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325"/>
  </bookViews>
  <sheets>
    <sheet name="废止表" sheetId="1" r:id="rId1"/>
  </sheets>
  <externalReferences>
    <externalReference r:id="rId2"/>
  </externalReferences>
  <definedNames>
    <definedName name="_xlnm._FilterDatabase" localSheetId="0" hidden="1">废止表!$A$3:$O$201</definedName>
    <definedName name="_xlnm.Print_Titles" localSheetId="0">废止表!$3:$3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<sst xmlns="http://schemas.openxmlformats.org/spreadsheetml/2006/main" count="1292" uniqueCount="690">
  <si>
    <t>附件4-2</t>
  </si>
  <si>
    <t>益阳市口腔类医疗服务价格项目废止表</t>
  </si>
  <si>
    <t>序号</t>
  </si>
  <si>
    <t>财务分类代码</t>
  </si>
  <si>
    <t>国家项目代码</t>
  </si>
  <si>
    <t>国家项目名称</t>
  </si>
  <si>
    <t>地方项目代码</t>
  </si>
  <si>
    <t>地方项目名称</t>
  </si>
  <si>
    <t>地方项目内涵（或章节说明）</t>
  </si>
  <si>
    <t>除外内容</t>
  </si>
  <si>
    <t>计价单位</t>
  </si>
  <si>
    <t>计价说明</t>
  </si>
  <si>
    <t>一类价格
（元）</t>
  </si>
  <si>
    <t>二类一档
价格（元）</t>
  </si>
  <si>
    <t>二类二档
价格（元）</t>
  </si>
  <si>
    <t>三类价格（元）</t>
  </si>
  <si>
    <t>基层价格（元）</t>
  </si>
  <si>
    <t>D</t>
  </si>
  <si>
    <t>003105010030000</t>
  </si>
  <si>
    <t>颌力测量检查</t>
  </si>
  <si>
    <t>次</t>
  </si>
  <si>
    <t>003105010040000</t>
  </si>
  <si>
    <t>咀嚼功能检查</t>
  </si>
  <si>
    <t>003105010050000</t>
  </si>
  <si>
    <t>下颌运动检查</t>
  </si>
  <si>
    <t>髁状突运动轨迹描记参照执行</t>
  </si>
  <si>
    <t>003105010060000</t>
  </si>
  <si>
    <t>唾液流量测定</t>
  </si>
  <si>
    <t>全唾液流量及单个腺体流量测定分别参照执行</t>
  </si>
  <si>
    <t>003105010070000</t>
  </si>
  <si>
    <t>口腔模型制备</t>
  </si>
  <si>
    <t>含口腔印模制取、石膏模型灌制、普通藻酸盐印摸材、普通石膏</t>
  </si>
  <si>
    <t>特殊印模材料、特殊模型材料</t>
  </si>
  <si>
    <t>单颌</t>
  </si>
  <si>
    <t>003105010080000</t>
  </si>
  <si>
    <t>记存模型制备</t>
  </si>
  <si>
    <t>含印模制取、模型灌制、修正及取蜡型</t>
  </si>
  <si>
    <t>E</t>
  </si>
  <si>
    <t>003105010090000</t>
  </si>
  <si>
    <t>面部模型制备</t>
  </si>
  <si>
    <t>含印模制取、石膏模型灌制及修正</t>
  </si>
  <si>
    <t>003105010100000</t>
  </si>
  <si>
    <t>常规面像检查</t>
  </si>
  <si>
    <t>常规面颌像检查</t>
  </si>
  <si>
    <t>正侧位面像、微笑像、正侧位牙合颌像及上下颌颌面像分别参照执行</t>
  </si>
  <si>
    <t>每片</t>
  </si>
  <si>
    <t>003105010110000</t>
  </si>
  <si>
    <t>口腔内镜检查</t>
  </si>
  <si>
    <t>每牙</t>
  </si>
  <si>
    <t>003105020010000</t>
  </si>
  <si>
    <t>牙髓活力检查</t>
  </si>
  <si>
    <t>冷测、热测、牙髓活力电测分别参照执行</t>
  </si>
  <si>
    <t>003105020020000</t>
  </si>
  <si>
    <t>根管长度测量</t>
  </si>
  <si>
    <t>含使用根管长度测量仪或插诊断丝确定工作长度</t>
  </si>
  <si>
    <t>每根管</t>
  </si>
  <si>
    <t>003105030020000</t>
  </si>
  <si>
    <t>龈沟液量测定</t>
  </si>
  <si>
    <t>含龈沟液的采集和定量</t>
  </si>
  <si>
    <t>牙</t>
  </si>
  <si>
    <t>003105030030000</t>
  </si>
  <si>
    <t>咬合动度测定</t>
  </si>
  <si>
    <t>003105030040000</t>
  </si>
  <si>
    <t>龈上菌斑检查</t>
  </si>
  <si>
    <t>含牙菌斑显示及菌斑指数确定</t>
  </si>
  <si>
    <t>003105030050000</t>
  </si>
  <si>
    <t>菌斑微生物检测</t>
  </si>
  <si>
    <r>
      <rPr>
        <sz val="11"/>
        <color theme="1"/>
        <rFont val="仿宋_GB2312"/>
        <charset val="134"/>
      </rPr>
      <t>含菌斑采集及微生物检测；刚果红负染法、暗视野显微镜法、</t>
    </r>
    <r>
      <rPr>
        <sz val="11"/>
        <color theme="1"/>
        <rFont val="Times New Roman"/>
        <charset val="0"/>
      </rPr>
      <t>Periocheck</t>
    </r>
    <r>
      <rPr>
        <sz val="11"/>
        <color theme="1"/>
        <rFont val="仿宋_GB2312"/>
        <charset val="134"/>
      </rPr>
      <t>法分别参照执行</t>
    </r>
  </si>
  <si>
    <r>
      <rPr>
        <sz val="11"/>
        <color theme="1"/>
        <rFont val="Times New Roman"/>
        <charset val="0"/>
      </rPr>
      <t>Periocheck</t>
    </r>
    <r>
      <rPr>
        <sz val="11"/>
        <color theme="1"/>
        <rFont val="仿宋_GB2312"/>
        <charset val="134"/>
      </rPr>
      <t>试剂盒</t>
    </r>
  </si>
  <si>
    <t>H</t>
  </si>
  <si>
    <t>003105070010000</t>
  </si>
  <si>
    <t>错颌畸形初检</t>
  </si>
  <si>
    <t>含咨询、检查、登记、正畸专业病历</t>
  </si>
  <si>
    <t>003105070020000</t>
  </si>
  <si>
    <t>错颌畸形治疗设计</t>
  </si>
  <si>
    <r>
      <rPr>
        <sz val="11"/>
        <color theme="1"/>
        <rFont val="仿宋_GB2312"/>
        <charset val="134"/>
      </rPr>
      <t>①牙颌模型测量：含手工模型测量牙弓长度、拥挤度或三维牙颌模型计算机测量；②模型诊断性排牙：含上下颌模型排牙；③</t>
    </r>
    <r>
      <rPr>
        <sz val="11"/>
        <color theme="1"/>
        <rFont val="Times New Roman"/>
        <charset val="0"/>
      </rPr>
      <t>X</t>
    </r>
    <r>
      <rPr>
        <sz val="11"/>
        <color theme="1"/>
        <rFont val="仿宋_GB2312"/>
        <charset val="134"/>
      </rPr>
      <t>线头影测量：含手工或计算机</t>
    </r>
    <r>
      <rPr>
        <sz val="11"/>
        <color theme="1"/>
        <rFont val="Times New Roman"/>
        <charset val="0"/>
      </rPr>
      <t>X</t>
    </r>
    <r>
      <rPr>
        <sz val="11"/>
        <color theme="1"/>
        <rFont val="仿宋_GB2312"/>
        <charset val="134"/>
      </rPr>
      <t>线测量分析分别参照执行</t>
    </r>
  </si>
  <si>
    <t>003105070070000</t>
  </si>
  <si>
    <t>错颌畸形正中颌位检查</t>
  </si>
  <si>
    <t>含蜡堤制作塑料基托</t>
  </si>
  <si>
    <t>003105080010000</t>
  </si>
  <si>
    <t>光颌仪检查</t>
  </si>
  <si>
    <t>①光颌仪颌力测量；②牙列颌接触状态检查；③咬合仪检查分别参照执行</t>
  </si>
  <si>
    <t>003105080020000</t>
  </si>
  <si>
    <t>测色仪检查</t>
  </si>
  <si>
    <t>指固定修复中牙的比色</t>
  </si>
  <si>
    <t>003105080030000</t>
  </si>
  <si>
    <t>义齿压痛定位仪检查</t>
  </si>
  <si>
    <t>003105080040000</t>
  </si>
  <si>
    <t>触痛仪检查</t>
  </si>
  <si>
    <t>指颞下颌关节病人肌肉关节区压痛痛域大小的测量</t>
  </si>
  <si>
    <t>003105100010000</t>
  </si>
  <si>
    <t>调颌</t>
  </si>
  <si>
    <t>003105100020000</t>
  </si>
  <si>
    <t>氟防龋治疗</t>
  </si>
  <si>
    <t>局部涂氟、氟液含漱、氟打磨分别参照执行</t>
  </si>
  <si>
    <t>特殊材料</t>
  </si>
  <si>
    <t>003105100030000</t>
  </si>
  <si>
    <t>牙脱敏治疗</t>
  </si>
  <si>
    <t>氟化钠、酚制剂等药物分别参照执行</t>
  </si>
  <si>
    <t>高分子脱敏剂；其他特殊材料</t>
  </si>
  <si>
    <r>
      <rPr>
        <sz val="11"/>
        <color theme="1"/>
        <rFont val="仿宋_GB2312"/>
        <charset val="134"/>
      </rPr>
      <t>使用激光脱敏仪加收</t>
    </r>
    <r>
      <rPr>
        <sz val="11"/>
        <color theme="1"/>
        <rFont val="Times New Roman"/>
        <charset val="0"/>
      </rPr>
      <t>100%</t>
    </r>
  </si>
  <si>
    <t>003105100040000</t>
  </si>
  <si>
    <t>口腔局部冲洗上药</t>
  </si>
  <si>
    <t>含冲洗、含漱；包括牙周袋内上药、粘膜病变部位上药</t>
  </si>
  <si>
    <t>003105100050000</t>
  </si>
  <si>
    <t>不良修复体拆除</t>
  </si>
  <si>
    <t>不良修复体及不良充填体分别参照执行</t>
  </si>
  <si>
    <t>003105100060000</t>
  </si>
  <si>
    <t>牙开窗助萌术</t>
  </si>
  <si>
    <t>各类阻生恒牙分别参照执行</t>
  </si>
  <si>
    <t>003105100070000</t>
  </si>
  <si>
    <t>口腔局部止血</t>
  </si>
  <si>
    <t>各种口腔内局部出血的清理创面、填塞或缝合分别参照执行</t>
  </si>
  <si>
    <t>特殊填塞或止血材料</t>
  </si>
  <si>
    <t>003105100090000</t>
  </si>
  <si>
    <t>口内脓肿切开引流术</t>
  </si>
  <si>
    <t>003105100100000</t>
  </si>
  <si>
    <t>牙外伤结扎固定术</t>
  </si>
  <si>
    <t>含局麻、复位、结扎固定及调颌。牙根折、挫伤、脱位分别参照执行。不含根管治疗</t>
  </si>
  <si>
    <t>特殊结扎固定材料</t>
  </si>
  <si>
    <t>003105110010000</t>
  </si>
  <si>
    <t>简单充填术</t>
  </si>
  <si>
    <r>
      <rPr>
        <sz val="11"/>
        <color theme="1"/>
        <rFont val="仿宋_GB2312"/>
        <charset val="134"/>
      </rPr>
      <t>含备洞、垫底、洞型设计、国产充填材料。</t>
    </r>
    <r>
      <rPr>
        <sz val="11"/>
        <color theme="1"/>
        <rFont val="Times New Roman"/>
        <charset val="0"/>
      </rPr>
      <t>I</t>
    </r>
    <r>
      <rPr>
        <sz val="11"/>
        <color theme="1"/>
        <rFont val="仿宋_GB2312"/>
        <charset val="134"/>
      </rPr>
      <t>、</t>
    </r>
    <r>
      <rPr>
        <sz val="11"/>
        <color theme="1"/>
        <rFont val="Times New Roman"/>
        <charset val="0"/>
      </rPr>
      <t>V</t>
    </r>
    <r>
      <rPr>
        <sz val="11"/>
        <color theme="1"/>
        <rFont val="仿宋_GB2312"/>
        <charset val="134"/>
      </rPr>
      <t>类洞的充填分别参照执行</t>
    </r>
  </si>
  <si>
    <t>003105110020000</t>
  </si>
  <si>
    <t>复杂充填术</t>
  </si>
  <si>
    <r>
      <rPr>
        <sz val="11"/>
        <color theme="1"/>
        <rFont val="仿宋_GB2312"/>
        <charset val="134"/>
      </rPr>
      <t>含龋齿的特殊检查</t>
    </r>
    <r>
      <rPr>
        <sz val="11"/>
        <color theme="1"/>
        <rFont val="Times New Roman"/>
        <charset val="0"/>
      </rPr>
      <t>(</t>
    </r>
    <r>
      <rPr>
        <sz val="11"/>
        <color theme="1"/>
        <rFont val="仿宋_GB2312"/>
        <charset val="134"/>
      </rPr>
      <t>如检知液、光纤透照仪等</t>
    </r>
    <r>
      <rPr>
        <sz val="11"/>
        <color theme="1"/>
        <rFont val="Times New Roman"/>
        <charset val="0"/>
      </rPr>
      <t>)</t>
    </r>
    <r>
      <rPr>
        <sz val="11"/>
        <color theme="1"/>
        <rFont val="仿宋_GB2312"/>
        <charset val="134"/>
      </rPr>
      <t>、备洞、垫底、洞形设计和充填。</t>
    </r>
    <r>
      <rPr>
        <sz val="11"/>
        <color theme="1"/>
        <rFont val="Times New Roman"/>
        <charset val="0"/>
      </rPr>
      <t>II</t>
    </r>
    <r>
      <rPr>
        <sz val="11"/>
        <color theme="1"/>
        <rFont val="仿宋_GB2312"/>
        <charset val="134"/>
      </rPr>
      <t>、</t>
    </r>
    <r>
      <rPr>
        <sz val="11"/>
        <color theme="1"/>
        <rFont val="Times New Roman"/>
        <charset val="0"/>
      </rPr>
      <t>III</t>
    </r>
    <r>
      <rPr>
        <sz val="11"/>
        <color theme="1"/>
        <rFont val="仿宋_GB2312"/>
        <charset val="134"/>
      </rPr>
      <t>、</t>
    </r>
    <r>
      <rPr>
        <sz val="11"/>
        <color theme="1"/>
        <rFont val="Times New Roman"/>
        <charset val="0"/>
      </rPr>
      <t>IV</t>
    </r>
    <r>
      <rPr>
        <sz val="11"/>
        <color theme="1"/>
        <rFont val="仿宋_GB2312"/>
        <charset val="134"/>
      </rPr>
      <t>类洞及大面积缺损的充填、化学微创祛龋术参照执行</t>
    </r>
  </si>
  <si>
    <t>003105110030000</t>
  </si>
  <si>
    <t>牙体桩钉固位修复术</t>
  </si>
  <si>
    <r>
      <rPr>
        <sz val="11"/>
        <color theme="1"/>
        <rFont val="仿宋_GB2312"/>
        <charset val="134"/>
      </rPr>
      <t>含备洞、垫底、洞形设计、打桩</t>
    </r>
    <r>
      <rPr>
        <sz val="11"/>
        <color theme="1"/>
        <rFont val="Times New Roman"/>
        <charset val="0"/>
      </rPr>
      <t>(</t>
    </r>
    <r>
      <rPr>
        <sz val="11"/>
        <color theme="1"/>
        <rFont val="仿宋_GB2312"/>
        <charset val="134"/>
      </rPr>
      <t>钉</t>
    </r>
    <r>
      <rPr>
        <sz val="11"/>
        <color theme="1"/>
        <rFont val="Times New Roman"/>
        <charset val="0"/>
      </rPr>
      <t>)</t>
    </r>
    <r>
      <rPr>
        <sz val="11"/>
        <color theme="1"/>
        <rFont val="仿宋_GB2312"/>
        <charset val="134"/>
      </rPr>
      <t>、充填。大面积缺损的充填参照执行</t>
    </r>
  </si>
  <si>
    <t>各种特殊材料、桩、钉</t>
  </si>
  <si>
    <t>003105110040000</t>
  </si>
  <si>
    <t>牙体缺损粘接修复术</t>
  </si>
  <si>
    <t>含牙体预备、酸蚀、粘接、充填</t>
  </si>
  <si>
    <t>003105110050000</t>
  </si>
  <si>
    <t>充填体抛光术</t>
  </si>
  <si>
    <t>各类充填体的修整、抛光分别参照执行</t>
  </si>
  <si>
    <t>003105110060000</t>
  </si>
  <si>
    <t>前牙美容修复术</t>
  </si>
  <si>
    <t>含牙体予备、酸蚀、粘接、修复。切角、切缘、关闭间隙、畸形牙改形、牙体缺陷和着色牙贴面等分别参照执行</t>
  </si>
  <si>
    <t>各种特殊材料</t>
  </si>
  <si>
    <t>003105110070000</t>
  </si>
  <si>
    <t>树脂嵌体修复术</t>
  </si>
  <si>
    <t>含牙体预备和嵌体修复</t>
  </si>
  <si>
    <r>
      <rPr>
        <sz val="11"/>
        <color theme="1"/>
        <rFont val="仿宋_GB2312"/>
        <charset val="134"/>
      </rPr>
      <t>高嵌体修复加收</t>
    </r>
    <r>
      <rPr>
        <sz val="11"/>
        <color theme="1"/>
        <rFont val="Times New Roman"/>
        <charset val="0"/>
      </rPr>
      <t>50%</t>
    </r>
  </si>
  <si>
    <t>003105110080000</t>
  </si>
  <si>
    <t>橡皮障隔湿法</t>
  </si>
  <si>
    <t>含一次性橡皮布</t>
  </si>
  <si>
    <t>003105110100000</t>
  </si>
  <si>
    <t>牙齿漂白术</t>
  </si>
  <si>
    <t>内漂白和外漂白分别参照执行</t>
  </si>
  <si>
    <r>
      <rPr>
        <sz val="11"/>
        <color theme="1"/>
        <rFont val="仿宋_GB2312"/>
        <charset val="134"/>
      </rPr>
      <t>使用特殊仪器加收</t>
    </r>
    <r>
      <rPr>
        <sz val="11"/>
        <color theme="1"/>
        <rFont val="Times New Roman"/>
        <charset val="0"/>
      </rPr>
      <t>50%</t>
    </r>
  </si>
  <si>
    <t>003105110110000</t>
  </si>
  <si>
    <t>盖髓术</t>
  </si>
  <si>
    <t>含备洞、间接盖髓或直接盖髓、垫底、安抚。龋齿的特殊检查参照执行</t>
  </si>
  <si>
    <t>特殊盖髓剂</t>
  </si>
  <si>
    <t>003105110120000</t>
  </si>
  <si>
    <t>牙髓失活术</t>
  </si>
  <si>
    <t>含麻醉、开髓、备洞、封药</t>
  </si>
  <si>
    <t>003105110130000</t>
  </si>
  <si>
    <t>开髓引流术</t>
  </si>
  <si>
    <t>含麻醉、开髓</t>
  </si>
  <si>
    <t>003105110140000</t>
  </si>
  <si>
    <t>干髓术</t>
  </si>
  <si>
    <r>
      <rPr>
        <sz val="11"/>
        <color theme="1"/>
        <rFont val="仿宋_GB2312"/>
        <charset val="134"/>
      </rPr>
      <t>含揭髓顶、切冠髓、</t>
    </r>
    <r>
      <rPr>
        <sz val="11"/>
        <color theme="1"/>
        <rFont val="Times New Roman"/>
        <charset val="0"/>
      </rPr>
      <t>FC</t>
    </r>
    <r>
      <rPr>
        <sz val="11"/>
        <color theme="1"/>
        <rFont val="仿宋_GB2312"/>
        <charset val="134"/>
      </rPr>
      <t>浴、放置干髓剂等</t>
    </r>
  </si>
  <si>
    <t>003105110150000</t>
  </si>
  <si>
    <t>牙髓摘除术</t>
  </si>
  <si>
    <t>含揭髓顶、拔髓、荡洗根管</t>
  </si>
  <si>
    <t>003105110160000</t>
  </si>
  <si>
    <t>根管预备</t>
  </si>
  <si>
    <t>含髓腔预备、根管预备、根管冲洗</t>
  </si>
  <si>
    <t>003105110170000</t>
  </si>
  <si>
    <t>根管充填术</t>
  </si>
  <si>
    <r>
      <rPr>
        <sz val="11"/>
        <color theme="1"/>
        <rFont val="仿宋_GB2312"/>
        <charset val="134"/>
      </rPr>
      <t>特殊充填材料</t>
    </r>
    <r>
      <rPr>
        <sz val="11"/>
        <color theme="1"/>
        <rFont val="Times New Roman"/>
        <charset val="0"/>
      </rPr>
      <t>(</t>
    </r>
    <r>
      <rPr>
        <sz val="11"/>
        <color theme="1"/>
        <rFont val="仿宋_GB2312"/>
        <charset val="134"/>
      </rPr>
      <t>如各种银尖、钛尖等</t>
    </r>
    <r>
      <rPr>
        <sz val="11"/>
        <color theme="1"/>
        <rFont val="Times New Roman"/>
        <charset val="0"/>
      </rPr>
      <t>)</t>
    </r>
  </si>
  <si>
    <r>
      <rPr>
        <sz val="11"/>
        <color theme="1"/>
        <rFont val="仿宋_GB2312"/>
        <charset val="134"/>
      </rPr>
      <t>使用特殊仪器</t>
    </r>
    <r>
      <rPr>
        <sz val="11"/>
        <color theme="1"/>
        <rFont val="Times New Roman"/>
        <charset val="0"/>
      </rPr>
      <t>(</t>
    </r>
    <r>
      <rPr>
        <sz val="11"/>
        <color theme="1"/>
        <rFont val="仿宋_GB2312"/>
        <charset val="134"/>
      </rPr>
      <t>螺旋充填器、热牙胶装置等</t>
    </r>
    <r>
      <rPr>
        <sz val="11"/>
        <color theme="1"/>
        <rFont val="Times New Roman"/>
        <charset val="0"/>
      </rPr>
      <t>)</t>
    </r>
    <r>
      <rPr>
        <sz val="11"/>
        <color theme="1"/>
        <rFont val="仿宋_GB2312"/>
        <charset val="134"/>
      </rPr>
      <t>加收</t>
    </r>
    <r>
      <rPr>
        <sz val="11"/>
        <color theme="1"/>
        <rFont val="Times New Roman"/>
        <charset val="0"/>
      </rPr>
      <t>50%</t>
    </r>
  </si>
  <si>
    <t>003105110190000</t>
  </si>
  <si>
    <t>髓腔消毒术</t>
  </si>
  <si>
    <t>①髓腔或根管消毒；②瘘管治疗分别参照执行</t>
  </si>
  <si>
    <r>
      <rPr>
        <sz val="11"/>
        <color theme="1"/>
        <rFont val="仿宋_GB2312"/>
        <charset val="134"/>
      </rPr>
      <t>使用特殊仪器</t>
    </r>
    <r>
      <rPr>
        <sz val="11"/>
        <color theme="1"/>
        <rFont val="Times New Roman"/>
        <charset val="0"/>
      </rPr>
      <t>(</t>
    </r>
    <r>
      <rPr>
        <sz val="11"/>
        <color theme="1"/>
        <rFont val="仿宋_GB2312"/>
        <charset val="134"/>
      </rPr>
      <t>微波仪等</t>
    </r>
    <r>
      <rPr>
        <sz val="11"/>
        <color theme="1"/>
        <rFont val="Times New Roman"/>
        <charset val="0"/>
      </rPr>
      <t>)</t>
    </r>
    <r>
      <rPr>
        <sz val="11"/>
        <color theme="1"/>
        <rFont val="仿宋_GB2312"/>
        <charset val="134"/>
      </rPr>
      <t>加收</t>
    </r>
    <r>
      <rPr>
        <sz val="11"/>
        <color theme="1"/>
        <rFont val="Times New Roman"/>
        <charset val="0"/>
      </rPr>
      <t>50%</t>
    </r>
  </si>
  <si>
    <t>003105110200000</t>
  </si>
  <si>
    <t>牙髓塑化治疗术</t>
  </si>
  <si>
    <t>含根管预备及塑化</t>
  </si>
  <si>
    <t>003105110210000</t>
  </si>
  <si>
    <t>根管再治疗术</t>
  </si>
  <si>
    <t>①取根管内充物；②疑难根管口的定位；③不通根管的扩通；④取根管内折断器械分别参照执行</t>
  </si>
  <si>
    <t>特殊仪器及器械</t>
  </si>
  <si>
    <r>
      <rPr>
        <sz val="11"/>
        <color theme="1"/>
        <rFont val="仿宋_GB2312"/>
        <charset val="134"/>
      </rPr>
      <t>使用显微镜、超声仪等特殊仪器加收</t>
    </r>
    <r>
      <rPr>
        <sz val="11"/>
        <color theme="1"/>
        <rFont val="Times New Roman"/>
        <charset val="0"/>
      </rPr>
      <t>50%</t>
    </r>
  </si>
  <si>
    <t>003105110220000</t>
  </si>
  <si>
    <t>髓腔穿孔修补术</t>
  </si>
  <si>
    <t>髓腔或根管穿孔参照执行</t>
  </si>
  <si>
    <t>003105110230000</t>
  </si>
  <si>
    <t>根管壁穿孔外科修补术</t>
  </si>
  <si>
    <t>含翻瓣、穿孔修补</t>
  </si>
  <si>
    <t>根管充填及特殊材料</t>
  </si>
  <si>
    <t>003105110240000</t>
  </si>
  <si>
    <t>牙槽骨烧伤清创术</t>
  </si>
  <si>
    <t>指牙髓治疗药物所致的烧伤；含去除坏死组织和死骨、上药</t>
  </si>
  <si>
    <t>003105110250000</t>
  </si>
  <si>
    <t>根管内固定术</t>
  </si>
  <si>
    <t>含根管预备</t>
  </si>
  <si>
    <t>特殊固定材料</t>
  </si>
  <si>
    <t>003105110260000</t>
  </si>
  <si>
    <t>劈裂牙治疗</t>
  </si>
  <si>
    <t>①取劈裂牙残片；②劈裂牙结扎分别参照执行</t>
  </si>
  <si>
    <t>根管治疗</t>
  </si>
  <si>
    <t>003105110270000</t>
  </si>
  <si>
    <t>后牙纵折固定术</t>
  </si>
  <si>
    <r>
      <rPr>
        <sz val="11"/>
        <color theme="1"/>
        <rFont val="仿宋_GB2312"/>
        <charset val="134"/>
      </rPr>
      <t>含麻醉固定、调颌</t>
    </r>
    <r>
      <rPr>
        <sz val="11"/>
        <color theme="1"/>
        <rFont val="宋体"/>
        <charset val="134"/>
      </rPr>
      <t></t>
    </r>
  </si>
  <si>
    <t>根管治疗及特殊固定材料</t>
  </si>
  <si>
    <t>003105120010000</t>
  </si>
  <si>
    <t>根尖诱导成形术</t>
  </si>
  <si>
    <r>
      <rPr>
        <sz val="11"/>
        <color theme="1"/>
        <rFont val="仿宋_GB2312"/>
        <charset val="134"/>
      </rPr>
      <t>指年青恒牙牙根继续形成；含拔髓</t>
    </r>
    <r>
      <rPr>
        <sz val="11"/>
        <color theme="1"/>
        <rFont val="Times New Roman"/>
        <charset val="0"/>
      </rPr>
      <t>(</t>
    </r>
    <r>
      <rPr>
        <sz val="11"/>
        <color theme="1"/>
        <rFont val="仿宋_GB2312"/>
        <charset val="134"/>
      </rPr>
      <t>保留牙乳头</t>
    </r>
    <r>
      <rPr>
        <sz val="11"/>
        <color theme="1"/>
        <rFont val="Times New Roman"/>
        <charset val="0"/>
      </rPr>
      <t>)</t>
    </r>
    <r>
      <rPr>
        <sz val="11"/>
        <color theme="1"/>
        <rFont val="仿宋_GB2312"/>
        <charset val="134"/>
      </rPr>
      <t>、清洁干燥根管、导入诱导糊剂、充填</t>
    </r>
  </si>
  <si>
    <t>特殊充填材料</t>
  </si>
  <si>
    <t>003105120020000</t>
  </si>
  <si>
    <t>窝沟封闭</t>
  </si>
  <si>
    <t>指预防恒前磨牙及磨牙窝沟龋；含清洁窝沟、酸蚀、涂封闭剂、固化、调磨。</t>
  </si>
  <si>
    <t>特殊窝沟封闭剂</t>
  </si>
  <si>
    <t>003105120030000</t>
  </si>
  <si>
    <t>乳牙预成冠修复</t>
  </si>
  <si>
    <t>含牙体预备、试冠、粘结。合金冠修复乳磨牙大面积牙体缺损或做保持器的固位体参照执行</t>
  </si>
  <si>
    <t>003105120040000</t>
  </si>
  <si>
    <t>儿童前牙树脂冠修复</t>
  </si>
  <si>
    <r>
      <rPr>
        <sz val="11"/>
        <color theme="1"/>
        <rFont val="仿宋_GB2312"/>
        <charset val="134"/>
      </rPr>
      <t>含牙体预备、试冠、粘结。树脂冠修复前牙大面积牙体缺损</t>
    </r>
    <r>
      <rPr>
        <sz val="11"/>
        <color theme="1"/>
        <rFont val="Times New Roman"/>
        <charset val="0"/>
      </rPr>
      <t>(</t>
    </r>
    <r>
      <rPr>
        <sz val="11"/>
        <color theme="1"/>
        <rFont val="仿宋_GB2312"/>
        <charset val="134"/>
      </rPr>
      <t>外伤及龋患</t>
    </r>
    <r>
      <rPr>
        <sz val="11"/>
        <color theme="1"/>
        <rFont val="Times New Roman"/>
        <charset val="0"/>
      </rPr>
      <t>)</t>
    </r>
    <r>
      <rPr>
        <sz val="11"/>
        <color theme="1"/>
        <rFont val="仿宋_GB2312"/>
        <charset val="134"/>
      </rPr>
      <t>参照执行</t>
    </r>
  </si>
  <si>
    <t>003105120070000</t>
  </si>
  <si>
    <t>制戴活动矫正器</t>
  </si>
  <si>
    <t>乳牙列或混合牙列部分错颌畸形的矫治分别参照执行</t>
  </si>
  <si>
    <t>印模、模型材料、特殊矫正装置</t>
  </si>
  <si>
    <t>003105120080000</t>
  </si>
  <si>
    <t>前牙根折根牵引</t>
  </si>
  <si>
    <t>指根折位于龈下经龈切及冠延长术后不能进行修复治疗而必须进行牙根牵引；含外伤牙根管治疗，制作牵引装置</t>
  </si>
  <si>
    <t>矫正牵引装置材料、复诊更换牵引装置、印模、模型制备</t>
  </si>
  <si>
    <t>003105120090000</t>
  </si>
  <si>
    <t>钙化桥打通术</t>
  </si>
  <si>
    <r>
      <rPr>
        <sz val="11"/>
        <color theme="1"/>
        <rFont val="仿宋_GB2312"/>
        <charset val="134"/>
      </rPr>
      <t>指年轻恒牙经活髓切断牙根已形成，需进一步根管治疗修复，但存在</t>
    </r>
    <r>
      <rPr>
        <sz val="11"/>
        <color theme="1"/>
        <rFont val="宋体"/>
        <charset val="134"/>
      </rPr>
      <t>鈣</t>
    </r>
    <r>
      <rPr>
        <sz val="11"/>
        <color theme="1"/>
        <rFont val="仿宋_GB2312"/>
        <charset val="134"/>
      </rPr>
      <t>化桥；含去旧充填体、打通钙化桥、根管治疗修复</t>
    </r>
  </si>
  <si>
    <t>特殊根管充填材料如银尖、钛尖</t>
  </si>
  <si>
    <t>003105120100000</t>
  </si>
  <si>
    <t>全牙列颌垫固定术</t>
  </si>
  <si>
    <t>指用于恒牙外伤的治疗；含外伤牙的复位、固定、制作全牙列垫、试戴、复查</t>
  </si>
  <si>
    <t>特殊材料、印模、模型制备</t>
  </si>
  <si>
    <t>003105120110000</t>
  </si>
  <si>
    <t>活髓切断术</t>
  </si>
  <si>
    <t>003105130010000</t>
  </si>
  <si>
    <t>洁治</t>
  </si>
  <si>
    <t>超声洁治或手工洁治分别参照执行。不含洁治后抛光</t>
  </si>
  <si>
    <t>003105130020000</t>
  </si>
  <si>
    <t>龈下刮治</t>
  </si>
  <si>
    <t>龈下超声刮治或手工刮治分别参照执行</t>
  </si>
  <si>
    <r>
      <rPr>
        <sz val="11"/>
        <color theme="1"/>
        <rFont val="仿宋_GB2312"/>
        <charset val="134"/>
      </rPr>
      <t>后牙龈下刮治加收</t>
    </r>
    <r>
      <rPr>
        <sz val="11"/>
        <color theme="1"/>
        <rFont val="Times New Roman"/>
        <charset val="0"/>
      </rPr>
      <t>50%</t>
    </r>
  </si>
  <si>
    <t>003105130030000</t>
  </si>
  <si>
    <t>牙周固定</t>
  </si>
  <si>
    <t>含结扎材料。结扎与联合固定参照执行</t>
  </si>
  <si>
    <t>特殊材料如树脂、高强纤维</t>
  </si>
  <si>
    <t>003105130050000</t>
  </si>
  <si>
    <t>牙面光洁术</t>
  </si>
  <si>
    <t>洁治后抛光、喷砂分别参照执行</t>
  </si>
  <si>
    <t>003105130060000</t>
  </si>
  <si>
    <t>牙龈保护剂塞治</t>
  </si>
  <si>
    <t>含牙龈表面及牙间隙</t>
  </si>
  <si>
    <t>特殊保护剂</t>
  </si>
  <si>
    <t>003105130070000</t>
  </si>
  <si>
    <t>急性坏死性龈炎局部清创</t>
  </si>
  <si>
    <t>局部清创、药物冲洗及上药分别参照执行</t>
  </si>
  <si>
    <t>003105130080000</t>
  </si>
  <si>
    <t>根面平整术</t>
  </si>
  <si>
    <t>手工根面平整参照执行</t>
  </si>
  <si>
    <r>
      <rPr>
        <sz val="11"/>
        <color theme="1"/>
        <rFont val="仿宋_GB2312"/>
        <charset val="134"/>
      </rPr>
      <t>超声根面平整加收</t>
    </r>
    <r>
      <rPr>
        <sz val="11"/>
        <color theme="1"/>
        <rFont val="Times New Roman"/>
        <charset val="0"/>
      </rPr>
      <t>100%</t>
    </r>
  </si>
  <si>
    <t>003105140020000</t>
  </si>
  <si>
    <t>口腔粘膜雾化治疗</t>
  </si>
  <si>
    <t>003105150020000</t>
  </si>
  <si>
    <t>冠周炎局部治疗</t>
  </si>
  <si>
    <t>含药液冲洗盲袋及上药</t>
  </si>
  <si>
    <t>003105150030000</t>
  </si>
  <si>
    <t>干槽症换药</t>
  </si>
  <si>
    <t>含清理拔牙创、药物冲洗、骨创填塞</t>
  </si>
  <si>
    <t>003105150040000</t>
  </si>
  <si>
    <t>涎腺导管扩大术</t>
  </si>
  <si>
    <t>003105150050000</t>
  </si>
  <si>
    <t>腮腺导管内药物灌注治疗</t>
  </si>
  <si>
    <t>003105170010000</t>
  </si>
  <si>
    <t>冠修复</t>
  </si>
  <si>
    <r>
      <rPr>
        <sz val="11"/>
        <color theme="1"/>
        <rFont val="仿宋_GB2312"/>
        <charset val="134"/>
      </rPr>
      <t>含牙体预备，药线排龈蜡颌记录，测色，技工室制作全冠，试戴修改全冠。全冠、半冠、</t>
    </r>
    <r>
      <rPr>
        <sz val="11"/>
        <color theme="1"/>
        <rFont val="Times New Roman"/>
        <charset val="0"/>
      </rPr>
      <t>3/4</t>
    </r>
    <r>
      <rPr>
        <sz val="11"/>
        <color theme="1"/>
        <rFont val="仿宋_GB2312"/>
        <charset val="134"/>
      </rPr>
      <t>冠分别参照执行</t>
    </r>
  </si>
  <si>
    <r>
      <rPr>
        <sz val="11"/>
        <color theme="1"/>
        <rFont val="仿宋_GB2312"/>
        <charset val="134"/>
      </rPr>
      <t>种植体冠修加收</t>
    </r>
    <r>
      <rPr>
        <sz val="11"/>
        <color theme="1"/>
        <rFont val="Times New Roman"/>
        <charset val="0"/>
      </rPr>
      <t>10%</t>
    </r>
  </si>
  <si>
    <t>310517001-1</t>
  </si>
  <si>
    <r>
      <rPr>
        <sz val="11"/>
        <color theme="1"/>
        <rFont val="仿宋_GB2312"/>
        <charset val="134"/>
      </rPr>
      <t>冠修复</t>
    </r>
    <r>
      <rPr>
        <sz val="11"/>
        <color theme="1"/>
        <rFont val="Times New Roman"/>
        <charset val="0"/>
      </rPr>
      <t>-</t>
    </r>
    <r>
      <rPr>
        <sz val="11"/>
        <color theme="1"/>
        <rFont val="仿宋_GB2312"/>
        <charset val="134"/>
      </rPr>
      <t>塑胶</t>
    </r>
  </si>
  <si>
    <t>310517001-2</t>
  </si>
  <si>
    <r>
      <rPr>
        <sz val="11"/>
        <color theme="1"/>
        <rFont val="仿宋_GB2312"/>
        <charset val="134"/>
      </rPr>
      <t>冠修复</t>
    </r>
    <r>
      <rPr>
        <sz val="11"/>
        <color theme="1"/>
        <rFont val="Times New Roman"/>
        <charset val="0"/>
      </rPr>
      <t>-</t>
    </r>
    <r>
      <rPr>
        <sz val="11"/>
        <color theme="1"/>
        <rFont val="仿宋_GB2312"/>
        <charset val="134"/>
      </rPr>
      <t>锤造</t>
    </r>
  </si>
  <si>
    <t>310517001-3</t>
  </si>
  <si>
    <r>
      <rPr>
        <sz val="11"/>
        <color theme="1"/>
        <rFont val="仿宋_GB2312"/>
        <charset val="134"/>
      </rPr>
      <t>冠修复</t>
    </r>
    <r>
      <rPr>
        <sz val="11"/>
        <color theme="1"/>
        <rFont val="Times New Roman"/>
        <charset val="0"/>
      </rPr>
      <t>-</t>
    </r>
    <r>
      <rPr>
        <sz val="11"/>
        <color theme="1"/>
        <rFont val="仿宋_GB2312"/>
        <charset val="134"/>
      </rPr>
      <t>铸造</t>
    </r>
  </si>
  <si>
    <t>310517001-4</t>
  </si>
  <si>
    <r>
      <rPr>
        <sz val="11"/>
        <color theme="1"/>
        <rFont val="仿宋_GB2312"/>
        <charset val="134"/>
      </rPr>
      <t>冠修复</t>
    </r>
    <r>
      <rPr>
        <sz val="11"/>
        <color theme="1"/>
        <rFont val="Times New Roman"/>
        <charset val="0"/>
      </rPr>
      <t>-</t>
    </r>
    <r>
      <rPr>
        <sz val="11"/>
        <color theme="1"/>
        <rFont val="仿宋_GB2312"/>
        <charset val="134"/>
      </rPr>
      <t>瓷金</t>
    </r>
  </si>
  <si>
    <t>003105170020000</t>
  </si>
  <si>
    <t>嵌体修复</t>
  </si>
  <si>
    <t>含牙体预备，药线排龈，制取印模、模型，蜡颌记录，技工室制作嵌体，试戴修改嵌体。嵌体、高嵌体、嵌体冠分别参照执行</t>
  </si>
  <si>
    <t>003105170030000</t>
  </si>
  <si>
    <t>桩核根帽修复</t>
  </si>
  <si>
    <t>含牙体预备，颌记录，制作蜡型，技工室制作桩核、根帽，试戴修改桩核、根帽</t>
  </si>
  <si>
    <t>003105170040000</t>
  </si>
  <si>
    <t>贴面修复</t>
  </si>
  <si>
    <t>含牙体预备，药线排龈，测色，技工室制作贴面，试戴贴面</t>
  </si>
  <si>
    <t>003105170050000</t>
  </si>
  <si>
    <t>桩冠修复</t>
  </si>
  <si>
    <t>含牙体预备，颌记录，制桩蜡型，技工室制作桩，试桩，制冠蜡型，技工室制作完成桩冠，试戴桩冠。简单桩冠，铸造桩冠分别参照执行</t>
  </si>
  <si>
    <t>003105170060000</t>
  </si>
  <si>
    <t>固定桥</t>
  </si>
  <si>
    <r>
      <rPr>
        <sz val="11"/>
        <color theme="1"/>
        <rFont val="仿宋_GB2312"/>
        <charset val="134"/>
      </rPr>
      <t>含牙体预备和药线排龈，蜡颌记录，测色，技工室制作固定桥支架，固定桥支架试戴修改、技工室制作完成固定桥，固定桥试戴修改，金属固位体电解蚀刻处理。双端、单端固定桥、粘结桥</t>
    </r>
    <r>
      <rPr>
        <sz val="11"/>
        <color theme="1"/>
        <rFont val="Times New Roman"/>
        <charset val="0"/>
      </rPr>
      <t>(</t>
    </r>
    <r>
      <rPr>
        <sz val="11"/>
        <color theme="1"/>
        <rFont val="仿宋_GB2312"/>
        <charset val="134"/>
      </rPr>
      <t>马里兰桥</t>
    </r>
    <r>
      <rPr>
        <sz val="11"/>
        <color theme="1"/>
        <rFont val="Times New Roman"/>
        <charset val="0"/>
      </rPr>
      <t>)</t>
    </r>
    <r>
      <rPr>
        <sz val="11"/>
        <color theme="1"/>
        <rFont val="仿宋_GB2312"/>
        <charset val="134"/>
      </rPr>
      <t>分别参照执行</t>
    </r>
  </si>
  <si>
    <t>003105170080000</t>
  </si>
  <si>
    <t>咬合重建</t>
  </si>
  <si>
    <r>
      <rPr>
        <sz val="11"/>
        <color theme="1"/>
        <rFont val="仿宋_GB2312"/>
        <charset val="134"/>
      </rPr>
      <t>含全牙列固定修复咬合重建，改变原颌关系，升高垂直距离咬合分析，</t>
    </r>
    <r>
      <rPr>
        <sz val="11"/>
        <color theme="1"/>
        <rFont val="Times New Roman"/>
        <charset val="0"/>
      </rPr>
      <t>X</t>
    </r>
    <r>
      <rPr>
        <sz val="11"/>
        <color theme="1"/>
        <rFont val="仿宋_GB2312"/>
        <charset val="134"/>
      </rPr>
      <t>线头影测量，研究模型设计与修整，牙体预备，转移面弓与上颌架。复杂冠桥修复参照执行</t>
    </r>
  </si>
  <si>
    <r>
      <rPr>
        <sz val="11"/>
        <color theme="1"/>
        <rFont val="仿宋_GB2312"/>
        <charset val="134"/>
      </rPr>
      <t>特殊设计加收</t>
    </r>
    <r>
      <rPr>
        <sz val="11"/>
        <color theme="1"/>
        <rFont val="Times New Roman"/>
        <charset val="0"/>
      </rPr>
      <t>30%</t>
    </r>
  </si>
  <si>
    <t>003105170090000</t>
  </si>
  <si>
    <t>粘结</t>
  </si>
  <si>
    <r>
      <rPr>
        <sz val="11"/>
        <color theme="1"/>
        <rFont val="仿宋_GB2312"/>
        <charset val="134"/>
      </rPr>
      <t>嵌体、冠、桩核粘结</t>
    </r>
    <r>
      <rPr>
        <sz val="11"/>
        <color theme="1"/>
        <rFont val="Times New Roman"/>
        <charset val="0"/>
      </rPr>
      <t>(</t>
    </r>
    <r>
      <rPr>
        <sz val="11"/>
        <color theme="1"/>
        <rFont val="仿宋_GB2312"/>
        <charset val="134"/>
      </rPr>
      <t>酸蚀、消毒、粘固</t>
    </r>
    <r>
      <rPr>
        <sz val="11"/>
        <color theme="1"/>
        <rFont val="Times New Roman"/>
        <charset val="0"/>
      </rPr>
      <t>)</t>
    </r>
    <r>
      <rPr>
        <sz val="11"/>
        <color theme="1"/>
        <rFont val="仿宋_GB2312"/>
        <charset val="134"/>
      </rPr>
      <t>分别参照执行</t>
    </r>
  </si>
  <si>
    <t>特殊粘接剂</t>
  </si>
  <si>
    <t>003105180010000</t>
  </si>
  <si>
    <t>活动桥</t>
  </si>
  <si>
    <t>普通弯制卡环、整体铸造卡环及支托活动桥分别参照执行</t>
  </si>
  <si>
    <t>003105180020000</t>
  </si>
  <si>
    <t>塑料可摘局部义齿</t>
  </si>
  <si>
    <t>含牙体预备，义齿设计，制作双重印模，模型，咬合关系记录，技工室制作义齿排牙蜡型，试排牙，技工室制作完成义齿，义齿试戴、修改，咬颌检查。普通弯制卡环塑料可摘局部义齿，无卡环塑料可摘局部义齿，普通覆盖义齿，弹性隐形义齿分别参照执行</t>
  </si>
  <si>
    <r>
      <rPr>
        <sz val="11"/>
        <color theme="1"/>
        <rFont val="仿宋_GB2312"/>
        <charset val="134"/>
      </rPr>
      <t>每增加一牙加收</t>
    </r>
    <r>
      <rPr>
        <sz val="11"/>
        <color theme="1"/>
        <rFont val="Times New Roman"/>
        <charset val="0"/>
      </rPr>
      <t>50%</t>
    </r>
    <r>
      <rPr>
        <sz val="11"/>
        <color theme="1"/>
        <rFont val="仿宋_GB2312"/>
        <charset val="134"/>
      </rPr>
      <t>。</t>
    </r>
  </si>
  <si>
    <t>003105180030000</t>
  </si>
  <si>
    <t>铸造可摘局部义齿</t>
  </si>
  <si>
    <t>含牙体预备，制双重印模、模型，模型观测，蜡咬合关系记录，技工室制作铸造支架，试支架及再次蜡咬合关系记录，技工室制作义齿排牙蜡型，试排牙，技工室制作完成义齿，义齿试戴、修改，咬合检查。覆盖义齿分别参照执行</t>
  </si>
  <si>
    <r>
      <rPr>
        <sz val="11"/>
        <color theme="1"/>
        <rFont val="仿宋_GB2312"/>
        <charset val="134"/>
      </rPr>
      <t>每增加一牙只收</t>
    </r>
    <r>
      <rPr>
        <sz val="11"/>
        <color theme="1"/>
        <rFont val="Times New Roman"/>
        <charset val="0"/>
      </rPr>
      <t>50%</t>
    </r>
    <r>
      <rPr>
        <sz val="11"/>
        <color theme="1"/>
        <rFont val="仿宋_GB2312"/>
        <charset val="134"/>
      </rPr>
      <t>。</t>
    </r>
  </si>
  <si>
    <t>003105180040000</t>
  </si>
  <si>
    <t>美容义齿</t>
  </si>
  <si>
    <t>含各类义齿的基础上特殊造型、设计制作；双牙列义齿，化妆义齿分别参照执行</t>
  </si>
  <si>
    <t>003105180050000</t>
  </si>
  <si>
    <t>即刻义齿</t>
  </si>
  <si>
    <t>含拔牙前制作印模，制作模型及特殊修整，各类义齿的常规制作及消毒。拔牙前制作，拔牙后即刻或数日内戴入的各类塑料义齿和暂时义齿分别参照执行</t>
  </si>
  <si>
    <t>003105180060000</t>
  </si>
  <si>
    <t>附着体义齿</t>
  </si>
  <si>
    <t>含牙体预备制个别托盘，双重印模，模型，咬合关系记录，模型观测，固位体平行度测量，平行研磨，试排牙，试附着体，复诊三次调改义齿。可摘义齿，固定义齿，活动固定联合修复分别参照执行</t>
  </si>
  <si>
    <t>活动固定联合修复是指胶连式塑料可摘义齿、铸造可摘义齿、总义齿的基本结构以外加用各种附着体</t>
  </si>
  <si>
    <t>003105180070000</t>
  </si>
  <si>
    <t>总义齿</t>
  </si>
  <si>
    <t>含义齿设计，制个别托盘，制作双重印模、模型、颌托，正中颌关系记录，面弓转移，试排牙，总义齿试戴、修改，咬颌检查，调整咬颌。覆盖义齿，无唇翼义齿分别参照执行</t>
  </si>
  <si>
    <t>铸造金属基托、金属加强网</t>
  </si>
  <si>
    <t>003105190070000</t>
  </si>
  <si>
    <t>取局部颌关系记录</t>
  </si>
  <si>
    <t>指义齿组织面压痛衬印检查；含取印模、检查用衬印材料等</t>
  </si>
  <si>
    <t>特殊衬印材料</t>
  </si>
  <si>
    <t>003105190080000</t>
  </si>
  <si>
    <t>取正中颌关系记录</t>
  </si>
  <si>
    <t>003105190090000</t>
  </si>
  <si>
    <t>加人工牙</t>
  </si>
  <si>
    <t>各种人工牙材料</t>
  </si>
  <si>
    <t>003105190100000</t>
  </si>
  <si>
    <t>义齿接长基托</t>
  </si>
  <si>
    <t>边缘、游离端、义齿鞍基分别参照执行</t>
  </si>
  <si>
    <t>各种基托材料</t>
  </si>
  <si>
    <t>003105190110000</t>
  </si>
  <si>
    <t>义齿裂纹及折裂修理</t>
  </si>
  <si>
    <t>含加固钢丝</t>
  </si>
  <si>
    <t>各种材料</t>
  </si>
  <si>
    <t>003105190120000</t>
  </si>
  <si>
    <t>义齿组织面重衬</t>
  </si>
  <si>
    <t>硬衬、软衬分别参照执行</t>
  </si>
  <si>
    <r>
      <rPr>
        <sz val="11"/>
        <color theme="1"/>
        <rFont val="仿宋_GB2312"/>
        <charset val="134"/>
      </rPr>
      <t>各种特殊材料</t>
    </r>
    <r>
      <rPr>
        <sz val="11"/>
        <color theme="1"/>
        <rFont val="Times New Roman"/>
        <charset val="0"/>
      </rPr>
      <t>(</t>
    </r>
    <r>
      <rPr>
        <sz val="11"/>
        <color theme="1"/>
        <rFont val="仿宋_GB2312"/>
        <charset val="134"/>
      </rPr>
      <t>自凝塑料、热凝塑料、光固化树脂、软塑料、橡胶</t>
    </r>
    <r>
      <rPr>
        <sz val="11"/>
        <color theme="1"/>
        <rFont val="Times New Roman"/>
        <charset val="0"/>
      </rPr>
      <t>)</t>
    </r>
  </si>
  <si>
    <t>每厘米</t>
  </si>
  <si>
    <t>003105190130000</t>
  </si>
  <si>
    <t>加卡环</t>
  </si>
  <si>
    <t>含单臂、双臂、三臂卡环。加钢丝或铸造卡环分别参照执行</t>
  </si>
  <si>
    <r>
      <rPr>
        <sz val="11"/>
        <color theme="1"/>
        <rFont val="仿宋_GB2312"/>
        <charset val="134"/>
      </rPr>
      <t>各种卡环材料</t>
    </r>
    <r>
      <rPr>
        <sz val="11"/>
        <color theme="1"/>
        <rFont val="Times New Roman"/>
        <charset val="0"/>
      </rPr>
      <t>(</t>
    </r>
    <r>
      <rPr>
        <sz val="11"/>
        <color theme="1"/>
        <rFont val="仿宋_GB2312"/>
        <charset val="134"/>
      </rPr>
      <t>钢丝弯制卡环，铸造钴铬合金、贵金属合金卡环</t>
    </r>
    <r>
      <rPr>
        <sz val="11"/>
        <color theme="1"/>
        <rFont val="Times New Roman"/>
        <charset val="0"/>
      </rPr>
      <t>)</t>
    </r>
  </si>
  <si>
    <t>每卡环</t>
  </si>
  <si>
    <t>003105190140000</t>
  </si>
  <si>
    <t>增加铸造基托</t>
  </si>
  <si>
    <r>
      <rPr>
        <sz val="11"/>
        <color theme="1"/>
        <rFont val="仿宋_GB2312"/>
        <charset val="134"/>
      </rPr>
      <t>各种基托材料</t>
    </r>
    <r>
      <rPr>
        <sz val="11"/>
        <color theme="1"/>
        <rFont val="Times New Roman"/>
        <charset val="0"/>
      </rPr>
      <t>(</t>
    </r>
    <r>
      <rPr>
        <sz val="11"/>
        <color theme="1"/>
        <rFont val="仿宋_GB2312"/>
        <charset val="134"/>
      </rPr>
      <t>钢、金合金</t>
    </r>
    <r>
      <rPr>
        <sz val="11"/>
        <color theme="1"/>
        <rFont val="Times New Roman"/>
        <charset val="0"/>
      </rPr>
      <t>)</t>
    </r>
  </si>
  <si>
    <r>
      <rPr>
        <sz val="11"/>
        <color theme="1"/>
        <rFont val="Times New Roman"/>
        <charset val="0"/>
      </rPr>
      <t>5</t>
    </r>
    <r>
      <rPr>
        <sz val="11"/>
        <color theme="1"/>
        <rFont val="仿宋_GB2312"/>
        <charset val="134"/>
      </rPr>
      <t>＋</t>
    </r>
    <r>
      <rPr>
        <sz val="11"/>
        <color theme="1"/>
        <rFont val="Times New Roman"/>
        <charset val="0"/>
      </rPr>
      <t>5</t>
    </r>
  </si>
  <si>
    <t>003105190150000</t>
  </si>
  <si>
    <t>加颌支托</t>
  </si>
  <si>
    <r>
      <rPr>
        <sz val="11"/>
        <color theme="1"/>
        <rFont val="仿宋_GB2312"/>
        <charset val="134"/>
      </rPr>
      <t>各种颌支托材料</t>
    </r>
    <r>
      <rPr>
        <sz val="11"/>
        <color theme="1"/>
        <rFont val="Times New Roman"/>
        <charset val="0"/>
      </rPr>
      <t>(</t>
    </r>
    <r>
      <rPr>
        <sz val="11"/>
        <color theme="1"/>
        <rFont val="仿宋_GB2312"/>
        <charset val="134"/>
      </rPr>
      <t>钢丝支托、扁钢丝支托、铸造钴铬合金支托、铸造金合金支托</t>
    </r>
    <r>
      <rPr>
        <sz val="11"/>
        <color theme="1"/>
        <rFont val="Times New Roman"/>
        <charset val="0"/>
      </rPr>
      <t>)</t>
    </r>
  </si>
  <si>
    <t>003105190160000</t>
  </si>
  <si>
    <t>加铸颌面</t>
  </si>
  <si>
    <t>003105190200000</t>
  </si>
  <si>
    <t>弹性假牙龈</t>
  </si>
  <si>
    <t>003105190210000</t>
  </si>
  <si>
    <t>镀金加工</t>
  </si>
  <si>
    <t>003105190220000</t>
  </si>
  <si>
    <t>铸造加工</t>
  </si>
  <si>
    <t>指患者自带材料加工。所有铸造修复体分别参照执行</t>
  </si>
  <si>
    <t>每件</t>
  </si>
  <si>
    <t>003105190230000</t>
  </si>
  <si>
    <t>配金加工</t>
  </si>
  <si>
    <t>仅限患者自备材料</t>
  </si>
  <si>
    <t>003105190240000</t>
  </si>
  <si>
    <t>黄金材料加工</t>
  </si>
  <si>
    <t>003105200010000</t>
  </si>
  <si>
    <t>颌垫</t>
  </si>
  <si>
    <t>含牙体预备，调颌，制印模、模型，蜡合记录，技工室制作；不含疗效分析专用设备检查</t>
  </si>
  <si>
    <r>
      <rPr>
        <sz val="11"/>
        <color theme="1"/>
        <rFont val="仿宋_GB2312"/>
        <charset val="134"/>
      </rPr>
      <t>铸造支架、颌垫材料、咬合板材料</t>
    </r>
    <r>
      <rPr>
        <sz val="11"/>
        <color theme="1"/>
        <rFont val="Times New Roman"/>
        <charset val="0"/>
      </rPr>
      <t>(</t>
    </r>
    <r>
      <rPr>
        <sz val="11"/>
        <color theme="1"/>
        <rFont val="仿宋_GB2312"/>
        <charset val="134"/>
      </rPr>
      <t>塑料，树脂，铸造不锈钢，铸造金合金，铸造不锈钢或铸造金合金网</t>
    </r>
    <r>
      <rPr>
        <sz val="11"/>
        <color theme="1"/>
        <rFont val="Times New Roman"/>
        <charset val="0"/>
      </rPr>
      <t>+</t>
    </r>
    <r>
      <rPr>
        <sz val="11"/>
        <color theme="1"/>
        <rFont val="仿宋_GB2312"/>
        <charset val="134"/>
      </rPr>
      <t>塑料，铸造不锈钢或铸造金合金网</t>
    </r>
    <r>
      <rPr>
        <sz val="11"/>
        <color theme="1"/>
        <rFont val="Times New Roman"/>
        <charset val="0"/>
      </rPr>
      <t>+</t>
    </r>
    <r>
      <rPr>
        <sz val="11"/>
        <color theme="1"/>
        <rFont val="仿宋_GB2312"/>
        <charset val="134"/>
      </rPr>
      <t>树脂</t>
    </r>
    <r>
      <rPr>
        <sz val="11"/>
        <color theme="1"/>
        <rFont val="Times New Roman"/>
        <charset val="0"/>
      </rPr>
      <t>)</t>
    </r>
  </si>
  <si>
    <t>003105210010000</t>
  </si>
  <si>
    <t>腭护板导板矫治</t>
  </si>
  <si>
    <t>含牙体预备，模型设计及手术预备，技工制作，临床戴入</t>
  </si>
  <si>
    <t>腭护板、导板材料、模型设备</t>
  </si>
  <si>
    <r>
      <rPr>
        <sz val="11"/>
        <color theme="1"/>
        <rFont val="仿宋_GB2312"/>
        <charset val="134"/>
      </rPr>
      <t>间接法制作加收</t>
    </r>
    <r>
      <rPr>
        <sz val="11"/>
        <color theme="1"/>
        <rFont val="Times New Roman"/>
        <charset val="0"/>
      </rPr>
      <t>50%</t>
    </r>
    <r>
      <rPr>
        <sz val="11"/>
        <color theme="1"/>
        <rFont val="仿宋_GB2312"/>
        <charset val="134"/>
      </rPr>
      <t>，加放射治疗装置加收</t>
    </r>
    <r>
      <rPr>
        <sz val="11"/>
        <color theme="1"/>
        <rFont val="Times New Roman"/>
        <charset val="0"/>
      </rPr>
      <t>100%</t>
    </r>
  </si>
  <si>
    <t>003105210020000</t>
  </si>
  <si>
    <t>义颌修复</t>
  </si>
  <si>
    <t>含：①阻塞口鼻孔，制印模、模型；②制作个别托盘；③牙体预备、制工作印模、模型；④制作阻塞器和恒基托；⑤临床试戴阻塞器和恒基托，确定颌关系，取连带恒基托及颌位关系的印模，灌制新模型；⑥技工制作中空阻塞器及义颌；⑦临床试戴义颌及试排牙；⑧技工完成义颌及义齿；⑨临床试戴、修改义颌及义齿。中空阻塞器、义齿、义耳、义鼻、义眼分别参照执行</t>
  </si>
  <si>
    <t>义颌、义齿、义耳、义鼻、义眼等专用材料</t>
  </si>
  <si>
    <t>每区段</t>
  </si>
  <si>
    <r>
      <rPr>
        <sz val="11"/>
        <color theme="1"/>
        <rFont val="仿宋_GB2312"/>
        <charset val="134"/>
      </rPr>
      <t>①上或下颌骨一侧全切加收</t>
    </r>
    <r>
      <rPr>
        <sz val="11"/>
        <color theme="1"/>
        <rFont val="Times New Roman"/>
        <charset val="0"/>
      </rPr>
      <t>50%</t>
    </r>
    <r>
      <rPr>
        <sz val="11"/>
        <color theme="1"/>
        <rFont val="仿宋_GB2312"/>
        <charset val="134"/>
      </rPr>
      <t>；②分段或分区双重印模加收</t>
    </r>
    <r>
      <rPr>
        <sz val="11"/>
        <color theme="1"/>
        <rFont val="Times New Roman"/>
        <charset val="0"/>
      </rPr>
      <t>100%</t>
    </r>
  </si>
  <si>
    <t>003105210030000</t>
  </si>
  <si>
    <t>软腭抬高器治疗</t>
  </si>
  <si>
    <t>含：①试戴上颌腭托、加制软腭部印模、灌制模型；②模型预备、制作抬高软腭部分；③临床戴入及调整抬高高度。制作上颌腭托、舌不良运动矫治器、咽阻塞器分别参照执行</t>
  </si>
  <si>
    <r>
      <rPr>
        <sz val="11"/>
        <color theme="1"/>
        <rFont val="仿宋_GB2312"/>
        <charset val="134"/>
      </rPr>
      <t>各种材料</t>
    </r>
    <r>
      <rPr>
        <sz val="11"/>
        <color theme="1"/>
        <rFont val="Times New Roman"/>
        <charset val="0"/>
      </rPr>
      <t>(</t>
    </r>
    <r>
      <rPr>
        <sz val="11"/>
        <color theme="1"/>
        <rFont val="仿宋_GB2312"/>
        <charset val="134"/>
      </rPr>
      <t>铁钛合金丝、软塑胶、光敏树脂</t>
    </r>
    <r>
      <rPr>
        <sz val="11"/>
        <color theme="1"/>
        <rFont val="Times New Roman"/>
        <charset val="0"/>
      </rPr>
      <t>)</t>
    </r>
    <r>
      <rPr>
        <sz val="11"/>
        <color theme="1"/>
        <rFont val="仿宋_GB2312"/>
        <charset val="134"/>
      </rPr>
      <t>模型制备</t>
    </r>
  </si>
  <si>
    <r>
      <rPr>
        <sz val="11"/>
        <color theme="1"/>
        <rFont val="仿宋_GB2312"/>
        <charset val="134"/>
      </rPr>
      <t>咽阻塞器加收</t>
    </r>
    <r>
      <rPr>
        <sz val="11"/>
        <color theme="1"/>
        <rFont val="Times New Roman"/>
        <charset val="0"/>
      </rPr>
      <t>10%</t>
    </r>
  </si>
  <si>
    <t>003105220010000</t>
  </si>
  <si>
    <r>
      <rPr>
        <sz val="11"/>
        <color theme="1"/>
        <rFont val="仿宋_GB2312"/>
        <charset val="134"/>
      </rPr>
      <t>乳牙期安氏</t>
    </r>
    <r>
      <rPr>
        <sz val="11"/>
        <color theme="1"/>
        <rFont val="Times New Roman"/>
        <charset val="134"/>
      </rPr>
      <t>I</t>
    </r>
    <r>
      <rPr>
        <sz val="11"/>
        <color theme="1"/>
        <rFont val="仿宋_GB2312"/>
        <charset val="134"/>
      </rPr>
      <t>类错颌正畸治疗</t>
    </r>
  </si>
  <si>
    <t>①含乳牙早失、乳前牙反颌的矫治；②使用间隙保持器、活动矫治器分别参照执行</t>
  </si>
  <si>
    <t>功能矫治器</t>
  </si>
  <si>
    <r>
      <rPr>
        <sz val="11"/>
        <color theme="1"/>
        <rFont val="仿宋_GB2312"/>
        <charset val="134"/>
      </rPr>
      <t>前牙或后牙开颌、严重深覆颌加收</t>
    </r>
    <r>
      <rPr>
        <sz val="11"/>
        <color theme="1"/>
        <rFont val="Times New Roman"/>
        <charset val="0"/>
      </rPr>
      <t>20%</t>
    </r>
  </si>
  <si>
    <t>003105220020000</t>
  </si>
  <si>
    <r>
      <rPr>
        <sz val="11"/>
        <color theme="1"/>
        <rFont val="仿宋_GB2312"/>
        <charset val="134"/>
      </rPr>
      <t>替牙期安氏</t>
    </r>
    <r>
      <rPr>
        <sz val="11"/>
        <color theme="1"/>
        <rFont val="Times New Roman"/>
        <charset val="0"/>
      </rPr>
      <t>I</t>
    </r>
    <r>
      <rPr>
        <sz val="11"/>
        <color theme="1"/>
        <rFont val="仿宋_GB2312"/>
        <charset val="134"/>
      </rPr>
      <t>类错颌活动矫治器正畸治疗</t>
    </r>
  </si>
  <si>
    <t>替牙障碍、不良口腔习惯的矫治分别参照执行</t>
  </si>
  <si>
    <t>活动矫治器增加的其他部件</t>
  </si>
  <si>
    <t>003105220030000</t>
  </si>
  <si>
    <r>
      <rPr>
        <sz val="11"/>
        <color theme="1"/>
        <rFont val="仿宋_GB2312"/>
        <charset val="134"/>
      </rPr>
      <t>替牙期安氏</t>
    </r>
    <r>
      <rPr>
        <sz val="11"/>
        <color theme="1"/>
        <rFont val="Times New Roman"/>
        <charset val="0"/>
      </rPr>
      <t>I</t>
    </r>
    <r>
      <rPr>
        <sz val="11"/>
        <color theme="1"/>
        <rFont val="仿宋_GB2312"/>
        <charset val="134"/>
      </rPr>
      <t>类错颌固定矫治器正畸治疗</t>
    </r>
  </si>
  <si>
    <t>使用简单固定矫治器和常规固定矫治器治疗分别参照执行</t>
  </si>
  <si>
    <t>简单固定矫治器增加的其他弓丝或附件</t>
  </si>
  <si>
    <t>003105220040000</t>
  </si>
  <si>
    <r>
      <rPr>
        <sz val="11"/>
        <color theme="1"/>
        <rFont val="仿宋_GB2312"/>
        <charset val="134"/>
      </rPr>
      <t>恒牙期安氏</t>
    </r>
    <r>
      <rPr>
        <sz val="11"/>
        <color theme="1"/>
        <rFont val="Times New Roman"/>
        <charset val="0"/>
      </rPr>
      <t>I</t>
    </r>
    <r>
      <rPr>
        <sz val="11"/>
        <color theme="1"/>
        <rFont val="仿宋_GB2312"/>
        <charset val="134"/>
      </rPr>
      <t>类错颌固定矫治器正畸治疗</t>
    </r>
  </si>
  <si>
    <t>拥挤不拔牙病例、牙列间隙病例和简单拥挤双尖牙拔牙病例分别参照执行。不含间隙调整后修复</t>
  </si>
  <si>
    <t>口外弓、上下颌扩弓装置及其他附加装置、隐形固定器特殊材料</t>
  </si>
  <si>
    <t>003105220050000</t>
  </si>
  <si>
    <r>
      <rPr>
        <sz val="11"/>
        <color theme="1"/>
        <rFont val="仿宋_GB2312"/>
        <charset val="134"/>
      </rPr>
      <t>乳牙期安氏</t>
    </r>
    <r>
      <rPr>
        <sz val="11"/>
        <color theme="1"/>
        <rFont val="Times New Roman"/>
        <charset val="0"/>
      </rPr>
      <t>II</t>
    </r>
    <r>
      <rPr>
        <sz val="11"/>
        <color theme="1"/>
        <rFont val="仿宋_GB2312"/>
        <charset val="134"/>
      </rPr>
      <t>类错颌正畸治疗</t>
    </r>
  </si>
  <si>
    <r>
      <rPr>
        <sz val="11"/>
        <color theme="1"/>
        <rFont val="仿宋_GB2312"/>
        <charset val="134"/>
      </rPr>
      <t>①乳牙早失、上</t>
    </r>
    <r>
      <rPr>
        <sz val="11"/>
        <color theme="1"/>
        <rFont val="宋体"/>
        <charset val="134"/>
      </rPr>
      <t>頦</t>
    </r>
    <r>
      <rPr>
        <sz val="11"/>
        <color theme="1"/>
        <rFont val="仿宋_GB2312"/>
        <charset val="134"/>
      </rPr>
      <t>前突、乳前牙反颌的矫治；②使用间隙保持器、活动矫治器治疗分别参照执行</t>
    </r>
  </si>
  <si>
    <t>003105220060000</t>
  </si>
  <si>
    <r>
      <rPr>
        <sz val="11"/>
        <color theme="1"/>
        <rFont val="仿宋_GB2312"/>
        <charset val="134"/>
      </rPr>
      <t>替牙期安氏</t>
    </r>
    <r>
      <rPr>
        <sz val="11"/>
        <color theme="1"/>
        <rFont val="Times New Roman"/>
        <charset val="0"/>
      </rPr>
      <t>II</t>
    </r>
    <r>
      <rPr>
        <sz val="11"/>
        <color theme="1"/>
        <rFont val="仿宋_GB2312"/>
        <charset val="134"/>
      </rPr>
      <t>类错颌口腔不良习惯正畸治疗</t>
    </r>
  </si>
  <si>
    <t>简单固定矫治器或活动矫治器分别参照执行</t>
  </si>
  <si>
    <t>口外弓或其他远中移动装置、活动矫治器的增加其他部件、腭杆</t>
  </si>
  <si>
    <t>003105220070000</t>
  </si>
  <si>
    <r>
      <rPr>
        <sz val="11"/>
        <color theme="1"/>
        <rFont val="仿宋_GB2312"/>
        <charset val="134"/>
      </rPr>
      <t>替牙期牙性安氏</t>
    </r>
    <r>
      <rPr>
        <sz val="11"/>
        <color theme="1"/>
        <rFont val="Times New Roman"/>
        <charset val="0"/>
      </rPr>
      <t>II</t>
    </r>
    <r>
      <rPr>
        <sz val="11"/>
        <color theme="1"/>
        <rFont val="仿宋_GB2312"/>
        <charset val="134"/>
      </rPr>
      <t>类错颌活动矫治器正畸治疗</t>
    </r>
  </si>
  <si>
    <t>含替牙障碍、上颌前突分别参照执行</t>
  </si>
  <si>
    <r>
      <rPr>
        <sz val="11"/>
        <color theme="1"/>
        <rFont val="仿宋_GB2312"/>
        <charset val="134"/>
      </rPr>
      <t>使用口外弓、使用</t>
    </r>
    <r>
      <rPr>
        <sz val="11"/>
        <color theme="1"/>
        <rFont val="Times New Roman"/>
        <charset val="0"/>
      </rPr>
      <t>Frankel</t>
    </r>
    <r>
      <rPr>
        <sz val="11"/>
        <color theme="1"/>
        <rFont val="仿宋_GB2312"/>
        <charset val="134"/>
      </rPr>
      <t>等功能矫治器、咬合诱导</t>
    </r>
  </si>
  <si>
    <t>003105220080000</t>
  </si>
  <si>
    <r>
      <rPr>
        <sz val="11"/>
        <color theme="1"/>
        <rFont val="仿宋_GB2312"/>
        <charset val="134"/>
      </rPr>
      <t>替牙期牙性安氏</t>
    </r>
    <r>
      <rPr>
        <sz val="11"/>
        <color theme="1"/>
        <rFont val="Times New Roman"/>
        <charset val="0"/>
      </rPr>
      <t>II</t>
    </r>
    <r>
      <rPr>
        <sz val="11"/>
        <color theme="1"/>
        <rFont val="仿宋_GB2312"/>
        <charset val="134"/>
      </rPr>
      <t>类错颌固定矫治器正畸治疗</t>
    </r>
  </si>
  <si>
    <t>简单固定矫正器和常规固定矫正器分别参照执行</t>
  </si>
  <si>
    <t>口外弓、上下颌扩弓装置及其他附加装置</t>
  </si>
  <si>
    <t>003105220090000</t>
  </si>
  <si>
    <r>
      <rPr>
        <sz val="11"/>
        <color theme="1"/>
        <rFont val="仿宋_GB2312"/>
        <charset val="134"/>
      </rPr>
      <t>替牙期骨性安氏</t>
    </r>
    <r>
      <rPr>
        <sz val="11"/>
        <color theme="1"/>
        <rFont val="Times New Roman"/>
        <charset val="0"/>
      </rPr>
      <t>II</t>
    </r>
    <r>
      <rPr>
        <sz val="11"/>
        <color theme="1"/>
        <rFont val="仿宋_GB2312"/>
        <charset val="134"/>
      </rPr>
      <t>类错颌正畸治疗</t>
    </r>
  </si>
  <si>
    <t>①严重上颌前突；②活动矫治器治疗或简单固定矫治器分别参照执行</t>
  </si>
  <si>
    <r>
      <rPr>
        <sz val="11"/>
        <color theme="1"/>
        <rFont val="仿宋_GB2312"/>
        <charset val="134"/>
      </rPr>
      <t>使用口外弓上下颌扩弓装置及其他附加装置、使用常规固定矫治器、使用</t>
    </r>
    <r>
      <rPr>
        <sz val="11"/>
        <color theme="1"/>
        <rFont val="Times New Roman"/>
        <charset val="0"/>
      </rPr>
      <t>Frankel</t>
    </r>
    <r>
      <rPr>
        <sz val="11"/>
        <color theme="1"/>
        <rFont val="仿宋_GB2312"/>
        <charset val="134"/>
      </rPr>
      <t>、</t>
    </r>
    <r>
      <rPr>
        <sz val="11"/>
        <color theme="1"/>
        <rFont val="Times New Roman"/>
        <charset val="0"/>
      </rPr>
      <t>ActivatorTwin-Block</t>
    </r>
    <r>
      <rPr>
        <sz val="11"/>
        <color theme="1"/>
        <rFont val="仿宋_GB2312"/>
        <charset val="134"/>
      </rPr>
      <t>等功能矫治器及</t>
    </r>
    <r>
      <rPr>
        <sz val="11"/>
        <color theme="1"/>
        <rFont val="Times New Roman"/>
        <charset val="0"/>
      </rPr>
      <t>Herbst</t>
    </r>
    <r>
      <rPr>
        <sz val="11"/>
        <color theme="1"/>
        <rFont val="仿宋_GB2312"/>
        <charset val="134"/>
      </rPr>
      <t>矫治器</t>
    </r>
  </si>
  <si>
    <t>003105220100000</t>
  </si>
  <si>
    <r>
      <rPr>
        <sz val="11"/>
        <color theme="1"/>
        <rFont val="仿宋_GB2312"/>
        <charset val="134"/>
      </rPr>
      <t>恒牙早期安氏</t>
    </r>
    <r>
      <rPr>
        <sz val="11"/>
        <color theme="1"/>
        <rFont val="Times New Roman"/>
        <charset val="0"/>
      </rPr>
      <t>II</t>
    </r>
    <r>
      <rPr>
        <sz val="11"/>
        <color theme="1"/>
        <rFont val="仿宋_GB2312"/>
        <charset val="134"/>
      </rPr>
      <t>类错颌功能矫治器治疗</t>
    </r>
  </si>
  <si>
    <r>
      <rPr>
        <sz val="11"/>
        <color theme="1"/>
        <rFont val="仿宋_GB2312"/>
        <charset val="134"/>
      </rPr>
      <t>①严重牙性</t>
    </r>
    <r>
      <rPr>
        <sz val="11"/>
        <color theme="1"/>
        <rFont val="Times New Roman"/>
        <charset val="0"/>
      </rPr>
      <t>II</t>
    </r>
    <r>
      <rPr>
        <sz val="11"/>
        <color theme="1"/>
        <rFont val="仿宋_GB2312"/>
        <charset val="134"/>
      </rPr>
      <t>类错颌和骨性</t>
    </r>
    <r>
      <rPr>
        <sz val="11"/>
        <color theme="1"/>
        <rFont val="Times New Roman"/>
        <charset val="0"/>
      </rPr>
      <t>II</t>
    </r>
    <r>
      <rPr>
        <sz val="11"/>
        <color theme="1"/>
        <rFont val="仿宋_GB2312"/>
        <charset val="134"/>
      </rPr>
      <t>类错颌；②使用</t>
    </r>
    <r>
      <rPr>
        <sz val="11"/>
        <color theme="1"/>
        <rFont val="Times New Roman"/>
        <charset val="0"/>
      </rPr>
      <t>Frankel</t>
    </r>
    <r>
      <rPr>
        <sz val="11"/>
        <color theme="1"/>
        <rFont val="仿宋_GB2312"/>
        <charset val="134"/>
      </rPr>
      <t>功能矫治器</t>
    </r>
    <r>
      <rPr>
        <sz val="11"/>
        <color theme="1"/>
        <rFont val="Times New Roman"/>
        <charset val="0"/>
      </rPr>
      <t>II</t>
    </r>
    <r>
      <rPr>
        <sz val="11"/>
        <color theme="1"/>
        <rFont val="仿宋_GB2312"/>
        <charset val="134"/>
      </rPr>
      <t>型或</t>
    </r>
    <r>
      <rPr>
        <sz val="11"/>
        <color theme="1"/>
        <rFont val="Times New Roman"/>
        <charset val="0"/>
      </rPr>
      <t>Activator</t>
    </r>
    <r>
      <rPr>
        <sz val="11"/>
        <color theme="1"/>
        <rFont val="仿宋_GB2312"/>
        <charset val="134"/>
      </rPr>
      <t>功能矫治器；③其他功能矫治器分别参照执行</t>
    </r>
  </si>
  <si>
    <r>
      <rPr>
        <sz val="11"/>
        <color theme="1"/>
        <rFont val="Times New Roman"/>
        <charset val="0"/>
      </rPr>
      <t>Activator</t>
    </r>
    <r>
      <rPr>
        <sz val="11"/>
        <color theme="1"/>
        <rFont val="仿宋_GB2312"/>
        <charset val="134"/>
      </rPr>
      <t>增加扩弓装置、口外弓、腭杆</t>
    </r>
  </si>
  <si>
    <t>003105220110000</t>
  </si>
  <si>
    <r>
      <rPr>
        <sz val="11"/>
        <color theme="1"/>
        <rFont val="仿宋_GB2312"/>
        <charset val="134"/>
      </rPr>
      <t>恒牙期牙性安氏</t>
    </r>
    <r>
      <rPr>
        <sz val="11"/>
        <color theme="1"/>
        <rFont val="Times New Roman"/>
        <charset val="0"/>
      </rPr>
      <t>II</t>
    </r>
    <r>
      <rPr>
        <sz val="11"/>
        <color theme="1"/>
        <rFont val="仿宋_GB2312"/>
        <charset val="134"/>
      </rPr>
      <t>类错颌固定矫治器治疗</t>
    </r>
  </si>
  <si>
    <r>
      <rPr>
        <sz val="11"/>
        <color theme="1"/>
        <rFont val="仿宋_GB2312"/>
        <charset val="134"/>
      </rPr>
      <t>含上下颌所需带环、弓丝、托槽；牙性安氏</t>
    </r>
    <r>
      <rPr>
        <sz val="11"/>
        <color theme="1"/>
        <rFont val="Times New Roman"/>
        <charset val="0"/>
      </rPr>
      <t>II</t>
    </r>
    <r>
      <rPr>
        <sz val="11"/>
        <color theme="1"/>
        <rFont val="仿宋_GB2312"/>
        <charset val="134"/>
      </rPr>
      <t>类错颌拥挤不拔牙病例和简单拥挤拔牙病例分别参照执行</t>
    </r>
  </si>
  <si>
    <t>口外弓、上下颌扩弓装置及其他辅助性矫治装置、腭杆</t>
  </si>
  <si>
    <t>003105220120000</t>
  </si>
  <si>
    <r>
      <rPr>
        <sz val="11"/>
        <color theme="1"/>
        <rFont val="仿宋_GB2312"/>
        <charset val="134"/>
      </rPr>
      <t>恒牙期骨性安氏</t>
    </r>
    <r>
      <rPr>
        <sz val="11"/>
        <color theme="1"/>
        <rFont val="Times New Roman"/>
        <charset val="0"/>
      </rPr>
      <t>II</t>
    </r>
    <r>
      <rPr>
        <sz val="11"/>
        <color theme="1"/>
        <rFont val="仿宋_GB2312"/>
        <charset val="134"/>
      </rPr>
      <t>类错颌固定矫治器拔牙治疗</t>
    </r>
  </si>
  <si>
    <r>
      <rPr>
        <sz val="11"/>
        <color theme="1"/>
        <rFont val="仿宋_GB2312"/>
        <charset val="134"/>
      </rPr>
      <t>骨性安氏</t>
    </r>
    <r>
      <rPr>
        <sz val="11"/>
        <color theme="1"/>
        <rFont val="Times New Roman"/>
        <charset val="0"/>
      </rPr>
      <t>II</t>
    </r>
    <r>
      <rPr>
        <sz val="11"/>
        <color theme="1"/>
        <rFont val="仿宋_GB2312"/>
        <charset val="134"/>
      </rPr>
      <t>类错颌拔牙病例参照执行</t>
    </r>
  </si>
  <si>
    <t>003105220130000</t>
  </si>
  <si>
    <r>
      <rPr>
        <sz val="11"/>
        <color theme="1"/>
        <rFont val="仿宋_GB2312"/>
        <charset val="134"/>
      </rPr>
      <t>乳牙期安氏</t>
    </r>
    <r>
      <rPr>
        <sz val="11"/>
        <color theme="1"/>
        <rFont val="Times New Roman"/>
        <charset val="0"/>
      </rPr>
      <t>III</t>
    </r>
    <r>
      <rPr>
        <sz val="11"/>
        <color theme="1"/>
        <rFont val="仿宋_GB2312"/>
        <charset val="134"/>
      </rPr>
      <t>类错颌正畸治疗</t>
    </r>
  </si>
  <si>
    <t>①乳前牙反颌；②使用活动矫治器或下颌连冠式斜面导板治疗分别参照执行</t>
  </si>
  <si>
    <t>功能矫治器、颏兜</t>
  </si>
  <si>
    <t>003105220140000</t>
  </si>
  <si>
    <r>
      <rPr>
        <sz val="11"/>
        <color theme="1"/>
        <rFont val="仿宋_GB2312"/>
        <charset val="134"/>
      </rPr>
      <t>替牙期安氏</t>
    </r>
    <r>
      <rPr>
        <sz val="11"/>
        <color theme="1"/>
        <rFont val="Times New Roman"/>
        <charset val="0"/>
      </rPr>
      <t>III</t>
    </r>
    <r>
      <rPr>
        <sz val="11"/>
        <color theme="1"/>
        <rFont val="仿宋_GB2312"/>
        <charset val="134"/>
      </rPr>
      <t>类错颌正畸治疗</t>
    </r>
  </si>
  <si>
    <t>①前牙反颌；②使用活动矫治器分别参照执行</t>
  </si>
  <si>
    <t>上颌扩弓装置、功能矫治、颏兜</t>
  </si>
  <si>
    <t>003105220150000</t>
  </si>
  <si>
    <r>
      <rPr>
        <sz val="11"/>
        <color theme="1"/>
        <rFont val="仿宋_GB2312"/>
        <charset val="134"/>
      </rPr>
      <t>替牙期安氏</t>
    </r>
    <r>
      <rPr>
        <sz val="11"/>
        <color theme="1"/>
        <rFont val="Times New Roman"/>
        <charset val="0"/>
      </rPr>
      <t>III</t>
    </r>
    <r>
      <rPr>
        <sz val="11"/>
        <color theme="1"/>
        <rFont val="仿宋_GB2312"/>
        <charset val="134"/>
      </rPr>
      <t>类错颌功能矫治器治疗</t>
    </r>
  </si>
  <si>
    <r>
      <rPr>
        <sz val="11"/>
        <color theme="1"/>
        <rFont val="仿宋_GB2312"/>
        <charset val="134"/>
      </rPr>
      <t>①严重牙性</t>
    </r>
    <r>
      <rPr>
        <sz val="11"/>
        <color theme="1"/>
        <rFont val="Times New Roman"/>
        <charset val="0"/>
      </rPr>
      <t>III</t>
    </r>
    <r>
      <rPr>
        <sz val="11"/>
        <color theme="1"/>
        <rFont val="仿宋_GB2312"/>
        <charset val="134"/>
      </rPr>
      <t>类错颌和骨性</t>
    </r>
    <r>
      <rPr>
        <sz val="11"/>
        <color theme="1"/>
        <rFont val="Times New Roman"/>
        <charset val="0"/>
      </rPr>
      <t>III</t>
    </r>
    <r>
      <rPr>
        <sz val="11"/>
        <color theme="1"/>
        <rFont val="仿宋_GB2312"/>
        <charset val="134"/>
      </rPr>
      <t>类错颌；②使用</t>
    </r>
    <r>
      <rPr>
        <sz val="11"/>
        <color theme="1"/>
        <rFont val="Times New Roman"/>
        <charset val="0"/>
      </rPr>
      <t>rankel</t>
    </r>
    <r>
      <rPr>
        <sz val="11"/>
        <color theme="1"/>
        <rFont val="仿宋_GB2312"/>
        <charset val="134"/>
      </rPr>
      <t>功能矫治器</t>
    </r>
    <r>
      <rPr>
        <sz val="11"/>
        <color theme="1"/>
        <rFont val="Times New Roman"/>
        <charset val="0"/>
      </rPr>
      <t>III</t>
    </r>
    <r>
      <rPr>
        <sz val="11"/>
        <color theme="1"/>
        <rFont val="仿宋_GB2312"/>
        <charset val="134"/>
      </rPr>
      <t>型；③其他功能矫治器分别参照执行</t>
    </r>
  </si>
  <si>
    <t>颏兜</t>
  </si>
  <si>
    <t>003105220160000</t>
  </si>
  <si>
    <r>
      <rPr>
        <sz val="11"/>
        <color theme="1"/>
        <rFont val="仿宋_GB2312"/>
        <charset val="134"/>
      </rPr>
      <t>恒牙期安氏</t>
    </r>
    <r>
      <rPr>
        <sz val="11"/>
        <color theme="1"/>
        <rFont val="Times New Roman"/>
        <charset val="0"/>
      </rPr>
      <t>III</t>
    </r>
    <r>
      <rPr>
        <sz val="11"/>
        <color theme="1"/>
        <rFont val="仿宋_GB2312"/>
        <charset val="134"/>
      </rPr>
      <t>类错颌固定矫治器治疗</t>
    </r>
  </si>
  <si>
    <r>
      <rPr>
        <sz val="11"/>
        <color theme="1"/>
        <rFont val="仿宋_GB2312"/>
        <charset val="134"/>
      </rPr>
      <t>牙性安氏</t>
    </r>
    <r>
      <rPr>
        <sz val="11"/>
        <color theme="1"/>
        <rFont val="Times New Roman"/>
        <charset val="0"/>
      </rPr>
      <t>III</t>
    </r>
    <r>
      <rPr>
        <sz val="11"/>
        <color theme="1"/>
        <rFont val="仿宋_GB2312"/>
        <charset val="134"/>
      </rPr>
      <t>类错颌拥挤不拔牙病例和简单拥挤拔牙病例分别参照执行</t>
    </r>
  </si>
  <si>
    <t>上颌扩弓装置及其他附加装置</t>
  </si>
  <si>
    <t>003105220170000</t>
  </si>
  <si>
    <r>
      <rPr>
        <sz val="11"/>
        <color theme="1"/>
        <rFont val="仿宋_GB2312"/>
        <charset val="134"/>
      </rPr>
      <t>恒牙期骨性安氏</t>
    </r>
    <r>
      <rPr>
        <sz val="11"/>
        <color theme="1"/>
        <rFont val="Times New Roman"/>
        <charset val="0"/>
      </rPr>
      <t>III</t>
    </r>
    <r>
      <rPr>
        <sz val="11"/>
        <color theme="1"/>
        <rFont val="仿宋_GB2312"/>
        <charset val="134"/>
      </rPr>
      <t>类错颌固定矫治器拔牙治疗</t>
    </r>
  </si>
  <si>
    <r>
      <rPr>
        <sz val="11"/>
        <color theme="1"/>
        <rFont val="仿宋_GB2312"/>
        <charset val="134"/>
      </rPr>
      <t>骨性安氏</t>
    </r>
    <r>
      <rPr>
        <sz val="11"/>
        <color theme="1"/>
        <rFont val="Times New Roman"/>
        <charset val="0"/>
      </rPr>
      <t>III</t>
    </r>
    <r>
      <rPr>
        <sz val="11"/>
        <color theme="1"/>
        <rFont val="仿宋_GB2312"/>
        <charset val="134"/>
      </rPr>
      <t>类错颌拔牙病例参照执行</t>
    </r>
  </si>
  <si>
    <t>前方牵引器、头帽颏兜、上颌扩弓装置及其他附加装置、特殊材料</t>
  </si>
  <si>
    <t>003105220180000</t>
  </si>
  <si>
    <t>牙周病伴错颌畸形活动矫治器正畸治疗</t>
  </si>
  <si>
    <t>局部牙周炎的正畸治疗参照执行</t>
  </si>
  <si>
    <t>003105220190000</t>
  </si>
  <si>
    <t>牙周病伴错颌畸形固定矫治器正畸治疗</t>
  </si>
  <si>
    <t>003105220200000</t>
  </si>
  <si>
    <t>颌创伤正畸治疗</t>
  </si>
  <si>
    <t>①由咬合因素引起的颌创伤；②用活动矫治器或固定矫治器治疗分别参照执行</t>
  </si>
  <si>
    <t>003105220210000</t>
  </si>
  <si>
    <t>单侧唇腭裂序列正畸治疗</t>
  </si>
  <si>
    <t>单侧牙槽突裂、无骨骼畸形和面部畸形、腭托使用的正畸治疗分别参照执行。不含替牙期植骨前后的正畸治疗</t>
  </si>
  <si>
    <t>乳牙期用于解除后牙反颌、前牙反颌的活动矫治器或固定矫治器、恒牙期用于解除后牙反颌、前牙反颌的活动矫治器或固定矫治器、颈牵引、低位头帽牵引等附加装置</t>
  </si>
  <si>
    <t>003105220220000</t>
  </si>
  <si>
    <t>早期颜面不对称正畸治疗</t>
  </si>
  <si>
    <t>①替牙期由错颌引起或颜面不对称伴错颌的病例；②使用活动矫治器和固定矫治器分别参照执行</t>
  </si>
  <si>
    <t>003105220230000</t>
  </si>
  <si>
    <t>恒牙期颜面不对称正畸治疗</t>
  </si>
  <si>
    <t>①恒牙期由错颌引起或颜面不对称伴错颌的早期正畸治疗；②用活动矫治器或固定矫治器分别参照执行</t>
  </si>
  <si>
    <t>活动矫治器增加部件或其他附加装置</t>
  </si>
  <si>
    <t>003105220240000</t>
  </si>
  <si>
    <t>颅面畸形正畸治疗</t>
  </si>
  <si>
    <r>
      <rPr>
        <sz val="11"/>
        <color theme="1"/>
        <rFont val="仿宋_GB2312"/>
        <charset val="134"/>
      </rPr>
      <t>①</t>
    </r>
    <r>
      <rPr>
        <sz val="11"/>
        <color theme="1"/>
        <rFont val="Times New Roman"/>
        <charset val="0"/>
      </rPr>
      <t>Crouzon</t>
    </r>
    <r>
      <rPr>
        <sz val="11"/>
        <color theme="1"/>
        <rFont val="仿宋_GB2312"/>
        <charset val="134"/>
      </rPr>
      <t>综合征、</t>
    </r>
    <r>
      <rPr>
        <sz val="11"/>
        <color theme="1"/>
        <rFont val="Times New Roman"/>
        <charset val="0"/>
      </rPr>
      <t>Apert</t>
    </r>
    <r>
      <rPr>
        <sz val="11"/>
        <color theme="1"/>
        <rFont val="仿宋_GB2312"/>
        <charset val="134"/>
      </rPr>
      <t>综合征、</t>
    </r>
    <r>
      <rPr>
        <sz val="11"/>
        <color theme="1"/>
        <rFont val="Times New Roman"/>
        <charset val="0"/>
      </rPr>
      <t>Treacher-Collins</t>
    </r>
    <r>
      <rPr>
        <sz val="11"/>
        <color theme="1"/>
        <rFont val="仿宋_GB2312"/>
        <charset val="134"/>
      </rPr>
      <t>综合征；②用活动矫治器或固定矫治器治疗分别参照执行</t>
    </r>
  </si>
  <si>
    <t>活动矫治器增加其他部件、固定矫治器增加其他附加装置另加</t>
  </si>
  <si>
    <t>003105220250000</t>
  </si>
  <si>
    <t>颞下颌关节病正畸治疗</t>
  </si>
  <si>
    <t>①颞下颌关节的弹响、疼痛、关节盘移位等的正畸治疗；②用活动矫治器或固定矫治器治疗分别参照执行</t>
  </si>
  <si>
    <t>003105220260000</t>
  </si>
  <si>
    <t>正颌外科术前术后正畸治疗</t>
  </si>
  <si>
    <r>
      <rPr>
        <sz val="11"/>
        <color theme="1"/>
        <rFont val="仿宋_GB2312"/>
        <charset val="134"/>
      </rPr>
      <t>①安氏</t>
    </r>
    <r>
      <rPr>
        <sz val="11"/>
        <color theme="1"/>
        <rFont val="Times New Roman"/>
        <charset val="0"/>
      </rPr>
      <t>II</t>
    </r>
    <r>
      <rPr>
        <sz val="11"/>
        <color theme="1"/>
        <rFont val="仿宋_GB2312"/>
        <charset val="134"/>
      </rPr>
      <t>类、</t>
    </r>
    <r>
      <rPr>
        <sz val="11"/>
        <color theme="1"/>
        <rFont val="Times New Roman"/>
        <charset val="0"/>
      </rPr>
      <t>III</t>
    </r>
    <r>
      <rPr>
        <sz val="11"/>
        <color theme="1"/>
        <rFont val="仿宋_GB2312"/>
        <charset val="134"/>
      </rPr>
      <t>类严重骨性错颌、严重骨性开颌、严重腭裂、面部偏斜及其他颅面畸形的正颌外科术前、术后正畸治疗；②使用固定矫治器治疗分别参照执行</t>
    </r>
  </si>
  <si>
    <t>003105220270000</t>
  </si>
  <si>
    <r>
      <rPr>
        <sz val="11"/>
        <color theme="1"/>
        <rFont val="仿宋_GB2312"/>
        <charset val="134"/>
      </rPr>
      <t>睡眠呼吸暂停综合征</t>
    </r>
    <r>
      <rPr>
        <sz val="11"/>
        <color theme="1"/>
        <rFont val="Times New Roman"/>
        <charset val="0"/>
      </rPr>
      <t>(OSAS)</t>
    </r>
    <r>
      <rPr>
        <sz val="11"/>
        <color theme="1"/>
        <rFont val="仿宋_GB2312"/>
        <charset val="134"/>
      </rPr>
      <t>正畸治疗</t>
    </r>
  </si>
  <si>
    <t>各种表现的睡眠呼吸暂停及相应错颌的正畸治疗分别参照执行</t>
  </si>
  <si>
    <r>
      <rPr>
        <sz val="11"/>
        <color theme="1"/>
        <rFont val="仿宋_GB2312"/>
        <charset val="134"/>
      </rPr>
      <t>常规</t>
    </r>
    <r>
      <rPr>
        <sz val="11"/>
        <color theme="1"/>
        <rFont val="Times New Roman"/>
        <charset val="0"/>
      </rPr>
      <t>OSAS</t>
    </r>
    <r>
      <rPr>
        <sz val="11"/>
        <color theme="1"/>
        <rFont val="仿宋_GB2312"/>
        <charset val="134"/>
      </rPr>
      <t>矫治器以外的附件</t>
    </r>
  </si>
  <si>
    <t>003105220280000</t>
  </si>
  <si>
    <t>正畸保持器治疗</t>
  </si>
  <si>
    <t>含取模型、制作用材料</t>
  </si>
  <si>
    <t>特殊材料及固定保持器、正位器、透明保持器</t>
  </si>
  <si>
    <t>每副</t>
  </si>
  <si>
    <t>003105230070000</t>
  </si>
  <si>
    <t>颜面赝复体种植修复</t>
  </si>
  <si>
    <t>通过利用种植体固位的方式制作假体，对颜面部缺损进行修复。所定价格涵盖个别托盘制作、技工制作、激光焊接、配色、临床试戴等操作步骤的人力消耗及基本物资消耗。包括眼或耳或鼻缺损修复或颌面缺损修复。</t>
  </si>
  <si>
    <t>个别托盘材料、基台、贵金属包埋材料、进口成型塑料、金属材料、激光焊接材料、硅胶材料</t>
  </si>
  <si>
    <t>每种植体</t>
  </si>
  <si>
    <t>003306040010000</t>
  </si>
  <si>
    <t>乳牙拔除术</t>
  </si>
  <si>
    <t>003306040020000</t>
  </si>
  <si>
    <t>前牙拔除术</t>
  </si>
  <si>
    <t>该区段多生牙参照执行</t>
  </si>
  <si>
    <t>G</t>
  </si>
  <si>
    <t>003306040030000</t>
  </si>
  <si>
    <t>前磨牙拔除术</t>
  </si>
  <si>
    <t>003306040040000</t>
  </si>
  <si>
    <t>磨牙拔除术</t>
  </si>
  <si>
    <t>003306040050000</t>
  </si>
  <si>
    <t>复杂牙拔除术</t>
  </si>
  <si>
    <r>
      <rPr>
        <sz val="11"/>
        <color theme="1"/>
        <rFont val="仿宋_GB2312"/>
        <charset val="134"/>
      </rPr>
      <t>正常位牙齿因解剖变异、死髓或牙体治疗后其脆性增加、局部慢性炎症刺激使牙槽骨发生致密性改变、牙</t>
    </r>
    <r>
      <rPr>
        <sz val="11"/>
        <color theme="1"/>
        <rFont val="Times New Roman"/>
        <charset val="0"/>
      </rPr>
      <t>-</t>
    </r>
    <r>
      <rPr>
        <sz val="11"/>
        <color theme="1"/>
        <rFont val="仿宋_GB2312"/>
        <charset val="134"/>
      </rPr>
      <t>骨间骨性结合、与上颌窦关系密切、增龄性变化等所致的拔除困难分别参照执行</t>
    </r>
  </si>
  <si>
    <t>003306040060000</t>
  </si>
  <si>
    <t>阻生牙拔除术</t>
  </si>
  <si>
    <t>低位阻生、完全骨阻生的牙及多生牙分别参照执行</t>
  </si>
  <si>
    <t>003306040070000</t>
  </si>
  <si>
    <t>拔牙创面搔刮术</t>
  </si>
  <si>
    <t>干槽症、拔牙后出血、拔牙创面愈合不良分别参照执行</t>
  </si>
  <si>
    <t>填塞材料</t>
  </si>
  <si>
    <t>003306040080000</t>
  </si>
  <si>
    <t>牙再植术</t>
  </si>
  <si>
    <t>嵌入、移位、脱落等分别参照执行。不含根管治疗</t>
  </si>
  <si>
    <t>结扎固定材料</t>
  </si>
  <si>
    <t>003306040090000</t>
  </si>
  <si>
    <t>牙移植术</t>
  </si>
  <si>
    <t>含准备受植区拔除供体牙、植入、缝合、固定；自体牙移植和异体牙移植分别参照执行。不含异体材料的保存、塑形及消毒、拔除异位供体牙</t>
  </si>
  <si>
    <t>003306040100000</t>
  </si>
  <si>
    <t>牙槽骨修整术</t>
  </si>
  <si>
    <t>003306040110000</t>
  </si>
  <si>
    <t>牙槽嵴增高术</t>
  </si>
  <si>
    <t>不含取骨术、取皮术</t>
  </si>
  <si>
    <t>人工材料模型、模板</t>
  </si>
  <si>
    <t>003306040120000</t>
  </si>
  <si>
    <t>颌骨隆突修整术</t>
  </si>
  <si>
    <t>腭隆突、下颌隆突、上颌结节肥大等分别参照执行</t>
  </si>
  <si>
    <t>003306040180000</t>
  </si>
  <si>
    <t>阻生智齿龈瓣整形术</t>
  </si>
  <si>
    <t>含切除龈瓣及整形</t>
  </si>
  <si>
    <t>003306040190000</t>
  </si>
  <si>
    <t>牙槽突骨折结扎固定术</t>
  </si>
  <si>
    <t>含复位、固定、调颌。结扎固定或牵引复位固定分别参照执行</t>
  </si>
  <si>
    <t>003306040200000</t>
  </si>
  <si>
    <t>颌骨病灶刮除术</t>
  </si>
  <si>
    <t>003306040220000</t>
  </si>
  <si>
    <t>根端囊肿摘除术</t>
  </si>
  <si>
    <t>不含根充</t>
  </si>
  <si>
    <t>充填材料</t>
  </si>
  <si>
    <t>003306040230000</t>
  </si>
  <si>
    <t>牙齿萌出囊肿袋形术</t>
  </si>
  <si>
    <t>003306040250000</t>
  </si>
  <si>
    <t>牙外科正畸术</t>
  </si>
  <si>
    <t>颌板、固定材料、腭护板</t>
  </si>
  <si>
    <t>003306040260000</t>
  </si>
  <si>
    <t>根尖切除术</t>
  </si>
  <si>
    <t>含根尖搔刮、根尖切除、倒根充、根尖倒预备。不含显微根管手术</t>
  </si>
  <si>
    <t>003306040270000</t>
  </si>
  <si>
    <t>根尖搔刮术</t>
  </si>
  <si>
    <t>003306040280000</t>
  </si>
  <si>
    <t>睡眠呼吸暂停综合症射频温控消融治疗术</t>
  </si>
  <si>
    <t>鼻甲、软腭、舌根肥大，鼻鼾症，阻塞性睡眠呼吸暂停综合症分别参照执行</t>
  </si>
  <si>
    <t>003306040290000</t>
  </si>
  <si>
    <t>牙龈翻瓣术</t>
  </si>
  <si>
    <t>含牙龈切开、翻瓣、刮治及根面平整、瓣的复位缝合</t>
  </si>
  <si>
    <t>牙周塞治</t>
  </si>
  <si>
    <r>
      <rPr>
        <sz val="11"/>
        <color theme="1"/>
        <rFont val="仿宋_GB2312"/>
        <charset val="134"/>
      </rPr>
      <t>根向、冠向复位切口或远中楔形切除加收</t>
    </r>
    <r>
      <rPr>
        <sz val="11"/>
        <color theme="1"/>
        <rFont val="Times New Roman"/>
        <charset val="0"/>
      </rPr>
      <t>50%</t>
    </r>
  </si>
  <si>
    <t>003306040300000</t>
  </si>
  <si>
    <t>牙龈再生术</t>
  </si>
  <si>
    <t>每组</t>
  </si>
  <si>
    <t>003306040310000</t>
  </si>
  <si>
    <t>牙龈切除术</t>
  </si>
  <si>
    <t>牙龈成形参照执行</t>
  </si>
  <si>
    <t>003306040330000</t>
  </si>
  <si>
    <t>牙周骨成形手术</t>
  </si>
  <si>
    <r>
      <rPr>
        <sz val="11"/>
        <color theme="1"/>
        <rFont val="仿宋_GB2312"/>
        <charset val="134"/>
      </rPr>
      <t>含牙龈翻瓣术</t>
    </r>
    <r>
      <rPr>
        <sz val="11"/>
        <color theme="1"/>
        <rFont val="Times New Roman"/>
        <charset val="0"/>
      </rPr>
      <t>+</t>
    </r>
    <r>
      <rPr>
        <sz val="11"/>
        <color theme="1"/>
        <rFont val="仿宋_GB2312"/>
        <charset val="134"/>
      </rPr>
      <t>牙槽骨切除及成形。不含术区牙周塞治</t>
    </r>
  </si>
  <si>
    <t>003306040340000</t>
  </si>
  <si>
    <t>牙冠延长术</t>
  </si>
  <si>
    <t>含牙龈翻瓣、牙槽骨切除及成形、牙龈成形。不含术区牙周塞治</t>
  </si>
  <si>
    <t>003306040350000</t>
  </si>
  <si>
    <t>龈瘤切除术</t>
  </si>
  <si>
    <t>含龈瘤切除及牙龈修整</t>
  </si>
  <si>
    <t>牙周塞治剂、特殊材料</t>
  </si>
  <si>
    <t>003306040360000</t>
  </si>
  <si>
    <t>牙周植骨术</t>
  </si>
  <si>
    <r>
      <rPr>
        <sz val="11"/>
        <color theme="1"/>
        <rFont val="仿宋_GB2312"/>
        <charset val="134"/>
      </rPr>
      <t>含牙龈翻瓣术</t>
    </r>
    <r>
      <rPr>
        <sz val="11"/>
        <color theme="1"/>
        <rFont val="Times New Roman"/>
        <charset val="0"/>
      </rPr>
      <t>+</t>
    </r>
    <r>
      <rPr>
        <sz val="11"/>
        <color theme="1"/>
        <rFont val="仿宋_GB2312"/>
        <charset val="134"/>
      </rPr>
      <t>植入各种骨材料。不含牙周塞治、自体骨取骨术</t>
    </r>
  </si>
  <si>
    <t>骨粉等植骨材料</t>
  </si>
  <si>
    <t>003306040370000</t>
  </si>
  <si>
    <t>截根术</t>
  </si>
  <si>
    <t>含截断牙根、拔除断根、牙冠外形和断面修整。不含牙周塞治、根管口备洞及倒充填、牙龈翻瓣术</t>
  </si>
  <si>
    <t>003306040380000</t>
  </si>
  <si>
    <t>分根术</t>
  </si>
  <si>
    <t>含截开牙冠、牙外形及断面分别修整成形。不含牙周塞治、牙备洞充填、牙龈翻瓣术</t>
  </si>
  <si>
    <t>003306040390000</t>
  </si>
  <si>
    <t>半牙切除术</t>
  </si>
  <si>
    <t>含截开牙冠、拔除牙齿的近或远中部分并保留另外一半，保留部分牙齿外形的修整成形。不含牙周塞治、牙备洞充填、牙龈翻瓣术</t>
  </si>
  <si>
    <t>003306040400000</t>
  </si>
  <si>
    <t>引导性牙周组织再生术</t>
  </si>
  <si>
    <r>
      <rPr>
        <sz val="11"/>
        <color theme="1"/>
        <rFont val="仿宋_GB2312"/>
        <charset val="134"/>
      </rPr>
      <t>含牙龈翻瓣术</t>
    </r>
    <r>
      <rPr>
        <sz val="11"/>
        <color theme="1"/>
        <rFont val="Times New Roman"/>
        <charset val="0"/>
      </rPr>
      <t>+</t>
    </r>
    <r>
      <rPr>
        <sz val="11"/>
        <color theme="1"/>
        <rFont val="仿宋_GB2312"/>
        <charset val="134"/>
      </rPr>
      <t>生物膜放入及固定、龈瓣的冠向复位及固定。不含牙周塞治、根面处理、牙周植骨</t>
    </r>
  </si>
  <si>
    <t>各种生物膜材料</t>
  </si>
  <si>
    <t>003306040410000</t>
  </si>
  <si>
    <t>松动牙根管内固定术</t>
  </si>
  <si>
    <t>含根管预备及牙槽骨预备、固定材料植入及粘接固定。不含根管治疗</t>
  </si>
  <si>
    <t>003306040420000</t>
  </si>
  <si>
    <t>牙周组织瓣移植术</t>
  </si>
  <si>
    <r>
      <rPr>
        <sz val="11"/>
        <color theme="1"/>
        <rFont val="仿宋_GB2312"/>
        <charset val="134"/>
      </rPr>
      <t>含受瓣区软组织预备</t>
    </r>
    <r>
      <rPr>
        <sz val="11"/>
        <color theme="1"/>
        <rFont val="Times New Roman"/>
        <charset val="0"/>
      </rPr>
      <t>(</t>
    </r>
    <r>
      <rPr>
        <sz val="11"/>
        <color theme="1"/>
        <rFont val="仿宋_GB2312"/>
        <charset val="134"/>
      </rPr>
      <t>含牙龈半厚瓣翻瓣等</t>
    </r>
    <r>
      <rPr>
        <sz val="11"/>
        <color theme="1"/>
        <rFont val="Times New Roman"/>
        <charset val="0"/>
      </rPr>
      <t>)</t>
    </r>
    <r>
      <rPr>
        <sz val="11"/>
        <color theme="1"/>
        <rFont val="仿宋_GB2312"/>
        <charset val="134"/>
      </rPr>
      <t>及硬组织预备</t>
    </r>
    <r>
      <rPr>
        <sz val="11"/>
        <color theme="1"/>
        <rFont val="Times New Roman"/>
        <charset val="0"/>
      </rPr>
      <t>(</t>
    </r>
    <r>
      <rPr>
        <sz val="11"/>
        <color theme="1"/>
        <rFont val="仿宋_GB2312"/>
        <charset val="134"/>
      </rPr>
      <t>含根面刮治等</t>
    </r>
    <r>
      <rPr>
        <sz val="11"/>
        <color theme="1"/>
        <rFont val="Times New Roman"/>
        <charset val="0"/>
      </rPr>
      <t>)</t>
    </r>
    <r>
      <rPr>
        <sz val="11"/>
        <color theme="1"/>
        <rFont val="仿宋_GB2312"/>
        <charset val="134"/>
      </rPr>
      <t>，含各种组织瓣的获得、制备、移植，组织瓣的转位，各种组织瓣的固定缝合；包括游离龈瓣移植或牙龈结缔组织瓣移植、侧向转移瓣术、双乳头龈瓣转移瓣术。不含术区牙周塞治</t>
    </r>
  </si>
  <si>
    <t>003306040430000</t>
  </si>
  <si>
    <t>牙周纤维环状切断术</t>
  </si>
  <si>
    <t>指正畸后牙齿的牙周纤维环状切断。不含术区牙周塞治</t>
  </si>
  <si>
    <t>特殊刀片</t>
  </si>
  <si>
    <t>003306050010000</t>
  </si>
  <si>
    <t>口腔颌面部小肿物切除术</t>
  </si>
  <si>
    <t>口腔、颌面部良性小肿物分别参照执行</t>
  </si>
  <si>
    <t>003306050320000</t>
  </si>
  <si>
    <t>涎腺导管结石取石术</t>
  </si>
  <si>
    <t>颌下腺、腮腺等分别参照执行</t>
  </si>
  <si>
    <t>003306060010000</t>
  </si>
  <si>
    <t>系带成形术</t>
  </si>
  <si>
    <t>唇或颊或舌系带成形术分别参照执行</t>
  </si>
  <si>
    <t>003306060250000</t>
  </si>
  <si>
    <t>齿龈成形术</t>
  </si>
  <si>
    <t>游离粘膜移植、游离植皮术分别参照执行。不含游离取皮术或取游离粘膜术</t>
  </si>
  <si>
    <t>各种人工材料膜</t>
  </si>
  <si>
    <t>003306090030000</t>
  </si>
  <si>
    <t>下齿槽神经移位术</t>
  </si>
  <si>
    <t>通过手术方式，分离、移位下齿槽神经，达到在下颌骨手术过程中对下齿槽神经的保护。所定价格涵盖方案设计、术前准备、手术入路，组织切开，分离、移位下齿槽神经，关闭缝合等手术步骤人力资源和基本物资消耗。</t>
  </si>
  <si>
    <t>003306090080000</t>
  </si>
  <si>
    <t>引导骨组织再生术</t>
  </si>
  <si>
    <t>通过在软组织和骨缺损之间建立生物屏障，制造相对封闭的组织环境，填入骨替代材料，实现骨缺损修复性再生。所定价格涵盖方案设计、术前准备、手术入路，黏膜瓣切开、翻瓣、植骨、盖膜等手术步骤人力资源和基本物质资源消耗。</t>
  </si>
  <si>
    <t>生物膜、骨替代材料、固定钉</t>
  </si>
  <si>
    <t>003105130040000</t>
  </si>
  <si>
    <t>去除牙周固定</t>
  </si>
  <si>
    <t>去除各种牙周固定材料分别参照执行</t>
  </si>
  <si>
    <t>003105160030000</t>
  </si>
  <si>
    <t>调磨颌垫</t>
  </si>
  <si>
    <t>每次</t>
  </si>
  <si>
    <t>003105190010000</t>
  </si>
  <si>
    <t>拆冠桥</t>
  </si>
  <si>
    <t>锤造冠分别参照执行</t>
  </si>
  <si>
    <r>
      <rPr>
        <sz val="11"/>
        <color theme="1"/>
        <rFont val="仿宋_GB2312"/>
        <charset val="134"/>
      </rPr>
      <t>铸造冠拆除加收</t>
    </r>
    <r>
      <rPr>
        <sz val="11"/>
        <color theme="1"/>
        <rFont val="Times New Roman"/>
        <charset val="0"/>
      </rPr>
      <t>100%</t>
    </r>
  </si>
  <si>
    <t>003105190020000</t>
  </si>
  <si>
    <t>拆桩</t>
  </si>
  <si>
    <t>预成桩、各种材料的桩核分别参照执行</t>
  </si>
  <si>
    <t>003105190030000</t>
  </si>
  <si>
    <t>加焊</t>
  </si>
  <si>
    <t>锡焊、金焊、银焊分别参照执行</t>
  </si>
  <si>
    <t>焊接材料</t>
  </si>
  <si>
    <r>
      <rPr>
        <sz val="11"/>
        <color theme="1"/>
        <rFont val="仿宋_GB2312"/>
        <charset val="134"/>
      </rPr>
      <t>每</t>
    </r>
    <r>
      <rPr>
        <sz val="11"/>
        <color theme="1"/>
        <rFont val="Times New Roman"/>
        <charset val="0"/>
      </rPr>
      <t>2mm</t>
    </r>
    <r>
      <rPr>
        <sz val="11"/>
        <color theme="1"/>
        <rFont val="仿宋_GB2312"/>
        <charset val="134"/>
      </rPr>
      <t>缺隙</t>
    </r>
  </si>
  <si>
    <r>
      <rPr>
        <sz val="11"/>
        <color theme="1"/>
        <rFont val="仿宋_GB2312"/>
        <charset val="134"/>
      </rPr>
      <t>＞</t>
    </r>
    <r>
      <rPr>
        <sz val="11"/>
        <color theme="1"/>
        <rFont val="Times New Roman"/>
        <charset val="0"/>
      </rPr>
      <t>2mm</t>
    </r>
    <r>
      <rPr>
        <sz val="11"/>
        <color theme="1"/>
        <rFont val="仿宋_GB2312"/>
        <charset val="134"/>
      </rPr>
      <t>加收</t>
    </r>
    <r>
      <rPr>
        <sz val="11"/>
        <color theme="1"/>
        <rFont val="Times New Roman"/>
        <charset val="0"/>
      </rPr>
      <t>50%</t>
    </r>
    <r>
      <rPr>
        <sz val="11"/>
        <color theme="1"/>
        <rFont val="仿宋_GB2312"/>
        <charset val="134"/>
      </rPr>
      <t>，激光焊接加收</t>
    </r>
    <r>
      <rPr>
        <sz val="11"/>
        <color theme="1"/>
        <rFont val="Times New Roman"/>
        <charset val="0"/>
      </rPr>
      <t>50%</t>
    </r>
  </si>
  <si>
    <t>003105190040000</t>
  </si>
  <si>
    <t>加装饰面</t>
  </si>
  <si>
    <t>桩冠、桥体分别参照执行</t>
  </si>
  <si>
    <t>003105190050000</t>
  </si>
  <si>
    <t>烤瓷冠崩瓷修理</t>
  </si>
  <si>
    <t>粘结、树脂修补分别参照执行</t>
  </si>
  <si>
    <t>003105190060000</t>
  </si>
  <si>
    <t>调改义齿</t>
  </si>
  <si>
    <t>含检查、调颌、调改外形、缓冲基托、调整卡环</t>
  </si>
  <si>
    <t>003105190170000</t>
  </si>
  <si>
    <t>增加加固装置</t>
  </si>
  <si>
    <t>加固钢丝、网分别参照执行</t>
  </si>
  <si>
    <r>
      <rPr>
        <sz val="11"/>
        <color theme="1"/>
        <rFont val="仿宋_GB2312"/>
        <charset val="134"/>
      </rPr>
      <t>各种加固装置材料</t>
    </r>
    <r>
      <rPr>
        <sz val="11"/>
        <color theme="1"/>
        <rFont val="Times New Roman"/>
        <charset val="0"/>
      </rPr>
      <t>(</t>
    </r>
    <r>
      <rPr>
        <sz val="11"/>
        <color theme="1"/>
        <rFont val="仿宋_GB2312"/>
        <charset val="134"/>
      </rPr>
      <t>金属丝，扁钢丝，尼龙网、预成不锈钢网、铸造不锈钢网、金网</t>
    </r>
    <r>
      <rPr>
        <sz val="11"/>
        <color theme="1"/>
        <rFont val="Times New Roman"/>
        <charset val="0"/>
      </rPr>
      <t>)</t>
    </r>
  </si>
  <si>
    <t>003105190180000</t>
  </si>
  <si>
    <t>加连接杆</t>
  </si>
  <si>
    <r>
      <rPr>
        <sz val="11"/>
        <color theme="1"/>
        <rFont val="仿宋_GB2312"/>
        <charset val="134"/>
      </rPr>
      <t>各种材料</t>
    </r>
    <r>
      <rPr>
        <sz val="11"/>
        <color theme="1"/>
        <rFont val="Times New Roman"/>
        <charset val="0"/>
      </rPr>
      <t>(</t>
    </r>
    <r>
      <rPr>
        <sz val="11"/>
        <color theme="1"/>
        <rFont val="仿宋_GB2312"/>
        <charset val="134"/>
      </rPr>
      <t>预成杆、铸造不锈钢杆、铸造金杆</t>
    </r>
    <r>
      <rPr>
        <sz val="11"/>
        <color theme="1"/>
        <rFont val="Times New Roman"/>
        <charset val="0"/>
      </rPr>
      <t>)</t>
    </r>
  </si>
  <si>
    <t>003105190190000</t>
  </si>
  <si>
    <t>塑料颌面加高咬合</t>
  </si>
  <si>
    <r>
      <rPr>
        <sz val="11"/>
        <color theme="1"/>
        <rFont val="仿宋_GB2312"/>
        <charset val="134"/>
      </rPr>
      <t>材料费</t>
    </r>
    <r>
      <rPr>
        <sz val="11"/>
        <color theme="1"/>
        <rFont val="Times New Roman"/>
        <charset val="0"/>
      </rPr>
      <t>(</t>
    </r>
    <r>
      <rPr>
        <sz val="11"/>
        <color theme="1"/>
        <rFont val="仿宋_GB2312"/>
        <charset val="134"/>
      </rPr>
      <t>自凝塑料、热凝塑料</t>
    </r>
    <r>
      <rPr>
        <sz val="11"/>
        <color theme="1"/>
        <rFont val="Times New Roman"/>
        <charset val="0"/>
      </rPr>
      <t>)</t>
    </r>
  </si>
  <si>
    <t>003105190250000</t>
  </si>
  <si>
    <t>加磁性固位体</t>
  </si>
  <si>
    <t>003105190260000</t>
  </si>
  <si>
    <t>附着体增换</t>
  </si>
  <si>
    <t>附着体增加或更换分别参照执行</t>
  </si>
  <si>
    <t>附着体材料</t>
  </si>
  <si>
    <r>
      <rPr>
        <sz val="11"/>
        <color theme="1"/>
        <rFont val="仿宋_GB2312"/>
        <charset val="134"/>
      </rPr>
      <t>每附</t>
    </r>
    <r>
      <rPr>
        <sz val="11"/>
        <color theme="1"/>
        <rFont val="Times New Roman"/>
        <charset val="0"/>
      </rPr>
      <t xml:space="preserve">
</t>
    </r>
    <r>
      <rPr>
        <sz val="11"/>
        <color theme="1"/>
        <rFont val="仿宋_GB2312"/>
        <charset val="134"/>
      </rPr>
      <t>着体</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</si>
</sst>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sz val="12"/>
      <color theme="1"/>
      <name val="黑体"/>
      <charset val="134"/>
    </font>
    <font>
      <sz val="16"/>
      <color theme="1"/>
      <name val="黑体"/>
      <charset val="134"/>
    </font>
    <font>
      <sz val="22"/>
      <color theme="1"/>
      <name val="方正小标宋简体"/>
      <charset val="134"/>
    </font>
    <font>
      <b/>
      <sz val="11"/>
      <name val="宋体"/>
      <charset val="134"/>
    </font>
    <font>
      <sz val="11"/>
      <color theme="1"/>
      <name val="Times New Roman"/>
      <charset val="134"/>
    </font>
    <font>
      <sz val="11"/>
      <color theme="1"/>
      <name val="Times New Roman"/>
      <charset val="0"/>
    </font>
    <font>
      <sz val="12"/>
      <color theme="1"/>
      <name val="Times New Roman"/>
      <charset val="0"/>
    </font>
    <font>
      <sz val="11"/>
      <color theme="1"/>
      <name val="仿宋_GB2312"/>
      <charset val="134"/>
    </font>
    <font>
      <sz val="9"/>
      <color theme="1"/>
      <name val="仿宋_GB2312"/>
      <charset val="134"/>
    </font>
    <font>
      <sz val="10.5"/>
      <color theme="1"/>
      <name val="仿宋_GB2312"/>
      <charset val="134"/>
    </font>
    <font>
      <sz val="10.5"/>
      <color theme="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cellStyleXfs>
  <cellXfs count="24">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vertical="center" wrapText="1"/>
    </xf>
    <xf numFmtId="176" fontId="5" fillId="2" borderId="1" xfId="0" applyNumberFormat="1" applyFont="1" applyFill="1" applyBorder="1" applyAlignment="1">
      <alignment horizontal="center" vertical="center" wrapText="1"/>
    </xf>
    <xf numFmtId="0" fontId="8" fillId="2" borderId="1" xfId="0" applyFont="1" applyFill="1" applyBorder="1" applyAlignment="1">
      <alignment vertical="center" wrapText="1"/>
    </xf>
    <xf numFmtId="0" fontId="6" fillId="2" borderId="1" xfId="0" applyFont="1" applyFill="1" applyBorder="1" applyAlignment="1">
      <alignment vertical="center" wrapText="1"/>
    </xf>
    <xf numFmtId="0" fontId="8"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49" fontId="9" fillId="2" borderId="1" xfId="0" applyNumberFormat="1" applyFont="1" applyFill="1" applyBorder="1" applyAlignment="1">
      <alignment horizontal="center" vertical="center" wrapText="1"/>
    </xf>
    <xf numFmtId="0" fontId="10" fillId="2" borderId="1" xfId="49" applyFont="1" applyFill="1" applyBorder="1" applyAlignment="1">
      <alignment horizontal="center" vertical="center" wrapText="1"/>
    </xf>
    <xf numFmtId="0" fontId="7" fillId="2" borderId="1" xfId="0" applyFont="1" applyFill="1" applyBorder="1" applyAlignment="1">
      <alignment horizontal="center" vertical="center" wrapText="1"/>
    </xf>
    <xf numFmtId="0" fontId="11" fillId="2" borderId="1" xfId="49"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6&#24180;\&#21307;&#30103;&#26381;&#21153;&#20215;&#26684;\4.&#21475;&#33108;&#12289;&#30002;&#20083;&#30109;&#12289;&#39592;&#39612;&#32908;&#32905;&#12289;&#31934;&#31070;&#12289;&#24247;&#22797;&#12289;&#32654;&#23481;\&#27979;&#31639;&#34920;&#21021;&#31295;\&#28246;&#21335;&#30465;&#21475;&#33108;&#31867;&#21307;&#30103;&#26381;&#21153;&#39033;&#30446;3.23&#27979;&#31639;&#34920;(&#20840;)-&#30410;&#38451;&#24066;(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一"/>
      <sheetName val="附件二"/>
      <sheetName val="口腔类重大事项报告附件"/>
      <sheetName val="测算表"/>
      <sheetName val="Sheet2"/>
    </sheetNames>
    <sheetDataSet>
      <sheetData sheetId="0"/>
      <sheetData sheetId="1">
        <row r="3">
          <cell r="E3" t="str">
            <v>地方项目代码</v>
          </cell>
          <cell r="F3" t="str">
            <v>地方项目名称</v>
          </cell>
          <cell r="G3" t="str">
            <v>地方项目内涵
（或章节说明）</v>
          </cell>
          <cell r="H3" t="str">
            <v>除外内容</v>
          </cell>
          <cell r="I3" t="str">
            <v>计价单位</v>
          </cell>
          <cell r="J3" t="str">
            <v>计价说明</v>
          </cell>
        </row>
        <row r="3">
          <cell r="L3" t="str">
            <v>省局一类价格</v>
          </cell>
          <cell r="M3" t="str">
            <v>一类(元)</v>
          </cell>
          <cell r="N3" t="str">
            <v>二类一档(元)</v>
          </cell>
          <cell r="O3" t="str">
            <v>二类二档(元)</v>
          </cell>
          <cell r="P3" t="str">
            <v>三类(元)</v>
          </cell>
          <cell r="Q3" t="str">
            <v>基层(元)</v>
          </cell>
        </row>
        <row r="4">
          <cell r="E4">
            <v>310501003</v>
          </cell>
          <cell r="F4" t="str">
            <v>颌力测量检查</v>
          </cell>
        </row>
        <row r="4">
          <cell r="I4" t="str">
            <v>次</v>
          </cell>
        </row>
        <row r="4">
          <cell r="K4" t="str">
            <v>颌力测量检查</v>
          </cell>
          <cell r="L4">
            <v>10</v>
          </cell>
          <cell r="M4">
            <v>10</v>
          </cell>
          <cell r="N4">
            <v>9</v>
          </cell>
          <cell r="O4">
            <v>9</v>
          </cell>
          <cell r="P4">
            <v>8</v>
          </cell>
          <cell r="Q4">
            <v>6</v>
          </cell>
        </row>
        <row r="5">
          <cell r="E5">
            <v>310501004</v>
          </cell>
          <cell r="F5" t="str">
            <v>咀嚼功能检查</v>
          </cell>
        </row>
        <row r="5">
          <cell r="I5" t="str">
            <v>次</v>
          </cell>
        </row>
        <row r="5">
          <cell r="K5" t="str">
            <v>咀嚼功能检查</v>
          </cell>
          <cell r="L5">
            <v>10</v>
          </cell>
          <cell r="M5">
            <v>10</v>
          </cell>
          <cell r="N5">
            <v>9</v>
          </cell>
          <cell r="O5">
            <v>9</v>
          </cell>
          <cell r="P5">
            <v>8</v>
          </cell>
          <cell r="Q5">
            <v>6</v>
          </cell>
        </row>
        <row r="6">
          <cell r="E6">
            <v>310501005</v>
          </cell>
          <cell r="F6" t="str">
            <v>下颌运动检查</v>
          </cell>
          <cell r="G6" t="str">
            <v>髁状突运动轨迹描记参照执行</v>
          </cell>
        </row>
        <row r="6">
          <cell r="I6" t="str">
            <v>次</v>
          </cell>
        </row>
        <row r="6">
          <cell r="K6" t="str">
            <v>下颌运动检查</v>
          </cell>
          <cell r="L6">
            <v>10</v>
          </cell>
          <cell r="M6">
            <v>10</v>
          </cell>
          <cell r="N6">
            <v>9</v>
          </cell>
          <cell r="O6">
            <v>9</v>
          </cell>
          <cell r="P6">
            <v>8</v>
          </cell>
          <cell r="Q6">
            <v>6</v>
          </cell>
        </row>
        <row r="7">
          <cell r="E7">
            <v>310501006</v>
          </cell>
          <cell r="F7" t="str">
            <v>唾液流量测定</v>
          </cell>
          <cell r="G7" t="str">
            <v>全唾液流量及单个腺体流量测定分别参照执行</v>
          </cell>
        </row>
        <row r="7">
          <cell r="I7" t="str">
            <v>次</v>
          </cell>
        </row>
        <row r="7">
          <cell r="K7" t="str">
            <v>唾液流量测定</v>
          </cell>
          <cell r="L7">
            <v>10</v>
          </cell>
          <cell r="M7">
            <v>10</v>
          </cell>
          <cell r="N7">
            <v>9</v>
          </cell>
          <cell r="O7">
            <v>9</v>
          </cell>
          <cell r="P7">
            <v>8</v>
          </cell>
          <cell r="Q7">
            <v>6</v>
          </cell>
        </row>
        <row r="8">
          <cell r="E8">
            <v>310501007</v>
          </cell>
          <cell r="F8" t="str">
            <v>口腔模型制备</v>
          </cell>
          <cell r="G8" t="str">
            <v>含口腔印模制取、石膏模型灌制、普通藻酸盐印摸材、普通石膏</v>
          </cell>
          <cell r="H8" t="str">
            <v>特殊印模材料、特殊模型材料</v>
          </cell>
          <cell r="I8" t="str">
            <v>单颌</v>
          </cell>
        </row>
        <row r="8">
          <cell r="K8" t="str">
            <v>口腔模型制备</v>
          </cell>
          <cell r="L8">
            <v>20</v>
          </cell>
          <cell r="M8">
            <v>20</v>
          </cell>
          <cell r="N8">
            <v>18</v>
          </cell>
          <cell r="O8">
            <v>17</v>
          </cell>
          <cell r="P8">
            <v>15</v>
          </cell>
          <cell r="Q8">
            <v>11</v>
          </cell>
        </row>
        <row r="9">
          <cell r="E9">
            <v>310501008</v>
          </cell>
          <cell r="F9" t="str">
            <v>记存模型制备</v>
          </cell>
          <cell r="G9" t="str">
            <v>含印模制取、模型灌制、修正及取蜡型</v>
          </cell>
          <cell r="H9" t="str">
            <v>特殊印模材料、特殊模型材料</v>
          </cell>
          <cell r="I9" t="str">
            <v>单颌</v>
          </cell>
        </row>
        <row r="9">
          <cell r="K9" t="str">
            <v>记存模型制备</v>
          </cell>
          <cell r="L9">
            <v>25</v>
          </cell>
          <cell r="M9">
            <v>25</v>
          </cell>
          <cell r="N9">
            <v>22</v>
          </cell>
          <cell r="O9">
            <v>21</v>
          </cell>
          <cell r="P9">
            <v>19</v>
          </cell>
          <cell r="Q9">
            <v>15</v>
          </cell>
        </row>
        <row r="10">
          <cell r="E10">
            <v>310501009</v>
          </cell>
          <cell r="F10" t="str">
            <v>面部模型制备</v>
          </cell>
          <cell r="G10" t="str">
            <v>含印模制取、石膏模型灌制及修正</v>
          </cell>
          <cell r="H10" t="str">
            <v>特殊印模材料、特殊模型材料</v>
          </cell>
          <cell r="I10" t="str">
            <v>次</v>
          </cell>
        </row>
        <row r="10">
          <cell r="K10" t="str">
            <v>面部模型制备</v>
          </cell>
          <cell r="L10">
            <v>60</v>
          </cell>
          <cell r="M10">
            <v>60</v>
          </cell>
          <cell r="N10">
            <v>53</v>
          </cell>
          <cell r="O10">
            <v>51</v>
          </cell>
          <cell r="P10">
            <v>45</v>
          </cell>
          <cell r="Q10">
            <v>35</v>
          </cell>
        </row>
        <row r="11">
          <cell r="E11">
            <v>310501010</v>
          </cell>
          <cell r="F11" t="str">
            <v>常规面颌像检查</v>
          </cell>
          <cell r="G11" t="str">
            <v>正侧位面像、微笑像、正侧位牙合颌像及上下颌颌面像分别参照执行</v>
          </cell>
        </row>
        <row r="11">
          <cell r="I11" t="str">
            <v>每片</v>
          </cell>
        </row>
        <row r="11">
          <cell r="K11" t="str">
            <v>常规面颌像检查</v>
          </cell>
          <cell r="L11">
            <v>8</v>
          </cell>
          <cell r="M11">
            <v>8</v>
          </cell>
          <cell r="N11">
            <v>7</v>
          </cell>
          <cell r="O11">
            <v>7</v>
          </cell>
          <cell r="P11">
            <v>6</v>
          </cell>
          <cell r="Q11">
            <v>5</v>
          </cell>
        </row>
        <row r="12">
          <cell r="E12">
            <v>310501011</v>
          </cell>
          <cell r="F12" t="str">
            <v>口腔内镜检查</v>
          </cell>
        </row>
        <row r="12">
          <cell r="I12" t="str">
            <v>每牙</v>
          </cell>
        </row>
        <row r="12">
          <cell r="K12" t="str">
            <v>口腔内镜检查</v>
          </cell>
          <cell r="L12">
            <v>5</v>
          </cell>
          <cell r="M12">
            <v>5</v>
          </cell>
          <cell r="N12">
            <v>5</v>
          </cell>
          <cell r="O12">
            <v>5</v>
          </cell>
          <cell r="P12">
            <v>3</v>
          </cell>
          <cell r="Q12">
            <v>2</v>
          </cell>
        </row>
        <row r="13">
          <cell r="E13">
            <v>310502001</v>
          </cell>
          <cell r="F13" t="str">
            <v>牙髓活力检查</v>
          </cell>
          <cell r="G13" t="str">
            <v>冷测、热测、牙髓活力电测分别参照执行</v>
          </cell>
        </row>
        <row r="13">
          <cell r="I13" t="str">
            <v>每牙</v>
          </cell>
        </row>
        <row r="13">
          <cell r="K13" t="str">
            <v>牙髓活力检查</v>
          </cell>
          <cell r="L13">
            <v>5</v>
          </cell>
          <cell r="M13">
            <v>5</v>
          </cell>
          <cell r="N13">
            <v>5</v>
          </cell>
          <cell r="O13">
            <v>5</v>
          </cell>
          <cell r="P13">
            <v>3</v>
          </cell>
          <cell r="Q13">
            <v>2</v>
          </cell>
        </row>
        <row r="14">
          <cell r="E14">
            <v>310502002</v>
          </cell>
          <cell r="F14" t="str">
            <v>根管长度测量</v>
          </cell>
          <cell r="G14" t="str">
            <v>含使用根管长度测量仪或插诊断丝确定工作长度</v>
          </cell>
        </row>
        <row r="14">
          <cell r="I14" t="str">
            <v>每根管</v>
          </cell>
        </row>
        <row r="14">
          <cell r="K14" t="str">
            <v>根管长度测量</v>
          </cell>
          <cell r="L14">
            <v>8</v>
          </cell>
          <cell r="M14">
            <v>8</v>
          </cell>
          <cell r="N14">
            <v>7</v>
          </cell>
          <cell r="O14">
            <v>7</v>
          </cell>
          <cell r="P14">
            <v>6</v>
          </cell>
          <cell r="Q14">
            <v>5</v>
          </cell>
        </row>
        <row r="15">
          <cell r="E15">
            <v>310503002</v>
          </cell>
          <cell r="F15" t="str">
            <v>龈沟液量测定</v>
          </cell>
          <cell r="G15" t="str">
            <v>含龈沟液的采集和定量</v>
          </cell>
        </row>
        <row r="15">
          <cell r="I15" t="str">
            <v>牙</v>
          </cell>
        </row>
        <row r="15">
          <cell r="K15" t="str">
            <v>龈沟液量测定</v>
          </cell>
          <cell r="L15">
            <v>10</v>
          </cell>
          <cell r="M15">
            <v>10</v>
          </cell>
          <cell r="N15">
            <v>9</v>
          </cell>
          <cell r="O15">
            <v>9</v>
          </cell>
          <cell r="P15">
            <v>8</v>
          </cell>
          <cell r="Q15">
            <v>6</v>
          </cell>
        </row>
        <row r="16">
          <cell r="E16">
            <v>310503003</v>
          </cell>
          <cell r="F16" t="str">
            <v>咬合动度测定</v>
          </cell>
        </row>
        <row r="16">
          <cell r="I16" t="str">
            <v>次</v>
          </cell>
        </row>
        <row r="16">
          <cell r="K16" t="str">
            <v>咬合动度测定</v>
          </cell>
          <cell r="L16">
            <v>20</v>
          </cell>
          <cell r="M16">
            <v>20</v>
          </cell>
          <cell r="N16">
            <v>17</v>
          </cell>
          <cell r="O16">
            <v>17</v>
          </cell>
          <cell r="P16">
            <v>15</v>
          </cell>
          <cell r="Q16">
            <v>12</v>
          </cell>
        </row>
        <row r="17">
          <cell r="E17">
            <v>310503004</v>
          </cell>
          <cell r="F17" t="str">
            <v>龈上菌斑检查</v>
          </cell>
          <cell r="G17" t="str">
            <v>含牙菌斑显示及菌斑指数确定</v>
          </cell>
        </row>
        <row r="17">
          <cell r="I17" t="str">
            <v>次</v>
          </cell>
        </row>
        <row r="17">
          <cell r="K17" t="str">
            <v>龈上菌斑检查</v>
          </cell>
          <cell r="L17">
            <v>10</v>
          </cell>
          <cell r="M17">
            <v>10</v>
          </cell>
          <cell r="N17">
            <v>9</v>
          </cell>
          <cell r="O17">
            <v>9</v>
          </cell>
          <cell r="P17">
            <v>8</v>
          </cell>
          <cell r="Q17">
            <v>6</v>
          </cell>
        </row>
        <row r="18">
          <cell r="E18">
            <v>310503005</v>
          </cell>
          <cell r="F18" t="str">
            <v>菌斑微生物检测</v>
          </cell>
          <cell r="G18" t="str">
            <v>含菌斑采集及微生物检测；刚果红负染法、暗视野显微镜法、Periocheck法分别参照执行</v>
          </cell>
          <cell r="H18" t="str">
            <v>Periocheck试剂盒</v>
          </cell>
          <cell r="I18" t="str">
            <v>次</v>
          </cell>
        </row>
        <row r="18">
          <cell r="K18" t="str">
            <v>菌斑微生物检测</v>
          </cell>
          <cell r="L18">
            <v>30</v>
          </cell>
          <cell r="M18">
            <v>30</v>
          </cell>
          <cell r="N18">
            <v>26</v>
          </cell>
          <cell r="O18">
            <v>25</v>
          </cell>
          <cell r="P18">
            <v>22</v>
          </cell>
          <cell r="Q18">
            <v>16</v>
          </cell>
        </row>
        <row r="19">
          <cell r="E19">
            <v>310507001</v>
          </cell>
          <cell r="F19" t="str">
            <v>错颌畸形初检</v>
          </cell>
          <cell r="G19" t="str">
            <v>含咨询、检查、登记、正畸专业病历</v>
          </cell>
        </row>
        <row r="19">
          <cell r="I19" t="str">
            <v>次</v>
          </cell>
        </row>
        <row r="19">
          <cell r="K19" t="str">
            <v>错颌畸形初检</v>
          </cell>
          <cell r="L19" t="str">
            <v>自主
定价</v>
          </cell>
          <cell r="M19" t="str">
            <v>自主
定价</v>
          </cell>
          <cell r="N19" t="str">
            <v>自主
定价</v>
          </cell>
          <cell r="O19" t="str">
            <v>自主
定价</v>
          </cell>
          <cell r="P19" t="str">
            <v>自主
定价</v>
          </cell>
          <cell r="Q19" t="str">
            <v>自主
定价</v>
          </cell>
        </row>
        <row r="20">
          <cell r="E20">
            <v>310507002</v>
          </cell>
          <cell r="F20" t="str">
            <v>错颌畸形治疗设计</v>
          </cell>
          <cell r="G20" t="str">
            <v>①牙颌模型测量：含手工模型测量牙弓长度、拥挤度或三维牙颌模型计算机测量；②模型诊断性排牙：含上下颌模型排牙；③X线头影测量：含手工或计算机X线测量分析分别参照执行</v>
          </cell>
        </row>
        <row r="20">
          <cell r="I20" t="str">
            <v>次</v>
          </cell>
        </row>
        <row r="20">
          <cell r="K20" t="str">
            <v>错颌畸形治疗设计</v>
          </cell>
          <cell r="L20" t="str">
            <v>自主
定价</v>
          </cell>
          <cell r="M20" t="str">
            <v>自主
定价</v>
          </cell>
          <cell r="N20" t="str">
            <v>自主
定价</v>
          </cell>
          <cell r="O20" t="str">
            <v>自主
定价</v>
          </cell>
          <cell r="P20" t="str">
            <v>自主
定价</v>
          </cell>
          <cell r="Q20" t="str">
            <v>自主
定价</v>
          </cell>
        </row>
        <row r="21">
          <cell r="E21">
            <v>310507007</v>
          </cell>
          <cell r="F21" t="str">
            <v>错颌畸形正中颌位检查</v>
          </cell>
          <cell r="G21" t="str">
            <v>含蜡堤制作塑料基托</v>
          </cell>
        </row>
        <row r="21">
          <cell r="I21" t="str">
            <v>次</v>
          </cell>
        </row>
        <row r="21">
          <cell r="L21" t="str">
            <v>自主
定价</v>
          </cell>
          <cell r="M21" t="str">
            <v>自主
定价</v>
          </cell>
          <cell r="N21" t="str">
            <v>自主
定价</v>
          </cell>
          <cell r="O21" t="str">
            <v>自主
定价</v>
          </cell>
          <cell r="P21" t="str">
            <v>自主
定价</v>
          </cell>
          <cell r="Q21" t="str">
            <v>自主
定价</v>
          </cell>
        </row>
        <row r="22">
          <cell r="E22">
            <v>310508001</v>
          </cell>
          <cell r="F22" t="str">
            <v>光颌仪检查</v>
          </cell>
          <cell r="G22" t="str">
            <v>①光颌仪颌力测量；②牙列颌接触状态检查；③咬合仪检查分别参照执行</v>
          </cell>
        </row>
        <row r="22">
          <cell r="I22" t="str">
            <v>次</v>
          </cell>
        </row>
        <row r="22">
          <cell r="L22">
            <v>20</v>
          </cell>
          <cell r="M22">
            <v>20</v>
          </cell>
          <cell r="N22">
            <v>17</v>
          </cell>
          <cell r="O22">
            <v>17</v>
          </cell>
          <cell r="P22">
            <v>15</v>
          </cell>
          <cell r="Q22">
            <v>10</v>
          </cell>
        </row>
        <row r="23">
          <cell r="E23">
            <v>310508002</v>
          </cell>
          <cell r="F23" t="str">
            <v>测色仪检查</v>
          </cell>
          <cell r="G23" t="str">
            <v>指固定修复中牙的比色</v>
          </cell>
        </row>
        <row r="23">
          <cell r="I23" t="str">
            <v>次</v>
          </cell>
        </row>
        <row r="23">
          <cell r="L23">
            <v>10</v>
          </cell>
          <cell r="M23">
            <v>10</v>
          </cell>
          <cell r="N23">
            <v>9</v>
          </cell>
          <cell r="O23">
            <v>9</v>
          </cell>
          <cell r="P23">
            <v>8</v>
          </cell>
          <cell r="Q23">
            <v>6</v>
          </cell>
        </row>
        <row r="24">
          <cell r="E24">
            <v>310508003</v>
          </cell>
          <cell r="F24" t="str">
            <v>义齿压痛定位仪检查</v>
          </cell>
        </row>
        <row r="24">
          <cell r="I24" t="str">
            <v>每牙</v>
          </cell>
        </row>
        <row r="24">
          <cell r="L24">
            <v>10</v>
          </cell>
          <cell r="M24">
            <v>10</v>
          </cell>
          <cell r="N24">
            <v>9</v>
          </cell>
          <cell r="O24">
            <v>9</v>
          </cell>
          <cell r="P24">
            <v>8</v>
          </cell>
          <cell r="Q24">
            <v>6</v>
          </cell>
        </row>
        <row r="25">
          <cell r="E25">
            <v>310508004</v>
          </cell>
          <cell r="F25" t="str">
            <v>触痛仪检查</v>
          </cell>
          <cell r="G25" t="str">
            <v>指颞下颌关节病人肌肉关节区压痛痛域大小的测量</v>
          </cell>
        </row>
        <row r="25">
          <cell r="I25" t="str">
            <v>次</v>
          </cell>
        </row>
        <row r="25">
          <cell r="L25">
            <v>15</v>
          </cell>
          <cell r="M25">
            <v>15</v>
          </cell>
          <cell r="N25">
            <v>13</v>
          </cell>
          <cell r="O25">
            <v>12</v>
          </cell>
          <cell r="P25">
            <v>10</v>
          </cell>
          <cell r="Q25">
            <v>8</v>
          </cell>
        </row>
        <row r="26">
          <cell r="E26">
            <v>310510001</v>
          </cell>
          <cell r="F26" t="str">
            <v>调颌</v>
          </cell>
        </row>
        <row r="26">
          <cell r="I26" t="str">
            <v>每牙</v>
          </cell>
        </row>
        <row r="26">
          <cell r="L26">
            <v>8</v>
          </cell>
          <cell r="M26">
            <v>8</v>
          </cell>
          <cell r="N26">
            <v>7</v>
          </cell>
          <cell r="O26">
            <v>7</v>
          </cell>
          <cell r="P26">
            <v>6</v>
          </cell>
          <cell r="Q26">
            <v>5</v>
          </cell>
        </row>
        <row r="27">
          <cell r="E27">
            <v>310510002</v>
          </cell>
          <cell r="F27" t="str">
            <v>氟防龋治疗</v>
          </cell>
          <cell r="G27" t="str">
            <v>局部涂氟、氟液含漱、氟打磨分别参照执行</v>
          </cell>
          <cell r="H27" t="str">
            <v>特殊材料</v>
          </cell>
          <cell r="I27" t="str">
            <v>每牙</v>
          </cell>
        </row>
        <row r="27">
          <cell r="L27">
            <v>12</v>
          </cell>
          <cell r="M27">
            <v>12</v>
          </cell>
          <cell r="N27">
            <v>10</v>
          </cell>
          <cell r="O27">
            <v>10</v>
          </cell>
          <cell r="P27">
            <v>9</v>
          </cell>
          <cell r="Q27">
            <v>7</v>
          </cell>
        </row>
        <row r="28">
          <cell r="E28">
            <v>310510003</v>
          </cell>
          <cell r="F28" t="str">
            <v>牙脱敏治疗</v>
          </cell>
          <cell r="G28" t="str">
            <v>氟化钠、酚制剂等药物分别参照执行</v>
          </cell>
          <cell r="H28" t="str">
            <v>高分子脱敏剂；其他特殊材料</v>
          </cell>
          <cell r="I28" t="str">
            <v>每牙</v>
          </cell>
          <cell r="J28" t="str">
            <v>使用激光脱敏仪加收100%</v>
          </cell>
        </row>
        <row r="28">
          <cell r="L28">
            <v>12</v>
          </cell>
          <cell r="M28">
            <v>12</v>
          </cell>
          <cell r="N28">
            <v>10</v>
          </cell>
          <cell r="O28">
            <v>10</v>
          </cell>
          <cell r="P28">
            <v>9</v>
          </cell>
          <cell r="Q28">
            <v>7</v>
          </cell>
        </row>
        <row r="29">
          <cell r="E29">
            <v>310510004</v>
          </cell>
          <cell r="F29" t="str">
            <v>口腔局部冲洗上药</v>
          </cell>
          <cell r="G29" t="str">
            <v>含冲洗、含漱；包括牙周袋内上药、粘膜病变部位上药</v>
          </cell>
        </row>
        <row r="29">
          <cell r="I29" t="str">
            <v>每牙</v>
          </cell>
        </row>
        <row r="29">
          <cell r="L29">
            <v>6</v>
          </cell>
          <cell r="M29">
            <v>6</v>
          </cell>
          <cell r="N29">
            <v>5</v>
          </cell>
          <cell r="O29">
            <v>5</v>
          </cell>
          <cell r="P29">
            <v>5</v>
          </cell>
          <cell r="Q29">
            <v>4</v>
          </cell>
        </row>
        <row r="30">
          <cell r="E30">
            <v>310510005</v>
          </cell>
          <cell r="F30" t="str">
            <v>不良修复体拆除</v>
          </cell>
          <cell r="G30" t="str">
            <v>不良修复体及不良充填体分别参照执行</v>
          </cell>
        </row>
        <row r="30">
          <cell r="I30" t="str">
            <v>每牙</v>
          </cell>
        </row>
        <row r="30">
          <cell r="L30">
            <v>12</v>
          </cell>
          <cell r="M30">
            <v>12</v>
          </cell>
          <cell r="N30">
            <v>10</v>
          </cell>
          <cell r="O30">
            <v>10</v>
          </cell>
          <cell r="P30">
            <v>9</v>
          </cell>
          <cell r="Q30">
            <v>7</v>
          </cell>
        </row>
        <row r="31">
          <cell r="E31">
            <v>310510006</v>
          </cell>
          <cell r="F31" t="str">
            <v>牙开窗助萌术</v>
          </cell>
          <cell r="G31" t="str">
            <v>各类阻生恒牙分别参照执行</v>
          </cell>
        </row>
        <row r="31">
          <cell r="I31" t="str">
            <v>每牙</v>
          </cell>
        </row>
        <row r="31">
          <cell r="L31">
            <v>40</v>
          </cell>
          <cell r="M31">
            <v>40</v>
          </cell>
          <cell r="N31">
            <v>36</v>
          </cell>
          <cell r="O31">
            <v>34</v>
          </cell>
          <cell r="P31">
            <v>30</v>
          </cell>
          <cell r="Q31">
            <v>24</v>
          </cell>
        </row>
        <row r="32">
          <cell r="E32">
            <v>310510007</v>
          </cell>
          <cell r="F32" t="str">
            <v>口腔局部止血</v>
          </cell>
          <cell r="G32" t="str">
            <v>各种口腔内局部出血的清理创面、填塞或缝合分别参照执行</v>
          </cell>
          <cell r="H32" t="str">
            <v>特殊填塞或止血材料</v>
          </cell>
          <cell r="I32" t="str">
            <v>每牙</v>
          </cell>
        </row>
        <row r="32">
          <cell r="L32">
            <v>13</v>
          </cell>
          <cell r="M32">
            <v>12</v>
          </cell>
          <cell r="N32">
            <v>10</v>
          </cell>
          <cell r="O32">
            <v>10</v>
          </cell>
          <cell r="P32">
            <v>9</v>
          </cell>
          <cell r="Q32">
            <v>7</v>
          </cell>
        </row>
        <row r="33">
          <cell r="E33">
            <v>310510009</v>
          </cell>
          <cell r="F33" t="str">
            <v>口内脓肿切开引流术</v>
          </cell>
        </row>
        <row r="33">
          <cell r="I33" t="str">
            <v>每牙</v>
          </cell>
        </row>
        <row r="33">
          <cell r="L33">
            <v>22</v>
          </cell>
          <cell r="M33">
            <v>22</v>
          </cell>
          <cell r="N33">
            <v>19</v>
          </cell>
          <cell r="O33">
            <v>18</v>
          </cell>
          <cell r="P33">
            <v>16</v>
          </cell>
          <cell r="Q33">
            <v>12</v>
          </cell>
        </row>
        <row r="34">
          <cell r="E34">
            <v>310510010</v>
          </cell>
          <cell r="F34" t="str">
            <v>牙外伤结扎固定术</v>
          </cell>
          <cell r="G34" t="str">
            <v>含局麻、复位、结扎固定及调颌。牙根折、挫伤、脱位分别参照执行。不含根管治疗</v>
          </cell>
          <cell r="H34" t="str">
            <v>特殊结扎固定材料</v>
          </cell>
          <cell r="I34" t="str">
            <v>每牙</v>
          </cell>
        </row>
        <row r="34">
          <cell r="L34">
            <v>55</v>
          </cell>
          <cell r="M34">
            <v>55</v>
          </cell>
          <cell r="N34">
            <v>50</v>
          </cell>
          <cell r="O34">
            <v>47</v>
          </cell>
          <cell r="P34">
            <v>42</v>
          </cell>
          <cell r="Q34">
            <v>34</v>
          </cell>
        </row>
        <row r="35">
          <cell r="E35">
            <v>310511001</v>
          </cell>
          <cell r="F35" t="str">
            <v>简单充填术</v>
          </cell>
          <cell r="G35" t="str">
            <v>含备洞、垫底、洞型设计、国产充填材料。I、V类洞的充填分别参照执行</v>
          </cell>
          <cell r="H35" t="str">
            <v>特殊材料</v>
          </cell>
          <cell r="I35" t="str">
            <v>每牙</v>
          </cell>
        </row>
        <row r="35">
          <cell r="L35">
            <v>30</v>
          </cell>
          <cell r="M35">
            <v>30</v>
          </cell>
          <cell r="N35">
            <v>27</v>
          </cell>
          <cell r="O35">
            <v>25</v>
          </cell>
          <cell r="P35">
            <v>22</v>
          </cell>
          <cell r="Q35">
            <v>17</v>
          </cell>
        </row>
        <row r="36">
          <cell r="E36">
            <v>310511002</v>
          </cell>
          <cell r="F36" t="str">
            <v>复杂充填术</v>
          </cell>
          <cell r="G36" t="str">
            <v>含龋齿的特殊检查(如检知液、光纤透照仪等)、备洞、垫底、洞形设计和充填。II、III、IV类洞及大面积缺损的充填、化学微创祛龋术参照执行</v>
          </cell>
          <cell r="H36" t="str">
            <v>特殊材料</v>
          </cell>
          <cell r="I36" t="str">
            <v>每牙</v>
          </cell>
        </row>
        <row r="36">
          <cell r="L36">
            <v>50</v>
          </cell>
          <cell r="M36">
            <v>50</v>
          </cell>
          <cell r="N36">
            <v>45</v>
          </cell>
          <cell r="O36">
            <v>43</v>
          </cell>
          <cell r="P36">
            <v>38</v>
          </cell>
          <cell r="Q36">
            <v>30</v>
          </cell>
        </row>
        <row r="37">
          <cell r="E37">
            <v>310511003</v>
          </cell>
          <cell r="F37" t="str">
            <v>牙体桩钉固位修复术</v>
          </cell>
          <cell r="G37" t="str">
            <v>含备洞、垫底、洞形设计、打桩(钉)、充填。大面积缺损的充填参照执行</v>
          </cell>
          <cell r="H37" t="str">
            <v>各种特殊材料、桩、钉</v>
          </cell>
          <cell r="I37" t="str">
            <v>每牙</v>
          </cell>
        </row>
        <row r="37">
          <cell r="L37">
            <v>60</v>
          </cell>
          <cell r="M37">
            <v>60</v>
          </cell>
          <cell r="N37">
            <v>53</v>
          </cell>
          <cell r="O37">
            <v>51</v>
          </cell>
          <cell r="P37">
            <v>46</v>
          </cell>
          <cell r="Q37">
            <v>37</v>
          </cell>
        </row>
        <row r="38">
          <cell r="E38">
            <v>310511004</v>
          </cell>
          <cell r="F38" t="str">
            <v>牙体缺损粘接修复术</v>
          </cell>
          <cell r="G38" t="str">
            <v>含牙体预备、酸蚀、粘接、充填</v>
          </cell>
          <cell r="H38" t="str">
            <v>特殊材料</v>
          </cell>
          <cell r="I38" t="str">
            <v>每牙</v>
          </cell>
        </row>
        <row r="38">
          <cell r="L38">
            <v>45</v>
          </cell>
          <cell r="M38">
            <v>45</v>
          </cell>
          <cell r="N38">
            <v>40</v>
          </cell>
          <cell r="O38">
            <v>38</v>
          </cell>
          <cell r="P38">
            <v>34</v>
          </cell>
          <cell r="Q38">
            <v>27</v>
          </cell>
        </row>
        <row r="39">
          <cell r="E39">
            <v>310511005</v>
          </cell>
          <cell r="F39" t="str">
            <v>充填体抛光术</v>
          </cell>
          <cell r="G39" t="str">
            <v>各类充填体的修整、抛光分别参照执行</v>
          </cell>
        </row>
        <row r="39">
          <cell r="I39" t="str">
            <v>每牙</v>
          </cell>
        </row>
        <row r="39">
          <cell r="L39">
            <v>7</v>
          </cell>
          <cell r="M39">
            <v>7</v>
          </cell>
          <cell r="N39">
            <v>6</v>
          </cell>
          <cell r="O39">
            <v>6</v>
          </cell>
          <cell r="P39">
            <v>5</v>
          </cell>
          <cell r="Q39">
            <v>4</v>
          </cell>
        </row>
        <row r="40">
          <cell r="E40">
            <v>310511006</v>
          </cell>
          <cell r="F40" t="str">
            <v>前牙美容修复术</v>
          </cell>
          <cell r="G40" t="str">
            <v>含牙体予备、酸蚀、粘接、修复。切角、切缘、关闭间隙、畸形牙改形、牙体缺陷和着色牙贴面等分别参照执行</v>
          </cell>
          <cell r="H40" t="str">
            <v>各种特殊材料</v>
          </cell>
          <cell r="I40" t="str">
            <v>每牙</v>
          </cell>
        </row>
        <row r="40">
          <cell r="L40">
            <v>90</v>
          </cell>
          <cell r="M40">
            <v>90</v>
          </cell>
          <cell r="N40">
            <v>81</v>
          </cell>
          <cell r="O40">
            <v>77</v>
          </cell>
          <cell r="P40">
            <v>69</v>
          </cell>
          <cell r="Q40">
            <v>55</v>
          </cell>
        </row>
        <row r="41">
          <cell r="E41">
            <v>310511007</v>
          </cell>
          <cell r="F41" t="str">
            <v>树脂嵌体修复术</v>
          </cell>
          <cell r="G41" t="str">
            <v>含牙体预备和嵌体修复</v>
          </cell>
          <cell r="H41" t="str">
            <v>各种特殊材料</v>
          </cell>
          <cell r="I41" t="str">
            <v>每牙</v>
          </cell>
          <cell r="J41" t="str">
            <v>高嵌体修复加收50%</v>
          </cell>
        </row>
        <row r="41">
          <cell r="L41">
            <v>75</v>
          </cell>
          <cell r="M41">
            <v>75</v>
          </cell>
          <cell r="N41">
            <v>67</v>
          </cell>
          <cell r="O41">
            <v>64</v>
          </cell>
          <cell r="P41">
            <v>57</v>
          </cell>
          <cell r="Q41">
            <v>44</v>
          </cell>
        </row>
        <row r="42">
          <cell r="E42">
            <v>310511008</v>
          </cell>
          <cell r="F42" t="str">
            <v>橡皮障隔湿法</v>
          </cell>
          <cell r="G42" t="str">
            <v>含一次性橡皮布</v>
          </cell>
        </row>
        <row r="42">
          <cell r="I42" t="str">
            <v>次</v>
          </cell>
        </row>
        <row r="42">
          <cell r="L42">
            <v>12</v>
          </cell>
          <cell r="M42">
            <v>12</v>
          </cell>
          <cell r="N42">
            <v>10</v>
          </cell>
          <cell r="O42">
            <v>10</v>
          </cell>
          <cell r="P42">
            <v>9</v>
          </cell>
          <cell r="Q42">
            <v>7</v>
          </cell>
        </row>
        <row r="43">
          <cell r="E43">
            <v>310511010</v>
          </cell>
          <cell r="F43" t="str">
            <v>牙齿漂白术</v>
          </cell>
          <cell r="G43" t="str">
            <v>内漂白和外漂白分别参照执行</v>
          </cell>
        </row>
        <row r="43">
          <cell r="I43" t="str">
            <v>每牙</v>
          </cell>
          <cell r="J43" t="str">
            <v>使用特殊仪器加收50%</v>
          </cell>
        </row>
        <row r="43">
          <cell r="L43">
            <v>12</v>
          </cell>
          <cell r="M43">
            <v>12</v>
          </cell>
          <cell r="N43">
            <v>10</v>
          </cell>
          <cell r="O43">
            <v>10</v>
          </cell>
          <cell r="P43">
            <v>9</v>
          </cell>
          <cell r="Q43">
            <v>7</v>
          </cell>
        </row>
        <row r="44">
          <cell r="E44">
            <v>310511011</v>
          </cell>
          <cell r="F44" t="str">
            <v>盖髓术</v>
          </cell>
          <cell r="G44" t="str">
            <v>含备洞、间接盖髓或直接盖髓、垫底、安抚。龋齿的特殊检查参照执行</v>
          </cell>
          <cell r="H44" t="str">
            <v>特殊盖髓剂</v>
          </cell>
          <cell r="I44" t="str">
            <v>每牙</v>
          </cell>
        </row>
        <row r="44">
          <cell r="L44">
            <v>23</v>
          </cell>
          <cell r="M44">
            <v>23</v>
          </cell>
          <cell r="N44">
            <v>20</v>
          </cell>
          <cell r="O44">
            <v>20</v>
          </cell>
          <cell r="P44">
            <v>17</v>
          </cell>
          <cell r="Q44">
            <v>13</v>
          </cell>
        </row>
        <row r="45">
          <cell r="E45">
            <v>310511012</v>
          </cell>
          <cell r="F45" t="str">
            <v>牙髓失活术</v>
          </cell>
          <cell r="G45" t="str">
            <v>含麻醉、开髓、备洞、封药</v>
          </cell>
        </row>
        <row r="45">
          <cell r="I45" t="str">
            <v>每牙</v>
          </cell>
        </row>
        <row r="45">
          <cell r="L45">
            <v>30</v>
          </cell>
          <cell r="M45">
            <v>29</v>
          </cell>
          <cell r="N45">
            <v>26</v>
          </cell>
          <cell r="O45">
            <v>25</v>
          </cell>
          <cell r="P45">
            <v>22</v>
          </cell>
          <cell r="Q45">
            <v>17</v>
          </cell>
        </row>
        <row r="46">
          <cell r="E46">
            <v>310511013</v>
          </cell>
          <cell r="F46" t="str">
            <v>开髓引流术</v>
          </cell>
          <cell r="G46" t="str">
            <v>含麻醉、开髓</v>
          </cell>
        </row>
        <row r="46">
          <cell r="I46" t="str">
            <v>每牙</v>
          </cell>
        </row>
        <row r="46">
          <cell r="L46">
            <v>25</v>
          </cell>
          <cell r="M46">
            <v>24</v>
          </cell>
          <cell r="N46">
            <v>21</v>
          </cell>
          <cell r="O46">
            <v>20</v>
          </cell>
          <cell r="P46">
            <v>18</v>
          </cell>
          <cell r="Q46">
            <v>14</v>
          </cell>
        </row>
        <row r="47">
          <cell r="E47">
            <v>310511014</v>
          </cell>
          <cell r="F47" t="str">
            <v>干髓术</v>
          </cell>
          <cell r="G47" t="str">
            <v>含揭髓顶、切冠髓、FC浴、放置干髓剂等</v>
          </cell>
        </row>
        <row r="47">
          <cell r="I47" t="str">
            <v>每牙</v>
          </cell>
        </row>
        <row r="47">
          <cell r="L47">
            <v>12</v>
          </cell>
          <cell r="M47">
            <v>12</v>
          </cell>
          <cell r="N47">
            <v>10</v>
          </cell>
          <cell r="O47">
            <v>10</v>
          </cell>
          <cell r="P47">
            <v>9</v>
          </cell>
          <cell r="Q47">
            <v>7</v>
          </cell>
        </row>
        <row r="48">
          <cell r="E48">
            <v>310511015</v>
          </cell>
          <cell r="F48" t="str">
            <v>牙髓摘除术</v>
          </cell>
          <cell r="G48" t="str">
            <v>含揭髓顶、拔髓、荡洗根管</v>
          </cell>
        </row>
        <row r="48">
          <cell r="I48" t="str">
            <v>每根管</v>
          </cell>
        </row>
        <row r="48">
          <cell r="L48">
            <v>12</v>
          </cell>
          <cell r="M48">
            <v>12</v>
          </cell>
          <cell r="N48">
            <v>10</v>
          </cell>
          <cell r="O48">
            <v>10</v>
          </cell>
          <cell r="P48">
            <v>9</v>
          </cell>
          <cell r="Q48">
            <v>7</v>
          </cell>
        </row>
        <row r="49">
          <cell r="E49">
            <v>310511016</v>
          </cell>
          <cell r="F49" t="str">
            <v>根管预备</v>
          </cell>
          <cell r="G49" t="str">
            <v>含髓腔预备、根管预备、根管冲洗</v>
          </cell>
        </row>
        <row r="49">
          <cell r="I49" t="str">
            <v>每根管</v>
          </cell>
          <cell r="J49" t="str">
            <v>使用特殊仪器加收50%</v>
          </cell>
        </row>
        <row r="49">
          <cell r="L49">
            <v>38</v>
          </cell>
          <cell r="M49">
            <v>36</v>
          </cell>
          <cell r="N49">
            <v>32</v>
          </cell>
          <cell r="O49">
            <v>31</v>
          </cell>
          <cell r="P49">
            <v>28</v>
          </cell>
          <cell r="Q49">
            <v>22</v>
          </cell>
        </row>
        <row r="50">
          <cell r="E50">
            <v>310511017</v>
          </cell>
          <cell r="F50" t="str">
            <v>根管充填术</v>
          </cell>
        </row>
        <row r="50">
          <cell r="H50" t="str">
            <v>特殊充填材料(如各种银尖、钛尖等)</v>
          </cell>
          <cell r="I50" t="str">
            <v>每根管</v>
          </cell>
          <cell r="J50" t="str">
            <v>使用特殊仪器(螺旋充填器、热牙胶装置等)加收50%</v>
          </cell>
        </row>
        <row r="50">
          <cell r="L50">
            <v>25</v>
          </cell>
          <cell r="M50">
            <v>24</v>
          </cell>
          <cell r="N50">
            <v>21</v>
          </cell>
          <cell r="O50">
            <v>20</v>
          </cell>
          <cell r="P50">
            <v>18</v>
          </cell>
          <cell r="Q50">
            <v>14</v>
          </cell>
        </row>
        <row r="51">
          <cell r="E51">
            <v>310511019</v>
          </cell>
          <cell r="F51" t="str">
            <v>髓腔消毒术</v>
          </cell>
          <cell r="G51" t="str">
            <v>①髓腔或根管消毒；②瘘管治疗分别参照执行</v>
          </cell>
        </row>
        <row r="51">
          <cell r="I51" t="str">
            <v>每牙</v>
          </cell>
          <cell r="J51" t="str">
            <v>使用特殊仪器(微波仪等)加收50%</v>
          </cell>
        </row>
        <row r="51">
          <cell r="L51">
            <v>30</v>
          </cell>
          <cell r="M51">
            <v>30</v>
          </cell>
          <cell r="N51">
            <v>27</v>
          </cell>
          <cell r="O51">
            <v>26</v>
          </cell>
          <cell r="P51">
            <v>23</v>
          </cell>
          <cell r="Q51">
            <v>18</v>
          </cell>
        </row>
        <row r="52">
          <cell r="E52">
            <v>310511020</v>
          </cell>
          <cell r="F52" t="str">
            <v>牙髓塑化治疗术</v>
          </cell>
          <cell r="G52" t="str">
            <v>含根管预备及塑化</v>
          </cell>
        </row>
        <row r="52">
          <cell r="I52" t="str">
            <v>每根管</v>
          </cell>
        </row>
        <row r="52">
          <cell r="L52">
            <v>18</v>
          </cell>
          <cell r="M52">
            <v>18</v>
          </cell>
          <cell r="N52">
            <v>16</v>
          </cell>
          <cell r="O52">
            <v>15</v>
          </cell>
          <cell r="P52">
            <v>13</v>
          </cell>
          <cell r="Q52">
            <v>10</v>
          </cell>
        </row>
        <row r="53">
          <cell r="E53">
            <v>310511021</v>
          </cell>
          <cell r="F53" t="str">
            <v>根管再治疗术</v>
          </cell>
          <cell r="G53" t="str">
            <v>①取根管内充物；②疑难根管口的定位；③不通根管的扩通；④取根管内折断器械分别参照执行</v>
          </cell>
          <cell r="H53" t="str">
            <v>特殊仪器及器械</v>
          </cell>
          <cell r="I53" t="str">
            <v>每根管</v>
          </cell>
          <cell r="J53" t="str">
            <v>使用显微镜、超声仪等特殊仪器加收50%</v>
          </cell>
        </row>
        <row r="53">
          <cell r="L53">
            <v>66</v>
          </cell>
          <cell r="M53">
            <v>62</v>
          </cell>
          <cell r="N53">
            <v>55</v>
          </cell>
          <cell r="O53">
            <v>53</v>
          </cell>
          <cell r="P53">
            <v>47</v>
          </cell>
          <cell r="Q53">
            <v>38</v>
          </cell>
        </row>
        <row r="54">
          <cell r="E54">
            <v>310511022</v>
          </cell>
          <cell r="F54" t="str">
            <v>髓腔穿孔修补术</v>
          </cell>
          <cell r="G54" t="str">
            <v>髓腔或根管穿孔参照执行</v>
          </cell>
          <cell r="H54" t="str">
            <v>特殊材料</v>
          </cell>
          <cell r="I54" t="str">
            <v>每根管</v>
          </cell>
          <cell r="J54" t="str">
            <v>使用特殊仪器加收50%</v>
          </cell>
        </row>
        <row r="54">
          <cell r="L54">
            <v>25</v>
          </cell>
          <cell r="M54">
            <v>24</v>
          </cell>
          <cell r="N54">
            <v>21</v>
          </cell>
          <cell r="O54">
            <v>20</v>
          </cell>
          <cell r="P54">
            <v>17</v>
          </cell>
          <cell r="Q54">
            <v>12</v>
          </cell>
        </row>
        <row r="55">
          <cell r="E55">
            <v>310511023</v>
          </cell>
          <cell r="F55" t="str">
            <v>根管壁穿孔外科修补术</v>
          </cell>
          <cell r="G55" t="str">
            <v>含翻瓣、穿孔修补</v>
          </cell>
          <cell r="H55" t="str">
            <v>根管充填及特殊材料</v>
          </cell>
          <cell r="I55" t="str">
            <v>每根管</v>
          </cell>
          <cell r="J55" t="str">
            <v>使用特殊仪器加收50%</v>
          </cell>
        </row>
        <row r="55">
          <cell r="L55">
            <v>85</v>
          </cell>
          <cell r="M55">
            <v>85</v>
          </cell>
          <cell r="N55">
            <v>76</v>
          </cell>
          <cell r="O55">
            <v>72</v>
          </cell>
          <cell r="P55">
            <v>65</v>
          </cell>
          <cell r="Q55">
            <v>52</v>
          </cell>
        </row>
        <row r="56">
          <cell r="E56">
            <v>310511024</v>
          </cell>
          <cell r="F56" t="str">
            <v>牙槽骨烧伤清创术</v>
          </cell>
          <cell r="G56" t="str">
            <v>指牙髓治疗药物所致的烧伤；含去除坏死组织和死骨、上药</v>
          </cell>
        </row>
        <row r="56">
          <cell r="I56" t="str">
            <v>次</v>
          </cell>
        </row>
        <row r="56">
          <cell r="L56">
            <v>23</v>
          </cell>
          <cell r="M56">
            <v>23</v>
          </cell>
          <cell r="N56">
            <v>20</v>
          </cell>
          <cell r="O56">
            <v>19</v>
          </cell>
          <cell r="P56">
            <v>17</v>
          </cell>
          <cell r="Q56">
            <v>12</v>
          </cell>
        </row>
        <row r="57">
          <cell r="E57">
            <v>310511025</v>
          </cell>
          <cell r="F57" t="str">
            <v>根管内固定术</v>
          </cell>
          <cell r="G57" t="str">
            <v>含根管预备</v>
          </cell>
          <cell r="H57" t="str">
            <v>特殊固定材料</v>
          </cell>
          <cell r="I57" t="str">
            <v>每根管</v>
          </cell>
        </row>
        <row r="57">
          <cell r="L57">
            <v>44</v>
          </cell>
          <cell r="M57">
            <v>41</v>
          </cell>
          <cell r="N57">
            <v>37</v>
          </cell>
          <cell r="O57">
            <v>35</v>
          </cell>
          <cell r="P57">
            <v>31</v>
          </cell>
          <cell r="Q57">
            <v>25</v>
          </cell>
        </row>
        <row r="58">
          <cell r="E58">
            <v>310511026</v>
          </cell>
          <cell r="F58" t="str">
            <v>劈裂牙治疗</v>
          </cell>
          <cell r="G58" t="str">
            <v>①取劈裂牙残片；②劈裂牙结扎分别参照执行</v>
          </cell>
          <cell r="H58" t="str">
            <v>根管治疗</v>
          </cell>
          <cell r="I58" t="str">
            <v>每牙</v>
          </cell>
        </row>
        <row r="58">
          <cell r="L58">
            <v>23</v>
          </cell>
          <cell r="M58">
            <v>23</v>
          </cell>
          <cell r="N58">
            <v>20</v>
          </cell>
          <cell r="O58">
            <v>19</v>
          </cell>
          <cell r="P58">
            <v>17</v>
          </cell>
          <cell r="Q58">
            <v>13</v>
          </cell>
        </row>
        <row r="59">
          <cell r="E59">
            <v>310511027</v>
          </cell>
          <cell r="F59" t="str">
            <v>后牙纵折固定术</v>
          </cell>
          <cell r="G59" t="str">
            <v>含麻醉固定、调颌</v>
          </cell>
          <cell r="H59" t="str">
            <v>根管治疗及特殊固定材料</v>
          </cell>
          <cell r="I59" t="str">
            <v>每牙</v>
          </cell>
        </row>
        <row r="59">
          <cell r="L59">
            <v>55</v>
          </cell>
          <cell r="M59">
            <v>55</v>
          </cell>
          <cell r="N59">
            <v>49</v>
          </cell>
          <cell r="O59">
            <v>47</v>
          </cell>
          <cell r="P59">
            <v>42</v>
          </cell>
          <cell r="Q59">
            <v>32</v>
          </cell>
        </row>
        <row r="60">
          <cell r="E60">
            <v>310512001</v>
          </cell>
          <cell r="F60" t="str">
            <v>根尖诱导成形术</v>
          </cell>
          <cell r="G60" t="str">
            <v>指年青恒牙牙根继续形成；含拔髓(保留牙乳头)、清洁干燥根管、导入诱导糊剂、充填</v>
          </cell>
          <cell r="H60" t="str">
            <v>特殊充填材料</v>
          </cell>
          <cell r="I60" t="str">
            <v>每根管</v>
          </cell>
        </row>
        <row r="60">
          <cell r="L60">
            <v>65</v>
          </cell>
          <cell r="M60">
            <v>65</v>
          </cell>
          <cell r="N60">
            <v>59</v>
          </cell>
          <cell r="O60">
            <v>55</v>
          </cell>
          <cell r="P60">
            <v>50</v>
          </cell>
          <cell r="Q60">
            <v>40</v>
          </cell>
        </row>
        <row r="61">
          <cell r="E61">
            <v>310512002</v>
          </cell>
          <cell r="F61" t="str">
            <v>窝沟封闭</v>
          </cell>
          <cell r="G61" t="str">
            <v>指预防恒前磨牙及磨牙窝沟龋；含清洁窝沟、酸蚀、涂封闭剂、固化、调磨。</v>
          </cell>
          <cell r="H61" t="str">
            <v>特殊窝沟封闭剂</v>
          </cell>
          <cell r="I61" t="str">
            <v>每牙</v>
          </cell>
        </row>
        <row r="61">
          <cell r="L61">
            <v>23</v>
          </cell>
          <cell r="M61">
            <v>23</v>
          </cell>
          <cell r="N61">
            <v>20</v>
          </cell>
          <cell r="O61">
            <v>19</v>
          </cell>
          <cell r="P61">
            <v>17</v>
          </cell>
          <cell r="Q61">
            <v>13</v>
          </cell>
        </row>
        <row r="62">
          <cell r="E62">
            <v>310512003</v>
          </cell>
          <cell r="F62" t="str">
            <v>乳牙预成冠修复</v>
          </cell>
          <cell r="G62" t="str">
            <v>含牙体预备、试冠、粘结。合金冠修复乳磨牙大面积牙体缺损或做保持器的固位体参照执行</v>
          </cell>
          <cell r="H62" t="str">
            <v>特殊材料</v>
          </cell>
          <cell r="I62" t="str">
            <v>每牙</v>
          </cell>
        </row>
        <row r="62">
          <cell r="L62">
            <v>85</v>
          </cell>
          <cell r="M62">
            <v>85</v>
          </cell>
          <cell r="N62">
            <v>77</v>
          </cell>
          <cell r="O62">
            <v>72</v>
          </cell>
          <cell r="P62">
            <v>64</v>
          </cell>
          <cell r="Q62">
            <v>51</v>
          </cell>
        </row>
        <row r="63">
          <cell r="E63">
            <v>310512004</v>
          </cell>
          <cell r="F63" t="str">
            <v>儿童前牙树脂冠修复</v>
          </cell>
          <cell r="G63" t="str">
            <v>含牙体预备、试冠、粘结。树脂冠修复前牙大面积牙体缺损(外伤及龋患)参照执行</v>
          </cell>
          <cell r="H63" t="str">
            <v>特殊材料</v>
          </cell>
          <cell r="I63" t="str">
            <v>每牙</v>
          </cell>
        </row>
        <row r="63">
          <cell r="L63">
            <v>50</v>
          </cell>
          <cell r="M63">
            <v>50</v>
          </cell>
          <cell r="N63">
            <v>45</v>
          </cell>
          <cell r="O63">
            <v>42</v>
          </cell>
          <cell r="P63">
            <v>38</v>
          </cell>
          <cell r="Q63">
            <v>30</v>
          </cell>
        </row>
        <row r="64">
          <cell r="E64">
            <v>310512007</v>
          </cell>
          <cell r="F64" t="str">
            <v>制戴活动矫正器</v>
          </cell>
          <cell r="G64" t="str">
            <v>乳牙列或混合牙列部分错颌畸形的矫治分别参照执行</v>
          </cell>
          <cell r="H64" t="str">
            <v>印模、模型材料、特殊矫正装置</v>
          </cell>
          <cell r="I64" t="str">
            <v>次</v>
          </cell>
        </row>
        <row r="64">
          <cell r="L64">
            <v>220</v>
          </cell>
          <cell r="M64">
            <v>220</v>
          </cell>
          <cell r="N64">
            <v>198</v>
          </cell>
          <cell r="O64">
            <v>187</v>
          </cell>
          <cell r="P64">
            <v>168</v>
          </cell>
          <cell r="Q64">
            <v>134</v>
          </cell>
        </row>
        <row r="65">
          <cell r="E65">
            <v>310512008</v>
          </cell>
          <cell r="F65" t="str">
            <v>前牙根折根牵引</v>
          </cell>
          <cell r="G65" t="str">
            <v>指根折位于龈下经龈切及冠延长术后不能进行修复治疗而必须进行牙根牵引；含外伤牙根管治疗，制作牵引装置</v>
          </cell>
          <cell r="H65" t="str">
            <v>矫正牵引装置材料、复诊更换牵引装置、印模、模型制备</v>
          </cell>
          <cell r="I65" t="str">
            <v>每牙</v>
          </cell>
        </row>
        <row r="65">
          <cell r="L65">
            <v>320</v>
          </cell>
          <cell r="M65">
            <v>320</v>
          </cell>
          <cell r="N65">
            <v>287</v>
          </cell>
          <cell r="O65">
            <v>272</v>
          </cell>
          <cell r="P65">
            <v>245</v>
          </cell>
          <cell r="Q65">
            <v>196</v>
          </cell>
        </row>
        <row r="66">
          <cell r="E66">
            <v>310512009</v>
          </cell>
          <cell r="F66" t="str">
            <v>钙化桥打通术</v>
          </cell>
          <cell r="G66" t="str">
            <v>指年轻恒牙经活髓切断牙根已形成，需进一步根管治疗修复，但存在鈣化桥；含去旧充填体、打通钙化桥、根管治疗修复</v>
          </cell>
          <cell r="H66" t="str">
            <v>特殊根管充填材料如银尖、钛尖</v>
          </cell>
          <cell r="I66" t="str">
            <v>每根管</v>
          </cell>
        </row>
        <row r="66">
          <cell r="L66">
            <v>65</v>
          </cell>
          <cell r="M66">
            <v>65</v>
          </cell>
          <cell r="N66">
            <v>58</v>
          </cell>
          <cell r="O66">
            <v>55</v>
          </cell>
          <cell r="P66">
            <v>49</v>
          </cell>
          <cell r="Q66">
            <v>38</v>
          </cell>
        </row>
        <row r="67">
          <cell r="E67">
            <v>310512010</v>
          </cell>
          <cell r="F67" t="str">
            <v>全牙列颌垫固定术</v>
          </cell>
          <cell r="G67" t="str">
            <v>指用于恒牙外伤的治疗；含外伤牙的复位、固定、制作全牙列垫、试戴、复查</v>
          </cell>
          <cell r="H67" t="str">
            <v>特殊材料、印模、模型制备</v>
          </cell>
          <cell r="I67" t="str">
            <v>单颌</v>
          </cell>
        </row>
        <row r="67">
          <cell r="L67">
            <v>200</v>
          </cell>
          <cell r="M67">
            <v>200</v>
          </cell>
          <cell r="N67">
            <v>179</v>
          </cell>
          <cell r="O67">
            <v>170</v>
          </cell>
          <cell r="P67">
            <v>153</v>
          </cell>
          <cell r="Q67">
            <v>122</v>
          </cell>
        </row>
        <row r="68">
          <cell r="E68">
            <v>310512011</v>
          </cell>
          <cell r="F68" t="str">
            <v>活髓切断术</v>
          </cell>
        </row>
        <row r="68">
          <cell r="I68" t="str">
            <v>每牙</v>
          </cell>
        </row>
        <row r="68">
          <cell r="L68">
            <v>32</v>
          </cell>
          <cell r="M68">
            <v>32</v>
          </cell>
          <cell r="N68">
            <v>29</v>
          </cell>
          <cell r="O68">
            <v>27</v>
          </cell>
          <cell r="P68">
            <v>24</v>
          </cell>
          <cell r="Q68">
            <v>19</v>
          </cell>
        </row>
        <row r="69">
          <cell r="E69">
            <v>310513001</v>
          </cell>
          <cell r="F69" t="str">
            <v>洁治</v>
          </cell>
          <cell r="G69" t="str">
            <v>超声洁治或手工洁治分别参照执行。不含洁治后抛光</v>
          </cell>
        </row>
        <row r="69">
          <cell r="I69" t="str">
            <v>每牙</v>
          </cell>
        </row>
        <row r="69">
          <cell r="L69">
            <v>2</v>
          </cell>
          <cell r="M69">
            <v>2</v>
          </cell>
          <cell r="N69">
            <v>2</v>
          </cell>
          <cell r="O69">
            <v>2</v>
          </cell>
          <cell r="P69">
            <v>1</v>
          </cell>
          <cell r="Q69">
            <v>1</v>
          </cell>
        </row>
        <row r="70">
          <cell r="E70">
            <v>310513002</v>
          </cell>
          <cell r="F70" t="str">
            <v>龈下刮治</v>
          </cell>
          <cell r="G70" t="str">
            <v>龈下超声刮治或手工刮治分别参照执行</v>
          </cell>
        </row>
        <row r="70">
          <cell r="I70" t="str">
            <v>每牙</v>
          </cell>
          <cell r="J70" t="str">
            <v>后牙龈下刮治加收50%</v>
          </cell>
        </row>
        <row r="70">
          <cell r="L70">
            <v>3</v>
          </cell>
          <cell r="M70">
            <v>3</v>
          </cell>
          <cell r="N70">
            <v>3</v>
          </cell>
          <cell r="O70">
            <v>3</v>
          </cell>
          <cell r="P70">
            <v>1</v>
          </cell>
          <cell r="Q70">
            <v>1</v>
          </cell>
        </row>
        <row r="71">
          <cell r="E71">
            <v>310513003</v>
          </cell>
          <cell r="F71" t="str">
            <v>牙周固定</v>
          </cell>
          <cell r="G71" t="str">
            <v>含结扎材料。结扎与联合固定参照执行</v>
          </cell>
          <cell r="H71" t="str">
            <v>特殊材料如树脂、高强纤维</v>
          </cell>
          <cell r="I71" t="str">
            <v>每牙</v>
          </cell>
        </row>
        <row r="71">
          <cell r="L71">
            <v>15</v>
          </cell>
          <cell r="M71">
            <v>15</v>
          </cell>
          <cell r="N71">
            <v>13</v>
          </cell>
          <cell r="O71">
            <v>12</v>
          </cell>
          <cell r="P71">
            <v>10</v>
          </cell>
          <cell r="Q71">
            <v>8</v>
          </cell>
        </row>
        <row r="72">
          <cell r="E72">
            <v>310513005</v>
          </cell>
          <cell r="F72" t="str">
            <v>牙面光洁术</v>
          </cell>
          <cell r="G72" t="str">
            <v>洁治后抛光、喷砂分别参照执行</v>
          </cell>
        </row>
        <row r="72">
          <cell r="I72" t="str">
            <v>每牙</v>
          </cell>
        </row>
        <row r="72">
          <cell r="L72">
            <v>2</v>
          </cell>
          <cell r="M72">
            <v>2</v>
          </cell>
          <cell r="N72">
            <v>2</v>
          </cell>
          <cell r="O72">
            <v>2</v>
          </cell>
          <cell r="P72">
            <v>1</v>
          </cell>
          <cell r="Q72">
            <v>1</v>
          </cell>
        </row>
        <row r="73">
          <cell r="E73">
            <v>310513006</v>
          </cell>
          <cell r="F73" t="str">
            <v>牙龈保护剂塞治</v>
          </cell>
          <cell r="G73" t="str">
            <v>含牙龈表面及牙间隙</v>
          </cell>
          <cell r="H73" t="str">
            <v>特殊保护剂</v>
          </cell>
          <cell r="I73" t="str">
            <v>每牙</v>
          </cell>
        </row>
        <row r="73">
          <cell r="L73">
            <v>5</v>
          </cell>
          <cell r="M73">
            <v>5</v>
          </cell>
          <cell r="N73">
            <v>5</v>
          </cell>
          <cell r="O73">
            <v>5</v>
          </cell>
          <cell r="P73">
            <v>3</v>
          </cell>
          <cell r="Q73">
            <v>2</v>
          </cell>
        </row>
        <row r="74">
          <cell r="E74">
            <v>310513007</v>
          </cell>
          <cell r="F74" t="str">
            <v>急性坏死性龈炎局部清创</v>
          </cell>
          <cell r="G74" t="str">
            <v>局部清创、药物冲洗及上药分别参照执行</v>
          </cell>
        </row>
        <row r="74">
          <cell r="I74" t="str">
            <v>每牙</v>
          </cell>
        </row>
        <row r="74">
          <cell r="L74">
            <v>11</v>
          </cell>
          <cell r="M74">
            <v>10</v>
          </cell>
          <cell r="N74">
            <v>9</v>
          </cell>
          <cell r="O74">
            <v>9</v>
          </cell>
          <cell r="P74">
            <v>8</v>
          </cell>
          <cell r="Q74">
            <v>6</v>
          </cell>
        </row>
        <row r="75">
          <cell r="E75">
            <v>310513008</v>
          </cell>
          <cell r="F75" t="str">
            <v>根面平整术</v>
          </cell>
          <cell r="G75" t="str">
            <v>手工根面平整参照执行</v>
          </cell>
        </row>
        <row r="75">
          <cell r="I75" t="str">
            <v>每牙</v>
          </cell>
          <cell r="J75" t="str">
            <v>超声根面平整加收100%</v>
          </cell>
        </row>
        <row r="75">
          <cell r="L75">
            <v>10</v>
          </cell>
          <cell r="M75">
            <v>10</v>
          </cell>
          <cell r="N75">
            <v>9</v>
          </cell>
          <cell r="O75">
            <v>9</v>
          </cell>
          <cell r="P75">
            <v>8</v>
          </cell>
          <cell r="Q75">
            <v>6</v>
          </cell>
        </row>
        <row r="76">
          <cell r="E76">
            <v>310514002</v>
          </cell>
          <cell r="F76" t="str">
            <v>口腔粘膜雾化治疗</v>
          </cell>
        </row>
        <row r="76">
          <cell r="I76" t="str">
            <v>次</v>
          </cell>
        </row>
        <row r="76">
          <cell r="L76">
            <v>12</v>
          </cell>
          <cell r="M76">
            <v>12</v>
          </cell>
          <cell r="N76">
            <v>10</v>
          </cell>
          <cell r="O76">
            <v>10</v>
          </cell>
          <cell r="P76">
            <v>9</v>
          </cell>
          <cell r="Q76">
            <v>7</v>
          </cell>
        </row>
        <row r="77">
          <cell r="E77">
            <v>310515002</v>
          </cell>
          <cell r="F77" t="str">
            <v>冠周炎局部治疗</v>
          </cell>
          <cell r="G77" t="str">
            <v>含药液冲洗盲袋及上药</v>
          </cell>
        </row>
        <row r="77">
          <cell r="I77" t="str">
            <v>每牙</v>
          </cell>
        </row>
        <row r="77">
          <cell r="L77">
            <v>10</v>
          </cell>
          <cell r="M77">
            <v>10</v>
          </cell>
          <cell r="N77">
            <v>9</v>
          </cell>
          <cell r="O77">
            <v>9</v>
          </cell>
          <cell r="P77">
            <v>8</v>
          </cell>
          <cell r="Q77">
            <v>6</v>
          </cell>
        </row>
        <row r="78">
          <cell r="E78">
            <v>310515003</v>
          </cell>
          <cell r="F78" t="str">
            <v>干槽症换药</v>
          </cell>
          <cell r="G78" t="str">
            <v>含清理拔牙创、药物冲洗、骨创填塞</v>
          </cell>
          <cell r="H78" t="str">
            <v>特殊材料</v>
          </cell>
          <cell r="I78" t="str">
            <v>每牙</v>
          </cell>
        </row>
        <row r="78">
          <cell r="L78">
            <v>12</v>
          </cell>
          <cell r="M78">
            <v>12</v>
          </cell>
          <cell r="N78">
            <v>10</v>
          </cell>
          <cell r="O78">
            <v>10</v>
          </cell>
          <cell r="P78">
            <v>9</v>
          </cell>
          <cell r="Q78">
            <v>7</v>
          </cell>
        </row>
        <row r="79">
          <cell r="E79">
            <v>310515004</v>
          </cell>
          <cell r="F79" t="str">
            <v>涎腺导管扩大术</v>
          </cell>
        </row>
        <row r="79">
          <cell r="I79" t="str">
            <v>次</v>
          </cell>
        </row>
        <row r="79">
          <cell r="L79">
            <v>55</v>
          </cell>
          <cell r="M79">
            <v>55</v>
          </cell>
          <cell r="N79">
            <v>49</v>
          </cell>
          <cell r="O79">
            <v>46</v>
          </cell>
          <cell r="P79">
            <v>41</v>
          </cell>
          <cell r="Q79">
            <v>32</v>
          </cell>
        </row>
        <row r="80">
          <cell r="E80">
            <v>310515005</v>
          </cell>
          <cell r="F80" t="str">
            <v>腮腺导管内药物灌注治疗</v>
          </cell>
        </row>
        <row r="80">
          <cell r="I80" t="str">
            <v>次</v>
          </cell>
        </row>
        <row r="80">
          <cell r="L80">
            <v>23</v>
          </cell>
          <cell r="M80">
            <v>23</v>
          </cell>
          <cell r="N80">
            <v>20</v>
          </cell>
          <cell r="O80">
            <v>19</v>
          </cell>
          <cell r="P80">
            <v>17</v>
          </cell>
          <cell r="Q80">
            <v>12</v>
          </cell>
        </row>
        <row r="81">
          <cell r="E81">
            <v>310517001</v>
          </cell>
          <cell r="F81" t="str">
            <v>冠修复</v>
          </cell>
          <cell r="G81" t="str">
            <v>含牙体预备，药线排龈蜡颌记录，测色，技工室制作全冠，试戴修改全冠。全冠、半冠、3/4冠分别参照执行</v>
          </cell>
        </row>
        <row r="81">
          <cell r="I81" t="str">
            <v>每牙</v>
          </cell>
          <cell r="J81" t="str">
            <v>种植体冠修加收10%</v>
          </cell>
        </row>
        <row r="81">
          <cell r="L81" t="str">
            <v>/</v>
          </cell>
          <cell r="M81" t="str">
            <v>/</v>
          </cell>
          <cell r="N81" t="str">
            <v>/</v>
          </cell>
          <cell r="O81" t="str">
            <v>/</v>
          </cell>
          <cell r="P81" t="str">
            <v>/</v>
          </cell>
          <cell r="Q81" t="str">
            <v>/</v>
          </cell>
        </row>
        <row r="82">
          <cell r="E82" t="str">
            <v>310517001-1</v>
          </cell>
          <cell r="F82" t="str">
            <v>冠修复-塑胶</v>
          </cell>
        </row>
        <row r="82">
          <cell r="I82" t="str">
            <v>每牙</v>
          </cell>
        </row>
        <row r="82">
          <cell r="L82">
            <v>65</v>
          </cell>
          <cell r="M82">
            <v>65</v>
          </cell>
          <cell r="N82">
            <v>58</v>
          </cell>
          <cell r="O82">
            <v>55</v>
          </cell>
          <cell r="P82">
            <v>50</v>
          </cell>
          <cell r="Q82">
            <v>38</v>
          </cell>
        </row>
        <row r="83">
          <cell r="E83" t="str">
            <v>310517001-2</v>
          </cell>
          <cell r="F83" t="str">
            <v>冠修复-锤造</v>
          </cell>
        </row>
        <row r="83">
          <cell r="I83" t="str">
            <v>每牙</v>
          </cell>
        </row>
        <row r="83">
          <cell r="L83">
            <v>130</v>
          </cell>
          <cell r="M83">
            <v>130</v>
          </cell>
          <cell r="N83">
            <v>116</v>
          </cell>
          <cell r="O83">
            <v>111</v>
          </cell>
          <cell r="P83">
            <v>99</v>
          </cell>
          <cell r="Q83">
            <v>79</v>
          </cell>
        </row>
        <row r="84">
          <cell r="E84" t="str">
            <v>310517001-3</v>
          </cell>
          <cell r="F84" t="str">
            <v>冠修复-铸造</v>
          </cell>
        </row>
        <row r="84">
          <cell r="I84" t="str">
            <v>每牙</v>
          </cell>
        </row>
        <row r="84">
          <cell r="L84">
            <v>160</v>
          </cell>
          <cell r="M84">
            <v>160</v>
          </cell>
          <cell r="N84">
            <v>143</v>
          </cell>
          <cell r="O84">
            <v>136</v>
          </cell>
          <cell r="P84">
            <v>122</v>
          </cell>
          <cell r="Q84">
            <v>96</v>
          </cell>
        </row>
        <row r="85">
          <cell r="E85" t="str">
            <v>310517001-4</v>
          </cell>
          <cell r="F85" t="str">
            <v>冠修复-瓷金</v>
          </cell>
        </row>
        <row r="85">
          <cell r="I85" t="str">
            <v>每牙</v>
          </cell>
        </row>
        <row r="85">
          <cell r="L85">
            <v>450</v>
          </cell>
          <cell r="M85">
            <v>450</v>
          </cell>
          <cell r="N85">
            <v>405</v>
          </cell>
          <cell r="O85">
            <v>383</v>
          </cell>
          <cell r="P85">
            <v>344</v>
          </cell>
          <cell r="Q85">
            <v>275</v>
          </cell>
        </row>
        <row r="86">
          <cell r="E86">
            <v>310517002</v>
          </cell>
          <cell r="F86" t="str">
            <v>嵌体修复</v>
          </cell>
          <cell r="G86" t="str">
            <v>含牙体预备，药线排龈，制取印模、模型，蜡颌记录，技工室制作嵌体，试戴修改嵌体。嵌体、高嵌体、嵌体冠分别参照执行</v>
          </cell>
        </row>
        <row r="86">
          <cell r="I86" t="str">
            <v>每牙</v>
          </cell>
        </row>
        <row r="86">
          <cell r="L86">
            <v>155</v>
          </cell>
          <cell r="M86">
            <v>155</v>
          </cell>
          <cell r="N86">
            <v>139</v>
          </cell>
          <cell r="O86">
            <v>132</v>
          </cell>
          <cell r="P86">
            <v>119</v>
          </cell>
          <cell r="Q86">
            <v>95</v>
          </cell>
        </row>
        <row r="87">
          <cell r="E87">
            <v>310517003</v>
          </cell>
          <cell r="F87" t="str">
            <v>桩核根帽修复</v>
          </cell>
          <cell r="G87" t="str">
            <v>含牙体预备，颌记录，制作蜡型，技工室制作桩核、根帽，试戴修改桩核、根帽</v>
          </cell>
        </row>
        <row r="87">
          <cell r="I87" t="str">
            <v>每牙</v>
          </cell>
        </row>
        <row r="87">
          <cell r="L87">
            <v>85</v>
          </cell>
          <cell r="M87">
            <v>85</v>
          </cell>
          <cell r="N87">
            <v>77</v>
          </cell>
          <cell r="O87">
            <v>72</v>
          </cell>
          <cell r="P87">
            <v>64</v>
          </cell>
          <cell r="Q87">
            <v>51</v>
          </cell>
        </row>
        <row r="88">
          <cell r="E88">
            <v>310517004</v>
          </cell>
          <cell r="F88" t="str">
            <v>贴面修复</v>
          </cell>
          <cell r="G88" t="str">
            <v>含牙体预备，药线排龈，测色，技工室制作贴面，试戴贴面</v>
          </cell>
        </row>
        <row r="88">
          <cell r="I88" t="str">
            <v>每牙</v>
          </cell>
        </row>
        <row r="88">
          <cell r="L88">
            <v>155</v>
          </cell>
          <cell r="M88">
            <v>155</v>
          </cell>
          <cell r="N88">
            <v>140</v>
          </cell>
          <cell r="O88">
            <v>132</v>
          </cell>
          <cell r="P88">
            <v>119</v>
          </cell>
          <cell r="Q88">
            <v>95</v>
          </cell>
        </row>
        <row r="89">
          <cell r="E89">
            <v>310517005</v>
          </cell>
          <cell r="F89" t="str">
            <v>桩冠修复</v>
          </cell>
          <cell r="G89" t="str">
            <v>含牙体预备，颌记录，制桩蜡型，技工室制作桩，试桩，制冠蜡型，技工室制作完成桩冠，试戴桩冠。简单桩冠，铸造桩冠分别参照执行</v>
          </cell>
        </row>
        <row r="89">
          <cell r="I89" t="str">
            <v>每牙</v>
          </cell>
        </row>
        <row r="89">
          <cell r="L89">
            <v>130</v>
          </cell>
          <cell r="M89">
            <v>130</v>
          </cell>
          <cell r="N89">
            <v>116</v>
          </cell>
          <cell r="O89">
            <v>111</v>
          </cell>
          <cell r="P89">
            <v>99</v>
          </cell>
          <cell r="Q89">
            <v>79</v>
          </cell>
        </row>
        <row r="90">
          <cell r="E90">
            <v>310517006</v>
          </cell>
          <cell r="F90" t="str">
            <v>固定桥</v>
          </cell>
          <cell r="G90" t="str">
            <v>含牙体预备和药线排龈，蜡颌记录，测色，技工室制作固定桥支架，固定桥支架试戴修改、技工室制作完成固定桥，固定桥试戴修改，金属固位体电解蚀刻处理。双端、单端固定桥、粘结桥(马里兰桥)分别参照执行</v>
          </cell>
        </row>
        <row r="90">
          <cell r="I90" t="str">
            <v>每牙</v>
          </cell>
        </row>
        <row r="90">
          <cell r="L90">
            <v>180</v>
          </cell>
          <cell r="M90">
            <v>180</v>
          </cell>
          <cell r="N90">
            <v>162</v>
          </cell>
          <cell r="O90">
            <v>153</v>
          </cell>
          <cell r="P90">
            <v>138</v>
          </cell>
          <cell r="Q90">
            <v>110</v>
          </cell>
        </row>
        <row r="91">
          <cell r="E91">
            <v>310517008</v>
          </cell>
          <cell r="F91" t="str">
            <v>咬合重建</v>
          </cell>
          <cell r="G91" t="str">
            <v>含全牙列固定修复咬合重建，改变原颌关系，升高垂直距离咬合分析，X线头影测量，研究模型设计与修整，牙体预备，转移面弓与上颌架。复杂冠桥修复参照执行</v>
          </cell>
        </row>
        <row r="91">
          <cell r="I91" t="str">
            <v>次</v>
          </cell>
          <cell r="J91" t="str">
            <v>特殊设计加收30%</v>
          </cell>
        </row>
        <row r="91">
          <cell r="L91">
            <v>120</v>
          </cell>
          <cell r="M91">
            <v>120</v>
          </cell>
          <cell r="N91">
            <v>108</v>
          </cell>
          <cell r="O91">
            <v>102</v>
          </cell>
          <cell r="P91">
            <v>91</v>
          </cell>
          <cell r="Q91">
            <v>72</v>
          </cell>
        </row>
        <row r="92">
          <cell r="E92">
            <v>310517009</v>
          </cell>
          <cell r="F92" t="str">
            <v>粘结</v>
          </cell>
          <cell r="G92" t="str">
            <v>嵌体、冠、桩核粘结(酸蚀、消毒、粘固)分别参照执行</v>
          </cell>
          <cell r="H92" t="str">
            <v>特殊粘接剂</v>
          </cell>
          <cell r="I92" t="str">
            <v>每牙</v>
          </cell>
        </row>
        <row r="92">
          <cell r="L92">
            <v>12</v>
          </cell>
          <cell r="M92">
            <v>12</v>
          </cell>
          <cell r="N92">
            <v>10</v>
          </cell>
          <cell r="O92">
            <v>10</v>
          </cell>
          <cell r="P92">
            <v>9</v>
          </cell>
          <cell r="Q92">
            <v>7</v>
          </cell>
        </row>
        <row r="93">
          <cell r="E93">
            <v>310518001</v>
          </cell>
          <cell r="F93" t="str">
            <v>活动桥</v>
          </cell>
          <cell r="G93" t="str">
            <v>普通弯制卡环、整体铸造卡环及支托活动桥分别参照执行</v>
          </cell>
        </row>
        <row r="93">
          <cell r="I93" t="str">
            <v>每牙</v>
          </cell>
        </row>
        <row r="93">
          <cell r="L93">
            <v>85</v>
          </cell>
          <cell r="M93">
            <v>85</v>
          </cell>
          <cell r="N93">
            <v>76</v>
          </cell>
          <cell r="O93">
            <v>72</v>
          </cell>
          <cell r="P93">
            <v>65</v>
          </cell>
          <cell r="Q93">
            <v>52</v>
          </cell>
        </row>
        <row r="94">
          <cell r="E94">
            <v>310518002</v>
          </cell>
          <cell r="F94" t="str">
            <v>塑料可摘局部义齿</v>
          </cell>
          <cell r="G94" t="str">
            <v>含牙体预备，义齿设计，制作双重印模，模型，咬合关系记录，技工室制作义齿排牙蜡型，试排牙，技工室制作完成义齿，义齿试戴、修改，咬颌检查。普通弯制卡环塑料可摘局部义齿，无卡环塑料可摘局部义齿，普通覆盖义齿，弹性隐形义齿分别参照执行</v>
          </cell>
        </row>
        <row r="94">
          <cell r="I94" t="str">
            <v>每牙</v>
          </cell>
          <cell r="J94" t="str">
            <v>每增加一牙加收50%。</v>
          </cell>
        </row>
        <row r="94">
          <cell r="L94">
            <v>65</v>
          </cell>
          <cell r="M94">
            <v>65</v>
          </cell>
          <cell r="N94">
            <v>58</v>
          </cell>
          <cell r="O94">
            <v>55</v>
          </cell>
          <cell r="P94">
            <v>50</v>
          </cell>
          <cell r="Q94">
            <v>38</v>
          </cell>
        </row>
        <row r="95">
          <cell r="E95">
            <v>310518003</v>
          </cell>
          <cell r="F95" t="str">
            <v>铸造可摘局部义齿</v>
          </cell>
          <cell r="G95" t="str">
            <v>含牙体预备，制双重印模、模型，模型观测，蜡咬合关系记录，技工室制作铸造支架，试支架及再次蜡咬合关系记录，技工室制作义齿排牙蜡型，试排牙，技工室制作完成义齿，义齿试戴、修改，咬合检查。覆盖义齿分别参照执行</v>
          </cell>
        </row>
        <row r="95">
          <cell r="I95" t="str">
            <v>每牙</v>
          </cell>
          <cell r="J95" t="str">
            <v>每增加一牙只收50%。</v>
          </cell>
        </row>
        <row r="95">
          <cell r="L95">
            <v>120</v>
          </cell>
          <cell r="M95">
            <v>120</v>
          </cell>
          <cell r="N95">
            <v>108</v>
          </cell>
          <cell r="O95">
            <v>102</v>
          </cell>
          <cell r="P95">
            <v>92</v>
          </cell>
          <cell r="Q95">
            <v>74</v>
          </cell>
        </row>
        <row r="96">
          <cell r="E96">
            <v>310518004</v>
          </cell>
          <cell r="F96" t="str">
            <v>美容义齿</v>
          </cell>
          <cell r="G96" t="str">
            <v>含各类义齿的基础上特殊造型、设计制作；双牙列义齿，化妆义齿分别参照执行</v>
          </cell>
        </row>
        <row r="96">
          <cell r="I96" t="str">
            <v>每牙</v>
          </cell>
          <cell r="J96" t="str">
            <v>特殊设计加收30%</v>
          </cell>
        </row>
        <row r="96">
          <cell r="L96">
            <v>60</v>
          </cell>
          <cell r="M96">
            <v>60</v>
          </cell>
          <cell r="N96">
            <v>53</v>
          </cell>
          <cell r="O96">
            <v>51</v>
          </cell>
          <cell r="P96">
            <v>45</v>
          </cell>
          <cell r="Q96">
            <v>35</v>
          </cell>
        </row>
        <row r="97">
          <cell r="E97">
            <v>310518005</v>
          </cell>
          <cell r="F97" t="str">
            <v>即刻义齿</v>
          </cell>
          <cell r="G97" t="str">
            <v>含拔牙前制作印模，制作模型及特殊修整，各类义齿的常规制作及消毒。拔牙前制作，拔牙后即刻或数日内戴入的各类塑料义齿和暂时义齿分别参照执行</v>
          </cell>
        </row>
        <row r="97">
          <cell r="I97" t="str">
            <v>每牙</v>
          </cell>
        </row>
        <row r="97">
          <cell r="L97">
            <v>65</v>
          </cell>
          <cell r="M97">
            <v>65</v>
          </cell>
          <cell r="N97">
            <v>58</v>
          </cell>
          <cell r="O97">
            <v>55</v>
          </cell>
          <cell r="P97">
            <v>50</v>
          </cell>
          <cell r="Q97">
            <v>38</v>
          </cell>
        </row>
        <row r="98">
          <cell r="E98">
            <v>310518006</v>
          </cell>
          <cell r="F98" t="str">
            <v>附着体义齿</v>
          </cell>
          <cell r="G98" t="str">
            <v>含牙体预备制个别托盘，双重印模，模型，咬合关系记录，模型观测，固位体平行度测量，平行研磨，试排牙，试附着体，复诊三次调改义齿。可摘义齿，固定义齿，活动固定联合修复分别参照执行</v>
          </cell>
        </row>
        <row r="98">
          <cell r="I98" t="str">
            <v>每牙</v>
          </cell>
          <cell r="J98" t="str">
            <v>活动固定联合修复是指胶连式塑料可摘义齿、铸造可摘义齿、总义齿的基本结构以外加用各种附着体</v>
          </cell>
        </row>
        <row r="98">
          <cell r="L98">
            <v>144</v>
          </cell>
          <cell r="M98">
            <v>144</v>
          </cell>
          <cell r="N98">
            <v>129</v>
          </cell>
          <cell r="O98">
            <v>122</v>
          </cell>
          <cell r="P98">
            <v>110</v>
          </cell>
          <cell r="Q98">
            <v>86</v>
          </cell>
        </row>
        <row r="99">
          <cell r="E99">
            <v>310518007</v>
          </cell>
          <cell r="F99" t="str">
            <v>总义齿</v>
          </cell>
          <cell r="G99" t="str">
            <v>含义齿设计，制个别托盘，制作双重印模、模型、颌托，正中颌关系记录，面弓转移，试排牙，总义齿试戴、修改，咬颌检查，调整咬颌。覆盖义齿，无唇翼义齿分别参照执行</v>
          </cell>
          <cell r="H99" t="str">
            <v>铸造金属基托、金属加强网</v>
          </cell>
          <cell r="I99" t="str">
            <v>单颌</v>
          </cell>
        </row>
        <row r="99">
          <cell r="L99">
            <v>300</v>
          </cell>
          <cell r="M99">
            <v>300</v>
          </cell>
          <cell r="N99">
            <v>269</v>
          </cell>
          <cell r="O99">
            <v>255</v>
          </cell>
          <cell r="P99">
            <v>230</v>
          </cell>
          <cell r="Q99">
            <v>184</v>
          </cell>
        </row>
        <row r="100">
          <cell r="E100">
            <v>310519007</v>
          </cell>
          <cell r="F100" t="str">
            <v>取局部颌关系记录</v>
          </cell>
          <cell r="G100" t="str">
            <v>指义齿组织面压痛衬印检查；含取印模、检查用衬印材料等</v>
          </cell>
          <cell r="H100" t="str">
            <v>特殊衬印材料</v>
          </cell>
          <cell r="I100" t="str">
            <v>次</v>
          </cell>
        </row>
        <row r="100">
          <cell r="L100">
            <v>14</v>
          </cell>
          <cell r="M100">
            <v>14</v>
          </cell>
          <cell r="N100">
            <v>12</v>
          </cell>
          <cell r="O100">
            <v>12</v>
          </cell>
          <cell r="P100">
            <v>10</v>
          </cell>
          <cell r="Q100">
            <v>8</v>
          </cell>
        </row>
        <row r="101">
          <cell r="E101">
            <v>310519008</v>
          </cell>
          <cell r="F101" t="str">
            <v>取正中颌关系记录</v>
          </cell>
        </row>
        <row r="101">
          <cell r="I101" t="str">
            <v>次</v>
          </cell>
        </row>
        <row r="101">
          <cell r="L101">
            <v>30</v>
          </cell>
          <cell r="M101">
            <v>30</v>
          </cell>
          <cell r="N101">
            <v>26</v>
          </cell>
          <cell r="O101">
            <v>25</v>
          </cell>
          <cell r="P101">
            <v>22</v>
          </cell>
          <cell r="Q101">
            <v>16</v>
          </cell>
        </row>
        <row r="102">
          <cell r="E102">
            <v>310519009</v>
          </cell>
          <cell r="F102" t="str">
            <v>加人工牙</v>
          </cell>
        </row>
        <row r="102">
          <cell r="H102" t="str">
            <v>各种人工牙材料</v>
          </cell>
          <cell r="I102" t="str">
            <v>每牙</v>
          </cell>
        </row>
        <row r="102">
          <cell r="L102">
            <v>20</v>
          </cell>
          <cell r="M102">
            <v>20</v>
          </cell>
          <cell r="N102">
            <v>18</v>
          </cell>
          <cell r="O102">
            <v>17</v>
          </cell>
          <cell r="P102">
            <v>15</v>
          </cell>
          <cell r="Q102">
            <v>11</v>
          </cell>
        </row>
        <row r="103">
          <cell r="E103">
            <v>310519010</v>
          </cell>
          <cell r="F103" t="str">
            <v>义齿接长基托</v>
          </cell>
          <cell r="G103" t="str">
            <v>边缘、游离端、义齿鞍基分别参照执行</v>
          </cell>
          <cell r="H103" t="str">
            <v>各种基托材料</v>
          </cell>
          <cell r="I103" t="str">
            <v>次</v>
          </cell>
        </row>
        <row r="103">
          <cell r="L103">
            <v>20</v>
          </cell>
          <cell r="M103">
            <v>20</v>
          </cell>
          <cell r="N103">
            <v>17</v>
          </cell>
          <cell r="O103">
            <v>17</v>
          </cell>
          <cell r="P103">
            <v>15</v>
          </cell>
          <cell r="Q103">
            <v>10</v>
          </cell>
        </row>
        <row r="104">
          <cell r="E104">
            <v>310519011</v>
          </cell>
          <cell r="F104" t="str">
            <v>义齿裂纹及折裂修理</v>
          </cell>
          <cell r="G104" t="str">
            <v>含加固钢丝</v>
          </cell>
          <cell r="H104" t="str">
            <v>各种材料</v>
          </cell>
          <cell r="I104" t="str">
            <v>次</v>
          </cell>
        </row>
        <row r="104">
          <cell r="L104">
            <v>20</v>
          </cell>
          <cell r="M104">
            <v>20</v>
          </cell>
          <cell r="N104">
            <v>17</v>
          </cell>
          <cell r="O104">
            <v>17</v>
          </cell>
          <cell r="P104">
            <v>15</v>
          </cell>
          <cell r="Q104">
            <v>10</v>
          </cell>
        </row>
        <row r="105">
          <cell r="E105">
            <v>310519012</v>
          </cell>
          <cell r="F105" t="str">
            <v>义齿组织面重衬</v>
          </cell>
          <cell r="G105" t="str">
            <v>硬衬、软衬分别参照执行</v>
          </cell>
          <cell r="H105" t="str">
            <v>各种特殊材料(自凝塑料、热凝塑料、光固化树脂、软塑料、橡胶)</v>
          </cell>
          <cell r="I105" t="str">
            <v>每厘米</v>
          </cell>
        </row>
        <row r="105">
          <cell r="L105">
            <v>10</v>
          </cell>
          <cell r="M105">
            <v>10</v>
          </cell>
          <cell r="N105">
            <v>9</v>
          </cell>
          <cell r="O105">
            <v>9</v>
          </cell>
          <cell r="P105">
            <v>8</v>
          </cell>
          <cell r="Q105">
            <v>6</v>
          </cell>
        </row>
        <row r="106">
          <cell r="E106">
            <v>310519013</v>
          </cell>
          <cell r="F106" t="str">
            <v>加卡环</v>
          </cell>
          <cell r="G106" t="str">
            <v>含单臂、双臂、三臂卡环。加钢丝或铸造卡环分别参照执行</v>
          </cell>
          <cell r="H106" t="str">
            <v>各种卡环材料(钢丝弯制卡环，铸造钴铬合金、贵金属合金卡环)</v>
          </cell>
          <cell r="I106" t="str">
            <v>每卡环</v>
          </cell>
        </row>
        <row r="106">
          <cell r="L106">
            <v>20</v>
          </cell>
          <cell r="M106">
            <v>20</v>
          </cell>
          <cell r="N106">
            <v>17</v>
          </cell>
          <cell r="O106">
            <v>17</v>
          </cell>
          <cell r="P106">
            <v>15</v>
          </cell>
          <cell r="Q106">
            <v>10</v>
          </cell>
        </row>
        <row r="107">
          <cell r="E107">
            <v>310519014</v>
          </cell>
          <cell r="F107" t="str">
            <v>增加铸造基托</v>
          </cell>
        </row>
        <row r="107">
          <cell r="H107" t="str">
            <v>各种基托材料(钢、金合金)</v>
          </cell>
          <cell r="I107" t="str">
            <v>5＋5</v>
          </cell>
        </row>
        <row r="107">
          <cell r="L107">
            <v>30</v>
          </cell>
          <cell r="M107">
            <v>30</v>
          </cell>
          <cell r="N107">
            <v>26</v>
          </cell>
          <cell r="O107">
            <v>25</v>
          </cell>
          <cell r="P107">
            <v>22</v>
          </cell>
          <cell r="Q107">
            <v>16</v>
          </cell>
        </row>
        <row r="108">
          <cell r="E108">
            <v>310519015</v>
          </cell>
          <cell r="F108" t="str">
            <v>加颌支托</v>
          </cell>
        </row>
        <row r="108">
          <cell r="H108" t="str">
            <v>各种颌支托材料(钢丝支托、扁钢丝支托、铸造钴铬合金支托、铸造金合金支托)</v>
          </cell>
          <cell r="I108" t="str">
            <v>次</v>
          </cell>
        </row>
        <row r="108">
          <cell r="L108">
            <v>15</v>
          </cell>
          <cell r="M108">
            <v>15</v>
          </cell>
          <cell r="N108">
            <v>13</v>
          </cell>
          <cell r="O108">
            <v>12</v>
          </cell>
          <cell r="P108">
            <v>10</v>
          </cell>
          <cell r="Q108">
            <v>8</v>
          </cell>
        </row>
        <row r="109">
          <cell r="E109">
            <v>310519016</v>
          </cell>
          <cell r="F109" t="str">
            <v>加铸颌面</v>
          </cell>
        </row>
        <row r="109">
          <cell r="I109" t="str">
            <v>次</v>
          </cell>
        </row>
        <row r="109">
          <cell r="L109">
            <v>50</v>
          </cell>
          <cell r="M109">
            <v>50</v>
          </cell>
          <cell r="N109">
            <v>45</v>
          </cell>
          <cell r="O109">
            <v>43</v>
          </cell>
          <cell r="P109">
            <v>38</v>
          </cell>
          <cell r="Q109">
            <v>30</v>
          </cell>
        </row>
        <row r="110">
          <cell r="E110">
            <v>310519020</v>
          </cell>
          <cell r="F110" t="str">
            <v>弹性假牙龈</v>
          </cell>
        </row>
        <row r="110">
          <cell r="I110" t="str">
            <v>每牙</v>
          </cell>
        </row>
        <row r="110">
          <cell r="L110">
            <v>20</v>
          </cell>
          <cell r="M110">
            <v>20</v>
          </cell>
          <cell r="N110">
            <v>17</v>
          </cell>
          <cell r="O110">
            <v>17</v>
          </cell>
          <cell r="P110">
            <v>15</v>
          </cell>
          <cell r="Q110">
            <v>10</v>
          </cell>
        </row>
        <row r="111">
          <cell r="E111">
            <v>310519021</v>
          </cell>
          <cell r="F111" t="str">
            <v>镀金加工</v>
          </cell>
        </row>
        <row r="111">
          <cell r="I111" t="str">
            <v>每牙</v>
          </cell>
        </row>
        <row r="111">
          <cell r="L111" t="str">
            <v>未定</v>
          </cell>
          <cell r="M111" t="str">
            <v>未定</v>
          </cell>
          <cell r="N111" t="str">
            <v>未定</v>
          </cell>
          <cell r="O111" t="str">
            <v>未定</v>
          </cell>
          <cell r="P111" t="str">
            <v>未定</v>
          </cell>
          <cell r="Q111" t="str">
            <v>未定</v>
          </cell>
        </row>
        <row r="112">
          <cell r="E112">
            <v>310519022</v>
          </cell>
          <cell r="F112" t="str">
            <v>铸造加工</v>
          </cell>
          <cell r="G112" t="str">
            <v>指患者自带材料加工。所有铸造修复体分别参照执行</v>
          </cell>
        </row>
        <row r="112">
          <cell r="I112" t="str">
            <v>每件</v>
          </cell>
        </row>
        <row r="112">
          <cell r="L112">
            <v>120</v>
          </cell>
          <cell r="M112">
            <v>120</v>
          </cell>
          <cell r="N112">
            <v>107</v>
          </cell>
          <cell r="O112">
            <v>102</v>
          </cell>
          <cell r="P112">
            <v>91</v>
          </cell>
          <cell r="Q112">
            <v>72</v>
          </cell>
        </row>
        <row r="113">
          <cell r="E113">
            <v>310519023</v>
          </cell>
          <cell r="F113" t="str">
            <v>配金加工</v>
          </cell>
        </row>
        <row r="113">
          <cell r="I113" t="str">
            <v>每牙</v>
          </cell>
          <cell r="J113" t="str">
            <v>仅限患者自备材料</v>
          </cell>
        </row>
        <row r="113">
          <cell r="L113" t="str">
            <v>未定</v>
          </cell>
          <cell r="M113" t="str">
            <v>未定</v>
          </cell>
          <cell r="N113" t="str">
            <v>未定</v>
          </cell>
          <cell r="O113" t="str">
            <v>未定</v>
          </cell>
          <cell r="P113" t="str">
            <v>未定</v>
          </cell>
          <cell r="Q113" t="str">
            <v>未定</v>
          </cell>
        </row>
        <row r="114">
          <cell r="E114">
            <v>310519024</v>
          </cell>
          <cell r="F114" t="str">
            <v>黄金材料加工</v>
          </cell>
        </row>
        <row r="114">
          <cell r="I114" t="str">
            <v>每牙</v>
          </cell>
        </row>
        <row r="114">
          <cell r="L114">
            <v>35</v>
          </cell>
          <cell r="M114">
            <v>35</v>
          </cell>
          <cell r="N114">
            <v>31</v>
          </cell>
          <cell r="O114">
            <v>30</v>
          </cell>
          <cell r="P114">
            <v>26</v>
          </cell>
          <cell r="Q114">
            <v>20</v>
          </cell>
        </row>
        <row r="115">
          <cell r="E115">
            <v>310520001</v>
          </cell>
          <cell r="F115" t="str">
            <v>颌垫</v>
          </cell>
          <cell r="G115" t="str">
            <v>含牙体预备，调颌，制印模、模型，蜡合记录，技工室制作；不含疗效分析专用设备检查</v>
          </cell>
          <cell r="H115" t="str">
            <v>铸造支架、颌垫材料、咬合板材料(塑料，树脂，铸造不锈钢，铸造金合金，铸造不锈钢或铸造金合金网+塑料，铸造不锈钢或铸造金合金网+树脂)</v>
          </cell>
          <cell r="I115" t="str">
            <v>每件</v>
          </cell>
        </row>
        <row r="115">
          <cell r="L115">
            <v>96</v>
          </cell>
          <cell r="M115">
            <v>96</v>
          </cell>
          <cell r="N115">
            <v>86</v>
          </cell>
          <cell r="O115">
            <v>82</v>
          </cell>
          <cell r="P115">
            <v>73</v>
          </cell>
          <cell r="Q115">
            <v>58</v>
          </cell>
        </row>
        <row r="116">
          <cell r="E116">
            <v>310521001</v>
          </cell>
          <cell r="F116" t="str">
            <v>腭护板导板矫治</v>
          </cell>
          <cell r="G116" t="str">
            <v>含牙体预备，模型设计及手术预备，技工制作，临床戴入</v>
          </cell>
          <cell r="H116" t="str">
            <v>腭护板、导板材料、模型设备</v>
          </cell>
          <cell r="I116" t="str">
            <v>单颌</v>
          </cell>
          <cell r="J116" t="str">
            <v>间接法制作加收50%，加放射治疗装置加收100%</v>
          </cell>
        </row>
        <row r="116">
          <cell r="L116">
            <v>130</v>
          </cell>
          <cell r="M116">
            <v>130</v>
          </cell>
          <cell r="N116">
            <v>116</v>
          </cell>
          <cell r="O116">
            <v>111</v>
          </cell>
          <cell r="P116">
            <v>99</v>
          </cell>
          <cell r="Q116">
            <v>79</v>
          </cell>
        </row>
        <row r="117">
          <cell r="E117">
            <v>310521002</v>
          </cell>
          <cell r="F117" t="str">
            <v>义颌修复</v>
          </cell>
          <cell r="G117" t="str">
            <v>含：①阻塞口鼻孔，制印模、模型；②制作个别托盘；③牙体预备、制工作印模、模型；④制作阻塞器和恒基托；⑤临床试戴阻塞器和恒基托，确定颌关系，取连带恒基托及颌位关系的印模，灌制新模型；⑥技工制作中空阻塞器及义颌；⑦临床试戴义颌及试排牙；⑧技工完成义颌及义齿；⑨临床试戴、修改义颌及义齿。中空阻塞器、义齿、义耳、义鼻、义眼分别参照执行</v>
          </cell>
          <cell r="H117" t="str">
            <v>义颌、义齿、义耳、义鼻、义眼等专用材料</v>
          </cell>
          <cell r="I117" t="str">
            <v>每区段</v>
          </cell>
          <cell r="J117" t="str">
            <v>①上或下颌骨一侧全切加收50%；②分段或分区双重印模加收100%</v>
          </cell>
        </row>
        <row r="117">
          <cell r="L117">
            <v>200</v>
          </cell>
          <cell r="M117">
            <v>200</v>
          </cell>
          <cell r="N117">
            <v>179</v>
          </cell>
          <cell r="O117">
            <v>170</v>
          </cell>
          <cell r="P117">
            <v>153</v>
          </cell>
          <cell r="Q117">
            <v>122</v>
          </cell>
        </row>
        <row r="118">
          <cell r="E118">
            <v>310521003</v>
          </cell>
          <cell r="F118" t="str">
            <v>软腭抬高器治疗</v>
          </cell>
          <cell r="G118" t="str">
            <v>含：①试戴上颌腭托、加制软腭部印模、灌制模型；②模型预备、制作抬高软腭部分；③临床戴入及调整抬高高度。制作上颌腭托、舌不良运动矫治器、咽阻塞器分别参照执行</v>
          </cell>
          <cell r="H118" t="str">
            <v>各种材料(铁钛合金丝、软塑胶、光敏树脂)模型制备</v>
          </cell>
          <cell r="I118" t="str">
            <v>次</v>
          </cell>
          <cell r="J118" t="str">
            <v>咽阻塞器加收10%</v>
          </cell>
        </row>
        <row r="118">
          <cell r="L118">
            <v>240</v>
          </cell>
          <cell r="M118">
            <v>240</v>
          </cell>
          <cell r="N118">
            <v>215</v>
          </cell>
          <cell r="O118">
            <v>203</v>
          </cell>
          <cell r="P118">
            <v>182</v>
          </cell>
          <cell r="Q118">
            <v>147</v>
          </cell>
        </row>
        <row r="119">
          <cell r="E119">
            <v>310522001</v>
          </cell>
          <cell r="F119" t="str">
            <v>乳牙期安氏I类错颌正畸治疗</v>
          </cell>
          <cell r="G119" t="str">
            <v>①含乳牙早失、乳前牙反颌的矫治；②使用间隙保持器、活动矫治器分别参照执行</v>
          </cell>
          <cell r="H119" t="str">
            <v>功能矫治器</v>
          </cell>
          <cell r="I119" t="str">
            <v>次</v>
          </cell>
          <cell r="J119" t="str">
            <v>前牙或后牙开颌、严重深覆颌加收20%</v>
          </cell>
        </row>
        <row r="119">
          <cell r="L119">
            <v>100</v>
          </cell>
          <cell r="M119">
            <v>100</v>
          </cell>
          <cell r="N119">
            <v>89</v>
          </cell>
          <cell r="O119">
            <v>84</v>
          </cell>
          <cell r="P119">
            <v>75</v>
          </cell>
          <cell r="Q119">
            <v>60</v>
          </cell>
        </row>
        <row r="120">
          <cell r="E120">
            <v>310522002</v>
          </cell>
          <cell r="F120" t="str">
            <v>替牙期安氏I类错颌活动矫治器正畸治疗</v>
          </cell>
          <cell r="G120" t="str">
            <v>替牙障碍、不良口腔习惯的矫治分别参照执行</v>
          </cell>
          <cell r="H120" t="str">
            <v>活动矫治器增加的其他部件</v>
          </cell>
          <cell r="I120" t="str">
            <v>次</v>
          </cell>
        </row>
        <row r="120">
          <cell r="L120" t="str">
            <v>自主
定价</v>
          </cell>
          <cell r="M120" t="str">
            <v>自主
定价</v>
          </cell>
          <cell r="N120" t="str">
            <v>自主
定价</v>
          </cell>
          <cell r="O120" t="str">
            <v>自主
定价</v>
          </cell>
          <cell r="P120" t="str">
            <v>自主
定价</v>
          </cell>
          <cell r="Q120" t="str">
            <v>自主
定价</v>
          </cell>
        </row>
        <row r="121">
          <cell r="E121">
            <v>310522003</v>
          </cell>
          <cell r="F121" t="str">
            <v>替牙期安氏I类错颌固定矫治器正畸治疗</v>
          </cell>
          <cell r="G121" t="str">
            <v>使用简单固定矫治器和常规固定矫治器治疗分别参照执行</v>
          </cell>
          <cell r="H121" t="str">
            <v>简单固定矫治器增加的其他弓丝或附件</v>
          </cell>
          <cell r="I121" t="str">
            <v>次</v>
          </cell>
        </row>
        <row r="121">
          <cell r="L121" t="str">
            <v>自主
定价</v>
          </cell>
          <cell r="M121" t="str">
            <v>自主
定价</v>
          </cell>
          <cell r="N121" t="str">
            <v>自主
定价</v>
          </cell>
          <cell r="O121" t="str">
            <v>自主
定价</v>
          </cell>
          <cell r="P121" t="str">
            <v>自主
定价</v>
          </cell>
          <cell r="Q121" t="str">
            <v>自主
定价</v>
          </cell>
        </row>
        <row r="122">
          <cell r="E122">
            <v>310522004</v>
          </cell>
          <cell r="F122" t="str">
            <v>恒牙期安氏I类错颌固定矫治器正畸治疗</v>
          </cell>
          <cell r="G122" t="str">
            <v>拥挤不拔牙病例、牙列间隙病例和简单拥挤双尖牙拔牙病例分别参照执行。不含间隙调整后修复</v>
          </cell>
          <cell r="H122" t="str">
            <v>口外弓、上下颌扩弓装置及其他附加装置、隐形固定器特殊材料</v>
          </cell>
          <cell r="I122" t="str">
            <v>单颌</v>
          </cell>
        </row>
        <row r="122">
          <cell r="L122" t="str">
            <v>自主
定价</v>
          </cell>
          <cell r="M122" t="str">
            <v>自主
定价</v>
          </cell>
          <cell r="N122" t="str">
            <v>自主
定价</v>
          </cell>
          <cell r="O122" t="str">
            <v>自主
定价</v>
          </cell>
          <cell r="P122" t="str">
            <v>自主
定价</v>
          </cell>
          <cell r="Q122" t="str">
            <v>自主
定价</v>
          </cell>
        </row>
        <row r="123">
          <cell r="E123">
            <v>310522005</v>
          </cell>
          <cell r="F123" t="str">
            <v>乳牙期安氏II类错颌正畸治疗</v>
          </cell>
          <cell r="G123" t="str">
            <v>①乳牙早失、上頦前突、乳前牙反颌的矫治；②使用间隙保持器、活动矫治器治疗分别参照执行</v>
          </cell>
          <cell r="H123" t="str">
            <v>功能矫治器</v>
          </cell>
          <cell r="I123" t="str">
            <v>次</v>
          </cell>
        </row>
        <row r="123">
          <cell r="L123" t="str">
            <v>自主
定价</v>
          </cell>
          <cell r="M123" t="str">
            <v>自主
定价</v>
          </cell>
          <cell r="N123" t="str">
            <v>自主
定价</v>
          </cell>
          <cell r="O123" t="str">
            <v>自主
定价</v>
          </cell>
          <cell r="P123" t="str">
            <v>自主
定价</v>
          </cell>
          <cell r="Q123" t="str">
            <v>自主
定价</v>
          </cell>
        </row>
        <row r="124">
          <cell r="E124">
            <v>310522006</v>
          </cell>
          <cell r="F124" t="str">
            <v>替牙期安氏II类错颌口腔不良习惯正畸治疗</v>
          </cell>
          <cell r="G124" t="str">
            <v>简单固定矫治器或活动矫治器分别参照执行</v>
          </cell>
          <cell r="H124" t="str">
            <v>口外弓或其他远中移动装置、活动矫治器的增加其他部件、腭杆</v>
          </cell>
          <cell r="I124" t="str">
            <v>次</v>
          </cell>
        </row>
        <row r="124">
          <cell r="L124" t="str">
            <v>自主
定价</v>
          </cell>
          <cell r="M124" t="str">
            <v>自主
定价</v>
          </cell>
          <cell r="N124" t="str">
            <v>自主
定价</v>
          </cell>
          <cell r="O124" t="str">
            <v>自主
定价</v>
          </cell>
          <cell r="P124" t="str">
            <v>自主
定价</v>
          </cell>
          <cell r="Q124" t="str">
            <v>自主
定价</v>
          </cell>
        </row>
        <row r="125">
          <cell r="E125">
            <v>310522007</v>
          </cell>
          <cell r="F125" t="str">
            <v>替牙期牙性安氏II类错颌活动矫治器正畸治疗</v>
          </cell>
          <cell r="G125" t="str">
            <v>含替牙障碍、上颌前突分别参照执行</v>
          </cell>
          <cell r="H125" t="str">
            <v>使用口外弓、使用Frankel等功能矫治器、咬合诱导</v>
          </cell>
          <cell r="I125" t="str">
            <v>次</v>
          </cell>
        </row>
        <row r="125">
          <cell r="L125" t="str">
            <v>自主
定价</v>
          </cell>
          <cell r="M125" t="str">
            <v>自主
定价</v>
          </cell>
          <cell r="N125" t="str">
            <v>自主
定价</v>
          </cell>
          <cell r="O125" t="str">
            <v>自主
定价</v>
          </cell>
          <cell r="P125" t="str">
            <v>自主
定价</v>
          </cell>
          <cell r="Q125" t="str">
            <v>自主
定价</v>
          </cell>
        </row>
        <row r="126">
          <cell r="E126">
            <v>310522008</v>
          </cell>
          <cell r="F126" t="str">
            <v>替牙期牙性安氏II类错颌固定矫治器正畸治疗</v>
          </cell>
          <cell r="G126" t="str">
            <v>简单固定矫正器和常规固定矫正器分别参照执行</v>
          </cell>
          <cell r="H126" t="str">
            <v>口外弓、上下颌扩弓装置及其他附加装置</v>
          </cell>
          <cell r="I126" t="str">
            <v>次</v>
          </cell>
        </row>
        <row r="126">
          <cell r="L126" t="str">
            <v>自主
定价</v>
          </cell>
          <cell r="M126" t="str">
            <v>自主
定价</v>
          </cell>
          <cell r="N126" t="str">
            <v>自主
定价</v>
          </cell>
          <cell r="O126" t="str">
            <v>自主
定价</v>
          </cell>
          <cell r="P126" t="str">
            <v>自主
定价</v>
          </cell>
          <cell r="Q126" t="str">
            <v>自主
定价</v>
          </cell>
        </row>
        <row r="127">
          <cell r="E127">
            <v>310522009</v>
          </cell>
          <cell r="F127" t="str">
            <v>替牙期骨性安氏II类错颌正畸治疗</v>
          </cell>
          <cell r="G127" t="str">
            <v>①严重上颌前突；②活动矫治器治疗或简单固定矫治器分别参照执行</v>
          </cell>
          <cell r="H127" t="str">
            <v>使用口外弓上下颌扩弓装置及其他附加装置、使用常规固定矫治器、使用Frankel、ActivatorTwin-Block等功能矫治器及Herbst矫治器</v>
          </cell>
          <cell r="I127" t="str">
            <v>次</v>
          </cell>
        </row>
        <row r="127">
          <cell r="L127" t="str">
            <v>自主
定价</v>
          </cell>
          <cell r="M127" t="str">
            <v>自主
定价</v>
          </cell>
          <cell r="N127" t="str">
            <v>自主
定价</v>
          </cell>
          <cell r="O127" t="str">
            <v>自主
定价</v>
          </cell>
          <cell r="P127" t="str">
            <v>自主
定价</v>
          </cell>
          <cell r="Q127" t="str">
            <v>自主
定价</v>
          </cell>
        </row>
        <row r="128">
          <cell r="E128">
            <v>310522010</v>
          </cell>
          <cell r="F128" t="str">
            <v>恒牙早期安氏II类错颌功能矫治器治疗</v>
          </cell>
          <cell r="G128" t="str">
            <v>①严重牙性II类错颌和骨性II类错颌；②使用Frankel功能矫治器II型或Activator功能矫治器；③其他功能矫治器分别参照执行</v>
          </cell>
          <cell r="H128" t="str">
            <v>Activator增加扩弓装置、口外弓、腭杆</v>
          </cell>
          <cell r="I128" t="str">
            <v>次</v>
          </cell>
        </row>
        <row r="128">
          <cell r="L128" t="str">
            <v>自主
定价</v>
          </cell>
          <cell r="M128" t="str">
            <v>自主
定价</v>
          </cell>
          <cell r="N128" t="str">
            <v>自主
定价</v>
          </cell>
          <cell r="O128" t="str">
            <v>自主
定价</v>
          </cell>
          <cell r="P128" t="str">
            <v>自主
定价</v>
          </cell>
          <cell r="Q128" t="str">
            <v>自主
定价</v>
          </cell>
        </row>
        <row r="129">
          <cell r="E129">
            <v>310522011</v>
          </cell>
          <cell r="F129" t="str">
            <v>恒牙期牙性安氏II类错颌固定矫治器治疗</v>
          </cell>
          <cell r="G129" t="str">
            <v>含上下颌所需带环、弓丝、托槽；牙性安氏II类错颌拥挤不拔牙病例和简单拥挤拔牙病例分别参照执行</v>
          </cell>
          <cell r="H129" t="str">
            <v>口外弓、上下颌扩弓装置及其他辅助性矫治装置、腭杆</v>
          </cell>
          <cell r="I129" t="str">
            <v>单颌</v>
          </cell>
        </row>
        <row r="129">
          <cell r="L129" t="str">
            <v>自主
定价</v>
          </cell>
          <cell r="M129" t="str">
            <v>自主
定价</v>
          </cell>
          <cell r="N129" t="str">
            <v>自主
定价</v>
          </cell>
          <cell r="O129" t="str">
            <v>自主
定价</v>
          </cell>
          <cell r="P129" t="str">
            <v>自主
定价</v>
          </cell>
          <cell r="Q129" t="str">
            <v>自主
定价</v>
          </cell>
        </row>
        <row r="130">
          <cell r="E130">
            <v>310522012</v>
          </cell>
          <cell r="F130" t="str">
            <v>恒牙期骨性安氏II类错颌固定矫治器拔牙治疗</v>
          </cell>
          <cell r="G130" t="str">
            <v>骨性安氏II类错颌拔牙病例参照执行</v>
          </cell>
          <cell r="H130" t="str">
            <v>口外弓、上下颌扩弓装置及其他辅助性矫治装置、腭杆</v>
          </cell>
          <cell r="I130" t="str">
            <v>次</v>
          </cell>
        </row>
        <row r="130">
          <cell r="L130" t="str">
            <v>自主
定价</v>
          </cell>
          <cell r="M130" t="str">
            <v>自主
定价</v>
          </cell>
          <cell r="N130" t="str">
            <v>自主
定价</v>
          </cell>
          <cell r="O130" t="str">
            <v>自主
定价</v>
          </cell>
          <cell r="P130" t="str">
            <v>自主
定价</v>
          </cell>
          <cell r="Q130" t="str">
            <v>自主
定价</v>
          </cell>
        </row>
        <row r="131">
          <cell r="E131">
            <v>310522013</v>
          </cell>
          <cell r="F131" t="str">
            <v>乳牙期安氏III类错颌正畸治疗</v>
          </cell>
          <cell r="G131" t="str">
            <v>①乳前牙反颌；②使用活动矫治器或下颌连冠式斜面导板治疗分别参照执行</v>
          </cell>
          <cell r="H131" t="str">
            <v>功能矫治器、颏兜</v>
          </cell>
          <cell r="I131" t="str">
            <v>次</v>
          </cell>
        </row>
        <row r="131">
          <cell r="L131" t="str">
            <v>自主
定价</v>
          </cell>
          <cell r="M131" t="str">
            <v>自主
定价</v>
          </cell>
          <cell r="N131" t="str">
            <v>自主
定价</v>
          </cell>
          <cell r="O131" t="str">
            <v>自主
定价</v>
          </cell>
          <cell r="P131" t="str">
            <v>自主
定价</v>
          </cell>
          <cell r="Q131" t="str">
            <v>自主
定价</v>
          </cell>
        </row>
        <row r="132">
          <cell r="E132">
            <v>310522014</v>
          </cell>
          <cell r="F132" t="str">
            <v>替牙期安氏III类错颌正畸治疗</v>
          </cell>
          <cell r="G132" t="str">
            <v>①前牙反颌；②使用活动矫治器分别参照执行</v>
          </cell>
          <cell r="H132" t="str">
            <v>上颌扩弓装置、功能矫治、颏兜</v>
          </cell>
          <cell r="I132" t="str">
            <v>次</v>
          </cell>
        </row>
        <row r="132">
          <cell r="L132" t="str">
            <v>自主
定价</v>
          </cell>
          <cell r="M132" t="str">
            <v>自主
定价</v>
          </cell>
          <cell r="N132" t="str">
            <v>自主
定价</v>
          </cell>
          <cell r="O132" t="str">
            <v>自主
定价</v>
          </cell>
          <cell r="P132" t="str">
            <v>自主
定价</v>
          </cell>
          <cell r="Q132" t="str">
            <v>自主
定价</v>
          </cell>
        </row>
        <row r="133">
          <cell r="E133">
            <v>310522015</v>
          </cell>
          <cell r="F133" t="str">
            <v>替牙期安氏III类错颌功能矫治器治疗</v>
          </cell>
          <cell r="G133" t="str">
            <v>①严重牙性III类错颌和骨性III类错颌；②使用rankel功能矫治器III型；③其他功能矫治器分别参照执行</v>
          </cell>
          <cell r="H133" t="str">
            <v>颏兜</v>
          </cell>
          <cell r="I133" t="str">
            <v>次</v>
          </cell>
        </row>
        <row r="133">
          <cell r="L133" t="str">
            <v>自主
定价</v>
          </cell>
          <cell r="M133" t="str">
            <v>自主
定价</v>
          </cell>
          <cell r="N133" t="str">
            <v>自主
定价</v>
          </cell>
          <cell r="O133" t="str">
            <v>自主
定价</v>
          </cell>
          <cell r="P133" t="str">
            <v>自主
定价</v>
          </cell>
          <cell r="Q133" t="str">
            <v>自主
定价</v>
          </cell>
        </row>
        <row r="134">
          <cell r="E134">
            <v>310522016</v>
          </cell>
          <cell r="F134" t="str">
            <v>恒牙期安氏III类错颌固定矫治器治疗</v>
          </cell>
          <cell r="G134" t="str">
            <v>牙性安氏III类错颌拥挤不拔牙病例和简单拥挤拔牙病例分别参照执行</v>
          </cell>
          <cell r="H134" t="str">
            <v>上颌扩弓装置及其他附加装置</v>
          </cell>
          <cell r="I134" t="str">
            <v>单颌</v>
          </cell>
        </row>
        <row r="134">
          <cell r="L134" t="str">
            <v>自主
定价</v>
          </cell>
          <cell r="M134" t="str">
            <v>自主
定价</v>
          </cell>
          <cell r="N134" t="str">
            <v>自主
定价</v>
          </cell>
          <cell r="O134" t="str">
            <v>自主
定价</v>
          </cell>
          <cell r="P134" t="str">
            <v>自主
定价</v>
          </cell>
          <cell r="Q134" t="str">
            <v>自主
定价</v>
          </cell>
        </row>
        <row r="135">
          <cell r="E135">
            <v>310522017</v>
          </cell>
          <cell r="F135" t="str">
            <v>恒牙期骨性安氏III类错颌固定矫治器拔牙治疗</v>
          </cell>
          <cell r="G135" t="str">
            <v>骨性安氏III类错颌拔牙病例参照执行</v>
          </cell>
          <cell r="H135" t="str">
            <v>前方牵引器、头帽颏兜、上颌扩弓装置及其他附加装置、特殊材料</v>
          </cell>
          <cell r="I135" t="str">
            <v>次</v>
          </cell>
        </row>
        <row r="135">
          <cell r="L135" t="str">
            <v>自主
定价</v>
          </cell>
          <cell r="M135" t="str">
            <v>自主
定价</v>
          </cell>
          <cell r="N135" t="str">
            <v>自主
定价</v>
          </cell>
          <cell r="O135" t="str">
            <v>自主
定价</v>
          </cell>
          <cell r="P135" t="str">
            <v>自主
定价</v>
          </cell>
          <cell r="Q135" t="str">
            <v>自主
定价</v>
          </cell>
        </row>
        <row r="136">
          <cell r="E136">
            <v>310522018</v>
          </cell>
          <cell r="F136" t="str">
            <v>牙周病伴错颌畸形活动矫治器正畸治疗</v>
          </cell>
          <cell r="G136" t="str">
            <v>局部牙周炎的正畸治疗参照执行</v>
          </cell>
        </row>
        <row r="136">
          <cell r="I136" t="str">
            <v>次</v>
          </cell>
        </row>
        <row r="136">
          <cell r="L136" t="str">
            <v>自主
定价</v>
          </cell>
          <cell r="M136" t="str">
            <v>自主
定价</v>
          </cell>
          <cell r="N136" t="str">
            <v>自主
定价</v>
          </cell>
          <cell r="O136" t="str">
            <v>自主
定价</v>
          </cell>
          <cell r="P136" t="str">
            <v>自主
定价</v>
          </cell>
          <cell r="Q136" t="str">
            <v>自主
定价</v>
          </cell>
        </row>
        <row r="137">
          <cell r="E137">
            <v>310522019</v>
          </cell>
          <cell r="F137" t="str">
            <v>牙周病伴错颌畸形固定矫治器正畸治疗</v>
          </cell>
          <cell r="G137" t="str">
            <v>局部牙周炎的正畸治疗参照执行</v>
          </cell>
        </row>
        <row r="137">
          <cell r="I137" t="str">
            <v>次</v>
          </cell>
        </row>
        <row r="137">
          <cell r="L137" t="str">
            <v>自主
定价</v>
          </cell>
          <cell r="M137" t="str">
            <v>自主
定价</v>
          </cell>
          <cell r="N137" t="str">
            <v>自主
定价</v>
          </cell>
          <cell r="O137" t="str">
            <v>自主
定价</v>
          </cell>
          <cell r="P137" t="str">
            <v>自主
定价</v>
          </cell>
          <cell r="Q137" t="str">
            <v>自主
定价</v>
          </cell>
        </row>
        <row r="138">
          <cell r="E138">
            <v>310522020</v>
          </cell>
          <cell r="F138" t="str">
            <v>颌创伤正畸治疗</v>
          </cell>
          <cell r="G138" t="str">
            <v>①由咬合因素引起的颌创伤；②用活动矫治器或固定矫治器治疗分别参照执行</v>
          </cell>
        </row>
        <row r="138">
          <cell r="I138" t="str">
            <v>次</v>
          </cell>
        </row>
        <row r="138">
          <cell r="L138" t="str">
            <v>自主
定价</v>
          </cell>
          <cell r="M138" t="str">
            <v>自主
定价</v>
          </cell>
          <cell r="N138" t="str">
            <v>自主
定价</v>
          </cell>
          <cell r="O138" t="str">
            <v>自主
定价</v>
          </cell>
          <cell r="P138" t="str">
            <v>自主
定价</v>
          </cell>
          <cell r="Q138" t="str">
            <v>自主
定价</v>
          </cell>
        </row>
        <row r="139">
          <cell r="E139">
            <v>310522021</v>
          </cell>
          <cell r="F139" t="str">
            <v>单侧唇腭裂序列正畸治疗</v>
          </cell>
          <cell r="G139" t="str">
            <v>单侧牙槽突裂、无骨骼畸形和面部畸形、腭托使用的正畸治疗分别参照执行。不含替牙期植骨前后的正畸治疗</v>
          </cell>
          <cell r="H139" t="str">
            <v>乳牙期用于解除后牙反颌、前牙反颌的活动矫治器或固定矫治器、恒牙期用于解除后牙反颌、前牙反颌的活动矫治器或固定矫治器、颈牵引、低位头帽牵引等附加装置</v>
          </cell>
          <cell r="I139" t="str">
            <v>次</v>
          </cell>
        </row>
        <row r="139">
          <cell r="L139" t="str">
            <v>自主
定价</v>
          </cell>
          <cell r="M139" t="str">
            <v>自主
定价</v>
          </cell>
          <cell r="N139" t="str">
            <v>自主
定价</v>
          </cell>
          <cell r="O139" t="str">
            <v>自主
定价</v>
          </cell>
          <cell r="P139" t="str">
            <v>自主
定价</v>
          </cell>
          <cell r="Q139" t="str">
            <v>自主
定价</v>
          </cell>
        </row>
        <row r="140">
          <cell r="E140">
            <v>310522022</v>
          </cell>
          <cell r="F140" t="str">
            <v>早期颜面不对称正畸治疗</v>
          </cell>
          <cell r="G140" t="str">
            <v>①替牙期由错颌引起或颜面不对称伴错颌的病例；②使用活动矫治器和固定矫治器分别参照执行</v>
          </cell>
        </row>
        <row r="140">
          <cell r="I140" t="str">
            <v>次</v>
          </cell>
        </row>
        <row r="140">
          <cell r="L140" t="str">
            <v>自主
定价</v>
          </cell>
          <cell r="M140" t="str">
            <v>自主
定价</v>
          </cell>
          <cell r="N140" t="str">
            <v>自主
定价</v>
          </cell>
          <cell r="O140" t="str">
            <v>自主
定价</v>
          </cell>
          <cell r="P140" t="str">
            <v>自主
定价</v>
          </cell>
          <cell r="Q140" t="str">
            <v>自主
定价</v>
          </cell>
        </row>
        <row r="141">
          <cell r="E141">
            <v>310522023</v>
          </cell>
          <cell r="F141" t="str">
            <v>恒牙期颜面不对称正畸治疗</v>
          </cell>
          <cell r="G141" t="str">
            <v>①恒牙期由错颌引起或颜面不对称伴错颌的早期正畸治疗；②用活动矫治器或固定矫治器分别参照执行</v>
          </cell>
          <cell r="H141" t="str">
            <v>活动矫治器增加部件或其他附加装置</v>
          </cell>
          <cell r="I141" t="str">
            <v>次</v>
          </cell>
        </row>
        <row r="141">
          <cell r="L141" t="str">
            <v>自主
定价</v>
          </cell>
          <cell r="M141" t="str">
            <v>自主
定价</v>
          </cell>
          <cell r="N141" t="str">
            <v>自主
定价</v>
          </cell>
          <cell r="O141" t="str">
            <v>自主
定价</v>
          </cell>
          <cell r="P141" t="str">
            <v>自主
定价</v>
          </cell>
          <cell r="Q141" t="str">
            <v>自主
定价</v>
          </cell>
        </row>
        <row r="142">
          <cell r="E142">
            <v>310522024</v>
          </cell>
          <cell r="F142" t="str">
            <v>颅面畸形正畸治疗</v>
          </cell>
          <cell r="G142" t="str">
            <v>①Crouzon综合征、Apert综合征、Treacher-Collins综合征；②用活动矫治器或固定矫治器治疗分别参照执行</v>
          </cell>
          <cell r="H142" t="str">
            <v>活动矫治器增加其他部件、固定矫治器增加其他附加装置另加</v>
          </cell>
          <cell r="I142" t="str">
            <v>次</v>
          </cell>
        </row>
        <row r="142">
          <cell r="L142" t="str">
            <v>自主
定价</v>
          </cell>
          <cell r="M142" t="str">
            <v>自主
定价</v>
          </cell>
          <cell r="N142" t="str">
            <v>自主
定价</v>
          </cell>
          <cell r="O142" t="str">
            <v>自主
定价</v>
          </cell>
          <cell r="P142" t="str">
            <v>自主
定价</v>
          </cell>
          <cell r="Q142" t="str">
            <v>自主
定价</v>
          </cell>
        </row>
        <row r="143">
          <cell r="E143">
            <v>310522025</v>
          </cell>
          <cell r="F143" t="str">
            <v>颞下颌关节病正畸治疗</v>
          </cell>
          <cell r="G143" t="str">
            <v>①颞下颌关节的弹响、疼痛、关节盘移位等的正畸治疗；②用活动矫治器或固定矫治器治疗分别参照执行</v>
          </cell>
        </row>
        <row r="143">
          <cell r="I143" t="str">
            <v>次</v>
          </cell>
        </row>
        <row r="143">
          <cell r="L143" t="str">
            <v>自主
定价</v>
          </cell>
          <cell r="M143" t="str">
            <v>自主
定价</v>
          </cell>
          <cell r="N143" t="str">
            <v>自主
定价</v>
          </cell>
          <cell r="O143" t="str">
            <v>自主
定价</v>
          </cell>
          <cell r="P143" t="str">
            <v>自主
定价</v>
          </cell>
          <cell r="Q143" t="str">
            <v>自主
定价</v>
          </cell>
        </row>
        <row r="144">
          <cell r="E144">
            <v>310522026</v>
          </cell>
          <cell r="F144" t="str">
            <v>正颌外科术前术后正畸治疗</v>
          </cell>
          <cell r="G144" t="str">
            <v>①安氏II类、III类严重骨性错颌、严重骨性开颌、严重腭裂、面部偏斜及其他颅面畸形的正颌外科术前、术后正畸治疗；②使用固定矫治器治疗分别参照执行</v>
          </cell>
        </row>
        <row r="144">
          <cell r="I144" t="str">
            <v>次</v>
          </cell>
        </row>
        <row r="144">
          <cell r="L144" t="str">
            <v>自主
定价</v>
          </cell>
          <cell r="M144" t="str">
            <v>自主
定价</v>
          </cell>
          <cell r="N144" t="str">
            <v>自主
定价</v>
          </cell>
          <cell r="O144" t="str">
            <v>自主
定价</v>
          </cell>
          <cell r="P144" t="str">
            <v>自主
定价</v>
          </cell>
          <cell r="Q144" t="str">
            <v>自主
定价</v>
          </cell>
        </row>
        <row r="145">
          <cell r="E145">
            <v>310522027</v>
          </cell>
          <cell r="F145" t="str">
            <v>睡眠呼吸暂停综合征(OSAS)正畸治疗</v>
          </cell>
          <cell r="G145" t="str">
            <v>各种表现的睡眠呼吸暂停及相应错颌的正畸治疗分别参照执行</v>
          </cell>
          <cell r="H145" t="str">
            <v>常规OSAS矫治器以外的附件</v>
          </cell>
          <cell r="I145" t="str">
            <v>次</v>
          </cell>
        </row>
        <row r="145">
          <cell r="L145" t="str">
            <v>自主
定价</v>
          </cell>
          <cell r="M145" t="str">
            <v>自主
定价</v>
          </cell>
          <cell r="N145" t="str">
            <v>自主
定价</v>
          </cell>
          <cell r="O145" t="str">
            <v>自主
定价</v>
          </cell>
          <cell r="P145" t="str">
            <v>自主
定价</v>
          </cell>
          <cell r="Q145" t="str">
            <v>自主
定价</v>
          </cell>
        </row>
        <row r="146">
          <cell r="E146">
            <v>310522028</v>
          </cell>
          <cell r="F146" t="str">
            <v>正畸保持器治疗</v>
          </cell>
          <cell r="G146" t="str">
            <v>含取模型、制作用材料</v>
          </cell>
          <cell r="H146" t="str">
            <v>特殊材料及固定保持器、正位器、透明保持器</v>
          </cell>
          <cell r="I146" t="str">
            <v>每副</v>
          </cell>
        </row>
        <row r="146">
          <cell r="L146" t="str">
            <v>自主
定价</v>
          </cell>
          <cell r="M146" t="str">
            <v>自主
定价</v>
          </cell>
          <cell r="N146" t="str">
            <v>自主
定价</v>
          </cell>
          <cell r="O146" t="str">
            <v>自主
定价</v>
          </cell>
          <cell r="P146" t="str">
            <v>自主
定价</v>
          </cell>
          <cell r="Q146" t="str">
            <v>自主
定价</v>
          </cell>
        </row>
        <row r="147">
          <cell r="E147">
            <v>310521005</v>
          </cell>
          <cell r="F147" t="str">
            <v>颜面赝复体种植修复</v>
          </cell>
          <cell r="G147" t="str">
            <v>通过利用种植体固位的方式制作假体，对颜面部缺损进行修复。所定价格涵盖个别托盘制作、技工制作、激光焊接、配色、临床试戴等操作步骤的人力消耗及基本物资消耗。包括眼或耳或鼻缺损修复或颌面缺损修复。</v>
          </cell>
          <cell r="H147" t="str">
            <v>个别托盘材料、基台、贵金属包埋材料、进口成型塑料、金属材料、激光焊接材料、硅胶材料</v>
          </cell>
          <cell r="I147" t="str">
            <v>每种植体</v>
          </cell>
        </row>
        <row r="147">
          <cell r="L147">
            <v>300</v>
          </cell>
          <cell r="M147">
            <v>270</v>
          </cell>
          <cell r="N147">
            <v>243</v>
          </cell>
          <cell r="O147">
            <v>243</v>
          </cell>
          <cell r="P147">
            <v>219</v>
          </cell>
          <cell r="Q147">
            <v>175</v>
          </cell>
        </row>
        <row r="148">
          <cell r="E148">
            <v>330604001</v>
          </cell>
          <cell r="F148" t="str">
            <v>乳牙拔除术</v>
          </cell>
        </row>
        <row r="148">
          <cell r="I148" t="str">
            <v>每牙</v>
          </cell>
        </row>
        <row r="148">
          <cell r="L148">
            <v>20</v>
          </cell>
          <cell r="M148">
            <v>20</v>
          </cell>
          <cell r="N148">
            <v>18</v>
          </cell>
          <cell r="O148">
            <v>17</v>
          </cell>
          <cell r="P148">
            <v>15</v>
          </cell>
          <cell r="Q148">
            <v>12</v>
          </cell>
        </row>
        <row r="149">
          <cell r="E149">
            <v>330604002</v>
          </cell>
          <cell r="F149" t="str">
            <v>前牙拔除术</v>
          </cell>
          <cell r="G149" t="str">
            <v>该区段多生牙参照执行</v>
          </cell>
        </row>
        <row r="149">
          <cell r="I149" t="str">
            <v>每牙</v>
          </cell>
        </row>
        <row r="149">
          <cell r="L149">
            <v>26</v>
          </cell>
          <cell r="M149">
            <v>26</v>
          </cell>
          <cell r="N149">
            <v>23</v>
          </cell>
          <cell r="O149">
            <v>22</v>
          </cell>
          <cell r="P149">
            <v>20</v>
          </cell>
          <cell r="Q149">
            <v>16</v>
          </cell>
        </row>
        <row r="150">
          <cell r="E150">
            <v>330604003</v>
          </cell>
          <cell r="F150" t="str">
            <v>前磨牙拔除术</v>
          </cell>
          <cell r="G150" t="str">
            <v>该区段多生牙参照执行</v>
          </cell>
        </row>
        <row r="150">
          <cell r="I150" t="str">
            <v>每牙</v>
          </cell>
        </row>
        <row r="150">
          <cell r="L150">
            <v>39</v>
          </cell>
          <cell r="M150">
            <v>39</v>
          </cell>
          <cell r="N150">
            <v>35</v>
          </cell>
          <cell r="O150">
            <v>33</v>
          </cell>
          <cell r="P150">
            <v>30</v>
          </cell>
          <cell r="Q150">
            <v>24</v>
          </cell>
        </row>
        <row r="151">
          <cell r="E151">
            <v>330604004</v>
          </cell>
          <cell r="F151" t="str">
            <v>磨牙拔除术</v>
          </cell>
          <cell r="G151" t="str">
            <v>该区段多生牙参照执行</v>
          </cell>
        </row>
        <row r="151">
          <cell r="I151" t="str">
            <v>每牙</v>
          </cell>
        </row>
        <row r="151">
          <cell r="L151">
            <v>46</v>
          </cell>
          <cell r="M151">
            <v>46</v>
          </cell>
          <cell r="N151">
            <v>41</v>
          </cell>
          <cell r="O151">
            <v>39</v>
          </cell>
          <cell r="P151">
            <v>35</v>
          </cell>
          <cell r="Q151">
            <v>28</v>
          </cell>
        </row>
        <row r="152">
          <cell r="E152">
            <v>330604005</v>
          </cell>
          <cell r="F152" t="str">
            <v>复杂牙拔除术</v>
          </cell>
          <cell r="G152" t="str">
            <v>正常位牙齿因解剖变异、死髓或牙体治疗后其脆性增加、局部慢性炎症刺激使牙槽骨发生致密性改变、牙-骨间骨性结合、与上颌窦关系密切、增龄性变化等所致的拔除困难分别参照执行</v>
          </cell>
        </row>
        <row r="152">
          <cell r="I152" t="str">
            <v>每牙</v>
          </cell>
        </row>
        <row r="152">
          <cell r="L152">
            <v>104</v>
          </cell>
          <cell r="M152">
            <v>104</v>
          </cell>
          <cell r="N152">
            <v>94</v>
          </cell>
          <cell r="O152">
            <v>88</v>
          </cell>
          <cell r="P152">
            <v>80</v>
          </cell>
          <cell r="Q152">
            <v>64</v>
          </cell>
        </row>
        <row r="153">
          <cell r="E153">
            <v>330604006</v>
          </cell>
          <cell r="F153" t="str">
            <v>阻生牙拔除术</v>
          </cell>
          <cell r="G153" t="str">
            <v>低位阻生、完全骨阻生的牙及多生牙分别参照执行</v>
          </cell>
        </row>
        <row r="153">
          <cell r="I153" t="str">
            <v>每牙</v>
          </cell>
        </row>
        <row r="153">
          <cell r="L153">
            <v>195</v>
          </cell>
          <cell r="M153">
            <v>156</v>
          </cell>
          <cell r="N153">
            <v>140</v>
          </cell>
          <cell r="O153">
            <v>133</v>
          </cell>
          <cell r="P153">
            <v>119</v>
          </cell>
          <cell r="Q153">
            <v>95</v>
          </cell>
        </row>
        <row r="154">
          <cell r="E154">
            <v>330604007</v>
          </cell>
          <cell r="F154" t="str">
            <v>拔牙创面搔刮术</v>
          </cell>
          <cell r="G154" t="str">
            <v>干槽症、拔牙后出血、拔牙创面愈合不良分别参照执行</v>
          </cell>
          <cell r="H154" t="str">
            <v>填塞材料</v>
          </cell>
          <cell r="I154" t="str">
            <v>每牙</v>
          </cell>
        </row>
        <row r="154">
          <cell r="L154">
            <v>26</v>
          </cell>
          <cell r="M154">
            <v>26</v>
          </cell>
          <cell r="N154">
            <v>23</v>
          </cell>
          <cell r="O154">
            <v>22</v>
          </cell>
          <cell r="P154">
            <v>20</v>
          </cell>
          <cell r="Q154">
            <v>16</v>
          </cell>
        </row>
        <row r="155">
          <cell r="E155">
            <v>330604008</v>
          </cell>
          <cell r="F155" t="str">
            <v>牙再植术</v>
          </cell>
          <cell r="G155" t="str">
            <v>嵌入、移位、脱落等分别参照执行。不含根管治疗</v>
          </cell>
          <cell r="H155" t="str">
            <v>结扎固定材料</v>
          </cell>
          <cell r="I155" t="str">
            <v>每牙</v>
          </cell>
        </row>
        <row r="155">
          <cell r="L155">
            <v>130</v>
          </cell>
          <cell r="M155">
            <v>130</v>
          </cell>
          <cell r="N155">
            <v>117</v>
          </cell>
          <cell r="O155">
            <v>111</v>
          </cell>
          <cell r="P155">
            <v>99</v>
          </cell>
          <cell r="Q155">
            <v>79</v>
          </cell>
        </row>
        <row r="156">
          <cell r="E156">
            <v>330604009</v>
          </cell>
          <cell r="F156" t="str">
            <v>牙移植术</v>
          </cell>
          <cell r="G156" t="str">
            <v>含准备受植区拔除供体牙、植入、缝合、固定；自体牙移植和异体牙移植分别参照执行。不含异体材料的保存、塑形及消毒、拔除异位供体牙</v>
          </cell>
          <cell r="H156" t="str">
            <v>结扎固定材料</v>
          </cell>
          <cell r="I156" t="str">
            <v>每牙</v>
          </cell>
        </row>
        <row r="156">
          <cell r="L156">
            <v>260</v>
          </cell>
          <cell r="M156">
            <v>260</v>
          </cell>
          <cell r="N156">
            <v>233</v>
          </cell>
          <cell r="O156">
            <v>221</v>
          </cell>
          <cell r="P156">
            <v>199</v>
          </cell>
          <cell r="Q156">
            <v>159</v>
          </cell>
        </row>
        <row r="157">
          <cell r="E157">
            <v>330604010</v>
          </cell>
          <cell r="F157" t="str">
            <v>牙槽骨修整术</v>
          </cell>
        </row>
        <row r="157">
          <cell r="I157" t="str">
            <v>每牙</v>
          </cell>
        </row>
        <row r="157">
          <cell r="L157">
            <v>78</v>
          </cell>
          <cell r="M157">
            <v>78</v>
          </cell>
          <cell r="N157">
            <v>70</v>
          </cell>
          <cell r="O157">
            <v>66</v>
          </cell>
          <cell r="P157">
            <v>60</v>
          </cell>
          <cell r="Q157">
            <v>48</v>
          </cell>
        </row>
        <row r="158">
          <cell r="E158">
            <v>330604011</v>
          </cell>
          <cell r="F158" t="str">
            <v>牙槽嵴增高术</v>
          </cell>
          <cell r="G158" t="str">
            <v>不含取骨术、取皮术</v>
          </cell>
          <cell r="H158" t="str">
            <v>人工材料模型、模板</v>
          </cell>
          <cell r="I158" t="str">
            <v>每牙</v>
          </cell>
        </row>
        <row r="158">
          <cell r="L158">
            <v>195</v>
          </cell>
          <cell r="M158">
            <v>195</v>
          </cell>
          <cell r="N158">
            <v>175</v>
          </cell>
          <cell r="O158">
            <v>166</v>
          </cell>
          <cell r="P158">
            <v>149</v>
          </cell>
          <cell r="Q158">
            <v>119</v>
          </cell>
        </row>
        <row r="159">
          <cell r="E159">
            <v>330604033</v>
          </cell>
          <cell r="F159" t="str">
            <v>牙周骨成形手术</v>
          </cell>
          <cell r="G159" t="str">
            <v>含牙龈翻瓣术+牙槽骨切除及成形。不含术区牙周塞治</v>
          </cell>
        </row>
        <row r="159">
          <cell r="I159" t="str">
            <v>每牙</v>
          </cell>
        </row>
        <row r="159">
          <cell r="L159">
            <v>104</v>
          </cell>
          <cell r="M159">
            <v>104</v>
          </cell>
          <cell r="N159">
            <v>94</v>
          </cell>
          <cell r="O159">
            <v>88</v>
          </cell>
          <cell r="P159">
            <v>79</v>
          </cell>
          <cell r="Q159">
            <v>63</v>
          </cell>
        </row>
        <row r="160">
          <cell r="E160">
            <v>330604012</v>
          </cell>
          <cell r="F160" t="str">
            <v>颌骨隆突修整术</v>
          </cell>
          <cell r="G160" t="str">
            <v>腭隆突、下颌隆突、上颌结节肥大等分别参照执行</v>
          </cell>
        </row>
        <row r="160">
          <cell r="I160" t="str">
            <v>次</v>
          </cell>
        </row>
        <row r="160">
          <cell r="L160">
            <v>208</v>
          </cell>
          <cell r="M160">
            <v>208</v>
          </cell>
          <cell r="N160">
            <v>187</v>
          </cell>
          <cell r="O160">
            <v>176</v>
          </cell>
          <cell r="P160">
            <v>158</v>
          </cell>
          <cell r="Q160">
            <v>126</v>
          </cell>
        </row>
        <row r="161">
          <cell r="E161">
            <v>330604018</v>
          </cell>
          <cell r="F161" t="str">
            <v>阻生智齿龈瓣整形术</v>
          </cell>
          <cell r="G161" t="str">
            <v>含切除龈瓣及整形</v>
          </cell>
        </row>
        <row r="161">
          <cell r="I161" t="str">
            <v>每牙</v>
          </cell>
        </row>
        <row r="161">
          <cell r="L161">
            <v>52</v>
          </cell>
          <cell r="M161">
            <v>52</v>
          </cell>
          <cell r="N161">
            <v>46</v>
          </cell>
          <cell r="O161">
            <v>44</v>
          </cell>
          <cell r="P161">
            <v>40</v>
          </cell>
          <cell r="Q161">
            <v>32</v>
          </cell>
        </row>
        <row r="162">
          <cell r="E162">
            <v>330604019</v>
          </cell>
          <cell r="F162" t="str">
            <v>牙槽突骨折结扎固定术</v>
          </cell>
          <cell r="G162" t="str">
            <v>含复位、固定、调颌。结扎固定或牵引复位固定分别参照执行</v>
          </cell>
          <cell r="H162" t="str">
            <v>结扎固定材料</v>
          </cell>
          <cell r="I162" t="str">
            <v>次</v>
          </cell>
        </row>
        <row r="162">
          <cell r="L162">
            <v>390</v>
          </cell>
          <cell r="M162">
            <v>390</v>
          </cell>
          <cell r="N162">
            <v>351</v>
          </cell>
          <cell r="O162">
            <v>332</v>
          </cell>
          <cell r="P162">
            <v>298</v>
          </cell>
          <cell r="Q162">
            <v>238</v>
          </cell>
        </row>
        <row r="163">
          <cell r="E163">
            <v>330604020</v>
          </cell>
          <cell r="F163" t="str">
            <v>颌骨病灶刮除术</v>
          </cell>
        </row>
        <row r="163">
          <cell r="I163" t="str">
            <v>次</v>
          </cell>
        </row>
        <row r="163">
          <cell r="L163">
            <v>156</v>
          </cell>
          <cell r="M163">
            <v>156</v>
          </cell>
          <cell r="N163">
            <v>140</v>
          </cell>
          <cell r="O163">
            <v>133</v>
          </cell>
          <cell r="P163">
            <v>119</v>
          </cell>
          <cell r="Q163">
            <v>95</v>
          </cell>
        </row>
        <row r="164">
          <cell r="E164">
            <v>330604022</v>
          </cell>
          <cell r="F164" t="str">
            <v>根端囊肿摘除术</v>
          </cell>
          <cell r="G164" t="str">
            <v>不含根充</v>
          </cell>
          <cell r="H164" t="str">
            <v>充填材料</v>
          </cell>
          <cell r="I164" t="str">
            <v>每牙</v>
          </cell>
        </row>
        <row r="164">
          <cell r="L164">
            <v>195</v>
          </cell>
          <cell r="M164">
            <v>195</v>
          </cell>
          <cell r="N164">
            <v>176</v>
          </cell>
          <cell r="O164">
            <v>166</v>
          </cell>
          <cell r="P164">
            <v>149</v>
          </cell>
          <cell r="Q164">
            <v>119</v>
          </cell>
        </row>
        <row r="165">
          <cell r="E165">
            <v>330604023</v>
          </cell>
          <cell r="F165" t="str">
            <v>牙齿萌出囊肿袋形术</v>
          </cell>
        </row>
        <row r="165">
          <cell r="H165" t="str">
            <v>填塞材料</v>
          </cell>
          <cell r="I165" t="str">
            <v>每牙</v>
          </cell>
        </row>
        <row r="165">
          <cell r="L165">
            <v>104</v>
          </cell>
          <cell r="M165">
            <v>104</v>
          </cell>
          <cell r="N165">
            <v>93</v>
          </cell>
          <cell r="O165">
            <v>88</v>
          </cell>
          <cell r="P165">
            <v>79</v>
          </cell>
          <cell r="Q165">
            <v>62</v>
          </cell>
        </row>
        <row r="166">
          <cell r="E166">
            <v>330604025</v>
          </cell>
          <cell r="F166" t="str">
            <v>牙外科正畸术</v>
          </cell>
        </row>
        <row r="166">
          <cell r="H166" t="str">
            <v>颌板、固定材料、腭护板</v>
          </cell>
          <cell r="I166" t="str">
            <v>每牙</v>
          </cell>
        </row>
        <row r="166">
          <cell r="L166">
            <v>260</v>
          </cell>
          <cell r="M166">
            <v>260</v>
          </cell>
          <cell r="N166">
            <v>233</v>
          </cell>
          <cell r="O166">
            <v>221</v>
          </cell>
          <cell r="P166">
            <v>199</v>
          </cell>
          <cell r="Q166">
            <v>159</v>
          </cell>
        </row>
        <row r="167">
          <cell r="E167">
            <v>330604026</v>
          </cell>
          <cell r="F167" t="str">
            <v>根尖切除术</v>
          </cell>
          <cell r="G167" t="str">
            <v>含根尖搔刮、根尖切除、倒根充、根尖倒预备。不含显微根管手术</v>
          </cell>
          <cell r="H167" t="str">
            <v>充填材料</v>
          </cell>
          <cell r="I167" t="str">
            <v>每牙</v>
          </cell>
        </row>
        <row r="167">
          <cell r="L167">
            <v>325</v>
          </cell>
          <cell r="M167">
            <v>325</v>
          </cell>
          <cell r="N167">
            <v>293</v>
          </cell>
          <cell r="O167">
            <v>276</v>
          </cell>
          <cell r="P167">
            <v>248</v>
          </cell>
          <cell r="Q167">
            <v>198</v>
          </cell>
        </row>
        <row r="168">
          <cell r="E168">
            <v>330604027</v>
          </cell>
          <cell r="F168" t="str">
            <v>根尖搔刮术</v>
          </cell>
        </row>
        <row r="168">
          <cell r="I168" t="str">
            <v>每牙</v>
          </cell>
        </row>
        <row r="168">
          <cell r="L168">
            <v>52</v>
          </cell>
          <cell r="M168">
            <v>52</v>
          </cell>
          <cell r="N168">
            <v>47</v>
          </cell>
          <cell r="O168">
            <v>44</v>
          </cell>
          <cell r="P168">
            <v>39</v>
          </cell>
          <cell r="Q168">
            <v>31</v>
          </cell>
        </row>
        <row r="169">
          <cell r="E169">
            <v>330604028</v>
          </cell>
          <cell r="F169" t="str">
            <v>睡眠呼吸暂停综合症射频温控消融治疗术</v>
          </cell>
          <cell r="G169" t="str">
            <v>鼻甲、软腭、舌根肥大，鼻鼾症，阻塞性睡眠呼吸暂停综合症分别参照执行</v>
          </cell>
        </row>
        <row r="169">
          <cell r="I169" t="str">
            <v>次</v>
          </cell>
        </row>
        <row r="169">
          <cell r="L169">
            <v>78</v>
          </cell>
          <cell r="M169">
            <v>78</v>
          </cell>
          <cell r="N169">
            <v>70</v>
          </cell>
          <cell r="O169">
            <v>66</v>
          </cell>
          <cell r="P169">
            <v>59</v>
          </cell>
          <cell r="Q169">
            <v>46</v>
          </cell>
        </row>
        <row r="170">
          <cell r="E170">
            <v>330604029</v>
          </cell>
          <cell r="F170" t="str">
            <v>牙龈翻瓣术</v>
          </cell>
          <cell r="G170" t="str">
            <v>含牙龈切开、翻瓣、刮治及根面平整、瓣的复位缝合</v>
          </cell>
          <cell r="H170" t="str">
            <v>牙周塞治</v>
          </cell>
          <cell r="I170" t="str">
            <v>每牙</v>
          </cell>
          <cell r="J170" t="str">
            <v>根向、冠向复位切口或远中楔形切除加收50%</v>
          </cell>
        </row>
        <row r="170">
          <cell r="L170">
            <v>91</v>
          </cell>
          <cell r="M170">
            <v>91</v>
          </cell>
          <cell r="N170">
            <v>82</v>
          </cell>
          <cell r="O170">
            <v>77</v>
          </cell>
          <cell r="P170">
            <v>70</v>
          </cell>
          <cell r="Q170">
            <v>55</v>
          </cell>
        </row>
        <row r="171">
          <cell r="E171">
            <v>330604030</v>
          </cell>
          <cell r="F171" t="str">
            <v>牙龈再生术</v>
          </cell>
        </row>
        <row r="171">
          <cell r="I171" t="str">
            <v>每组</v>
          </cell>
        </row>
        <row r="171">
          <cell r="L171">
            <v>65</v>
          </cell>
          <cell r="M171">
            <v>65</v>
          </cell>
          <cell r="N171">
            <v>58</v>
          </cell>
          <cell r="O171">
            <v>55</v>
          </cell>
          <cell r="P171">
            <v>49</v>
          </cell>
          <cell r="Q171">
            <v>38</v>
          </cell>
        </row>
        <row r="172">
          <cell r="E172">
            <v>330604031</v>
          </cell>
          <cell r="F172" t="str">
            <v>牙龈切除术</v>
          </cell>
          <cell r="G172" t="str">
            <v>牙龈成形参照执行</v>
          </cell>
          <cell r="H172" t="str">
            <v>牙周塞治</v>
          </cell>
          <cell r="I172" t="str">
            <v>每牙</v>
          </cell>
        </row>
        <row r="172">
          <cell r="L172">
            <v>52</v>
          </cell>
          <cell r="M172">
            <v>52</v>
          </cell>
          <cell r="N172">
            <v>47</v>
          </cell>
          <cell r="O172">
            <v>44</v>
          </cell>
          <cell r="P172">
            <v>40</v>
          </cell>
          <cell r="Q172">
            <v>31</v>
          </cell>
        </row>
        <row r="173">
          <cell r="E173">
            <v>330604034</v>
          </cell>
          <cell r="F173" t="str">
            <v>牙冠延长术</v>
          </cell>
          <cell r="G173" t="str">
            <v>含牙龈翻瓣、牙槽骨切除及成形、牙龈成形。不含术区牙周塞治</v>
          </cell>
        </row>
        <row r="173">
          <cell r="I173" t="str">
            <v>每牙</v>
          </cell>
        </row>
        <row r="173">
          <cell r="L173">
            <v>104</v>
          </cell>
          <cell r="M173">
            <v>104</v>
          </cell>
          <cell r="N173">
            <v>93</v>
          </cell>
          <cell r="O173">
            <v>88</v>
          </cell>
          <cell r="P173">
            <v>79</v>
          </cell>
          <cell r="Q173">
            <v>62</v>
          </cell>
        </row>
        <row r="174">
          <cell r="E174">
            <v>330604035</v>
          </cell>
          <cell r="F174" t="str">
            <v>龈瘤切除术</v>
          </cell>
          <cell r="G174" t="str">
            <v>含龈瘤切除及牙龈修整</v>
          </cell>
          <cell r="H174" t="str">
            <v>牙周塞治剂、特殊材料</v>
          </cell>
          <cell r="I174" t="str">
            <v>次</v>
          </cell>
        </row>
        <row r="174">
          <cell r="L174">
            <v>208</v>
          </cell>
          <cell r="M174">
            <v>208</v>
          </cell>
          <cell r="N174">
            <v>187</v>
          </cell>
          <cell r="O174">
            <v>177</v>
          </cell>
          <cell r="P174">
            <v>159</v>
          </cell>
          <cell r="Q174">
            <v>127</v>
          </cell>
        </row>
        <row r="175">
          <cell r="E175">
            <v>330604036</v>
          </cell>
          <cell r="F175" t="str">
            <v>牙周植骨术</v>
          </cell>
          <cell r="G175" t="str">
            <v>含牙龈翻瓣术+植入各种骨材料。不含牙周塞治、自体骨取骨术</v>
          </cell>
          <cell r="H175" t="str">
            <v>骨粉等植骨材料</v>
          </cell>
          <cell r="I175" t="str">
            <v>每牙</v>
          </cell>
        </row>
        <row r="175">
          <cell r="L175">
            <v>234</v>
          </cell>
          <cell r="M175">
            <v>234</v>
          </cell>
          <cell r="N175">
            <v>211</v>
          </cell>
          <cell r="O175">
            <v>199</v>
          </cell>
          <cell r="P175">
            <v>179</v>
          </cell>
          <cell r="Q175">
            <v>143</v>
          </cell>
        </row>
        <row r="176">
          <cell r="E176">
            <v>330604037</v>
          </cell>
          <cell r="F176" t="str">
            <v>截根术</v>
          </cell>
          <cell r="G176" t="str">
            <v>含截断牙根、拔除断根、牙冠外形和断面修整。不含牙周塞治、根管口备洞及倒充填、牙龈翻瓣术</v>
          </cell>
        </row>
        <row r="176">
          <cell r="I176" t="str">
            <v>每牙</v>
          </cell>
        </row>
        <row r="176">
          <cell r="L176">
            <v>234</v>
          </cell>
          <cell r="M176">
            <v>234</v>
          </cell>
          <cell r="N176">
            <v>211</v>
          </cell>
          <cell r="O176">
            <v>199</v>
          </cell>
          <cell r="P176">
            <v>179</v>
          </cell>
          <cell r="Q176">
            <v>143</v>
          </cell>
        </row>
        <row r="177">
          <cell r="E177">
            <v>330604038</v>
          </cell>
          <cell r="F177" t="str">
            <v>分根术</v>
          </cell>
          <cell r="G177" t="str">
            <v>含截开牙冠、牙外形及断面分别修整成形。不含牙周塞治、牙备洞充填、牙龈翻瓣术</v>
          </cell>
        </row>
        <row r="177">
          <cell r="I177" t="str">
            <v>每牙</v>
          </cell>
        </row>
        <row r="177">
          <cell r="L177">
            <v>104</v>
          </cell>
          <cell r="M177">
            <v>104</v>
          </cell>
          <cell r="N177">
            <v>94</v>
          </cell>
          <cell r="O177">
            <v>88</v>
          </cell>
          <cell r="P177">
            <v>79</v>
          </cell>
          <cell r="Q177">
            <v>63</v>
          </cell>
        </row>
        <row r="178">
          <cell r="E178">
            <v>330604039</v>
          </cell>
          <cell r="F178" t="str">
            <v>半牙切除术</v>
          </cell>
          <cell r="G178" t="str">
            <v>含截开牙冠、拔除牙齿的近或远中部分并保留另外一半，保留部分牙齿外形的修整成形。不含牙周塞治、牙备洞充填、牙龈翻瓣术</v>
          </cell>
        </row>
        <row r="178">
          <cell r="I178" t="str">
            <v>每牙</v>
          </cell>
        </row>
        <row r="178">
          <cell r="L178">
            <v>104</v>
          </cell>
          <cell r="M178">
            <v>104</v>
          </cell>
          <cell r="N178">
            <v>94</v>
          </cell>
          <cell r="O178">
            <v>88</v>
          </cell>
          <cell r="P178">
            <v>80</v>
          </cell>
          <cell r="Q178">
            <v>63</v>
          </cell>
        </row>
        <row r="179">
          <cell r="E179">
            <v>330604040</v>
          </cell>
          <cell r="F179" t="str">
            <v>引导性牙周组织再生术</v>
          </cell>
          <cell r="G179" t="str">
            <v>含牙龈翻瓣术+生物膜放入及固定、龈瓣的冠向复位及固定。不含牙周塞治、根面处理、牙周植骨</v>
          </cell>
          <cell r="H179" t="str">
            <v>各种生物膜材料</v>
          </cell>
          <cell r="I179" t="str">
            <v>每牙</v>
          </cell>
        </row>
        <row r="179">
          <cell r="L179">
            <v>224</v>
          </cell>
          <cell r="M179">
            <v>224</v>
          </cell>
          <cell r="N179">
            <v>202</v>
          </cell>
          <cell r="O179">
            <v>190</v>
          </cell>
          <cell r="P179">
            <v>170</v>
          </cell>
          <cell r="Q179">
            <v>136</v>
          </cell>
        </row>
        <row r="180">
          <cell r="E180">
            <v>330604041</v>
          </cell>
          <cell r="F180" t="str">
            <v>松动牙根管内固定术</v>
          </cell>
          <cell r="G180" t="str">
            <v>含根管预备及牙槽骨预备、固定材料植入及粘接固定。不含根管治疗</v>
          </cell>
          <cell r="H180" t="str">
            <v>特殊固定材料</v>
          </cell>
          <cell r="I180" t="str">
            <v>每牙</v>
          </cell>
        </row>
        <row r="180">
          <cell r="L180">
            <v>224</v>
          </cell>
          <cell r="M180">
            <v>224</v>
          </cell>
          <cell r="N180">
            <v>201</v>
          </cell>
          <cell r="O180">
            <v>190</v>
          </cell>
          <cell r="P180">
            <v>171</v>
          </cell>
          <cell r="Q180">
            <v>137</v>
          </cell>
        </row>
        <row r="181">
          <cell r="E181">
            <v>330604042</v>
          </cell>
          <cell r="F181" t="str">
            <v>牙周组织瓣移植术</v>
          </cell>
          <cell r="G181" t="str">
            <v>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v>
          </cell>
        </row>
        <row r="181">
          <cell r="I181" t="str">
            <v>每牙</v>
          </cell>
        </row>
        <row r="181">
          <cell r="L181">
            <v>224</v>
          </cell>
          <cell r="M181">
            <v>224</v>
          </cell>
          <cell r="N181">
            <v>201</v>
          </cell>
          <cell r="O181">
            <v>190</v>
          </cell>
          <cell r="P181">
            <v>170</v>
          </cell>
          <cell r="Q181">
            <v>135</v>
          </cell>
        </row>
        <row r="182">
          <cell r="E182">
            <v>330604043</v>
          </cell>
          <cell r="F182" t="str">
            <v>牙周纤维环状切断术</v>
          </cell>
          <cell r="G182" t="str">
            <v>指正畸后牙齿的牙周纤维环状切断。不含术区牙周塞治</v>
          </cell>
          <cell r="H182" t="str">
            <v>特殊刀片</v>
          </cell>
          <cell r="I182" t="str">
            <v>每牙</v>
          </cell>
        </row>
        <row r="182">
          <cell r="L182">
            <v>89</v>
          </cell>
          <cell r="M182">
            <v>89</v>
          </cell>
          <cell r="N182">
            <v>80</v>
          </cell>
          <cell r="O182">
            <v>75</v>
          </cell>
          <cell r="P182">
            <v>67</v>
          </cell>
          <cell r="Q182">
            <v>52</v>
          </cell>
        </row>
        <row r="183">
          <cell r="E183">
            <v>330605001</v>
          </cell>
          <cell r="F183" t="str">
            <v>口腔颌面部小肿物切除术</v>
          </cell>
          <cell r="G183" t="str">
            <v>口腔、颌面部良性小肿物分别参照执行</v>
          </cell>
        </row>
        <row r="183">
          <cell r="I183" t="str">
            <v>次</v>
          </cell>
        </row>
        <row r="183">
          <cell r="L183">
            <v>299</v>
          </cell>
          <cell r="M183">
            <v>299</v>
          </cell>
          <cell r="N183">
            <v>269</v>
          </cell>
          <cell r="O183">
            <v>254</v>
          </cell>
          <cell r="P183">
            <v>229</v>
          </cell>
          <cell r="Q183">
            <v>183</v>
          </cell>
        </row>
        <row r="184">
          <cell r="E184">
            <v>330605032</v>
          </cell>
          <cell r="F184" t="str">
            <v>涎腺导管结石取石术</v>
          </cell>
          <cell r="G184" t="str">
            <v>颌下腺、腮腺等分别参照执行</v>
          </cell>
        </row>
        <row r="184">
          <cell r="I184" t="str">
            <v>次</v>
          </cell>
        </row>
        <row r="184">
          <cell r="L184">
            <v>119</v>
          </cell>
          <cell r="M184">
            <v>119</v>
          </cell>
          <cell r="N184">
            <v>107</v>
          </cell>
          <cell r="O184">
            <v>101</v>
          </cell>
          <cell r="P184">
            <v>90</v>
          </cell>
          <cell r="Q184">
            <v>71</v>
          </cell>
        </row>
        <row r="185">
          <cell r="E185">
            <v>330606001</v>
          </cell>
          <cell r="F185" t="str">
            <v>系带成形术</v>
          </cell>
          <cell r="G185" t="str">
            <v>唇或颊或舌系带成形术分别参照执行</v>
          </cell>
        </row>
        <row r="185">
          <cell r="I185" t="str">
            <v>次</v>
          </cell>
        </row>
        <row r="185">
          <cell r="L185">
            <v>179</v>
          </cell>
          <cell r="M185">
            <v>179</v>
          </cell>
          <cell r="N185">
            <v>161</v>
          </cell>
          <cell r="O185">
            <v>152</v>
          </cell>
          <cell r="P185">
            <v>137</v>
          </cell>
          <cell r="Q185">
            <v>109</v>
          </cell>
        </row>
        <row r="186">
          <cell r="E186">
            <v>330606025</v>
          </cell>
          <cell r="F186" t="str">
            <v>齿龈成形术</v>
          </cell>
          <cell r="G186" t="str">
            <v>游离粘膜移植、游离植皮术分别参照执行。不含游离取皮术或取游离粘膜术</v>
          </cell>
          <cell r="H186" t="str">
            <v>各种人工材料膜</v>
          </cell>
          <cell r="I186" t="str">
            <v>次</v>
          </cell>
        </row>
        <row r="186">
          <cell r="L186">
            <v>448</v>
          </cell>
          <cell r="M186">
            <v>448</v>
          </cell>
          <cell r="N186">
            <v>403</v>
          </cell>
          <cell r="O186">
            <v>381</v>
          </cell>
          <cell r="P186">
            <v>343</v>
          </cell>
          <cell r="Q186">
            <v>274</v>
          </cell>
        </row>
        <row r="187">
          <cell r="E187">
            <v>330604044</v>
          </cell>
          <cell r="F187" t="str">
            <v>下齿槽神经移位术</v>
          </cell>
          <cell r="G187" t="str">
            <v>通过手术方式，分离、移位下齿槽神经，达到在下颌骨手术过程中对下齿槽神经的保护。所定价格涵盖方案设计、术前准备、手术入路，组织切开，分离、移位下齿槽神经，关闭缝合等手术步骤人力资源和基本物资消耗。</v>
          </cell>
        </row>
        <row r="187">
          <cell r="I187" t="str">
            <v>次</v>
          </cell>
        </row>
        <row r="187">
          <cell r="L187">
            <v>410</v>
          </cell>
          <cell r="M187">
            <v>369</v>
          </cell>
          <cell r="N187">
            <v>332</v>
          </cell>
          <cell r="O187">
            <v>332</v>
          </cell>
          <cell r="P187">
            <v>299</v>
          </cell>
          <cell r="Q187">
            <v>239</v>
          </cell>
        </row>
        <row r="188">
          <cell r="E188">
            <v>330604046</v>
          </cell>
          <cell r="F188" t="str">
            <v>引导骨组织再生术</v>
          </cell>
          <cell r="G188" t="str">
            <v>通过在软组织和骨缺损之间建立生物屏障，制造相对封闭的组织环境，填入骨替代材料，实现骨缺损修复性再生。所定价格涵盖方案设计、术前准备、手术入路，黏膜瓣切开、翻瓣、植骨、盖膜等手术步骤人力资源和基本物质资源消耗。</v>
          </cell>
          <cell r="H188" t="str">
            <v>生物膜、骨替代材料、固定钉</v>
          </cell>
          <cell r="I188" t="str">
            <v>次</v>
          </cell>
        </row>
        <row r="188">
          <cell r="L188">
            <v>410</v>
          </cell>
          <cell r="M188">
            <v>369</v>
          </cell>
          <cell r="N188">
            <v>332</v>
          </cell>
          <cell r="O188">
            <v>332</v>
          </cell>
          <cell r="P188">
            <v>299</v>
          </cell>
          <cell r="Q188">
            <v>239</v>
          </cell>
        </row>
        <row r="189">
          <cell r="E189">
            <v>310507003</v>
          </cell>
          <cell r="F189" t="str">
            <v>固定矫治器复诊处置</v>
          </cell>
          <cell r="G189" t="str">
            <v>含常规检查及矫治器调整</v>
          </cell>
          <cell r="H189" t="str">
            <v>更换弓丝及附件</v>
          </cell>
          <cell r="I189" t="str">
            <v>次</v>
          </cell>
        </row>
        <row r="189">
          <cell r="L189" t="e">
            <v>#N/A</v>
          </cell>
          <cell r="M189" t="str">
            <v>自主
定价</v>
          </cell>
          <cell r="N189" t="str">
            <v>自主
定价</v>
          </cell>
          <cell r="O189" t="str">
            <v>自主
定价</v>
          </cell>
          <cell r="P189" t="str">
            <v>自主
定价</v>
          </cell>
          <cell r="Q189" t="str">
            <v>自主
定价</v>
          </cell>
        </row>
        <row r="190">
          <cell r="E190">
            <v>310507004</v>
          </cell>
          <cell r="F190" t="str">
            <v>活动矫治器复诊处置</v>
          </cell>
          <cell r="G190" t="str">
            <v>含常规检查及弹簧加力</v>
          </cell>
          <cell r="H190" t="str">
            <v>各种弹簧和其他附件</v>
          </cell>
          <cell r="I190" t="str">
            <v>次</v>
          </cell>
        </row>
        <row r="190">
          <cell r="L190" t="e">
            <v>#N/A</v>
          </cell>
          <cell r="M190" t="str">
            <v>自主
定价</v>
          </cell>
          <cell r="N190" t="str">
            <v>自主
定价</v>
          </cell>
          <cell r="O190" t="str">
            <v>自主
定价</v>
          </cell>
          <cell r="P190" t="str">
            <v>自主
定价</v>
          </cell>
          <cell r="Q190" t="str">
            <v>自主
定价</v>
          </cell>
        </row>
        <row r="191">
          <cell r="E191">
            <v>310507005</v>
          </cell>
          <cell r="F191" t="str">
            <v>功能矫治器复诊处置</v>
          </cell>
          <cell r="G191" t="str">
            <v>含常规检查及调整</v>
          </cell>
          <cell r="H191" t="str">
            <v>其他材料及附件</v>
          </cell>
          <cell r="I191" t="str">
            <v>次</v>
          </cell>
        </row>
        <row r="191">
          <cell r="L191" t="e">
            <v>#N/A</v>
          </cell>
          <cell r="M191" t="str">
            <v>自主
定价</v>
          </cell>
          <cell r="N191" t="str">
            <v>自主
定价</v>
          </cell>
          <cell r="O191" t="str">
            <v>自主
定价</v>
          </cell>
          <cell r="P191" t="str">
            <v>自主
定价</v>
          </cell>
          <cell r="Q191" t="str">
            <v>自主
定价</v>
          </cell>
        </row>
        <row r="192">
          <cell r="E192">
            <v>310507006</v>
          </cell>
          <cell r="F192" t="str">
            <v>特殊矫治器复诊处置</v>
          </cell>
          <cell r="G192" t="str">
            <v>含常规检查及调整；
推杆式矫治参照执行</v>
          </cell>
          <cell r="H192" t="str">
            <v>其他材料及附件</v>
          </cell>
          <cell r="I192" t="str">
            <v>次</v>
          </cell>
        </row>
        <row r="192">
          <cell r="L192" t="e">
            <v>#N/A</v>
          </cell>
          <cell r="M192" t="str">
            <v>自主
定价</v>
          </cell>
          <cell r="N192" t="str">
            <v>自主
定价</v>
          </cell>
          <cell r="O192" t="str">
            <v>自主
定价</v>
          </cell>
          <cell r="P192" t="str">
            <v>自主
定价</v>
          </cell>
          <cell r="Q192" t="str">
            <v>自主
定价</v>
          </cell>
        </row>
        <row r="193">
          <cell r="E193">
            <v>310510011</v>
          </cell>
          <cell r="F193" t="str">
            <v>拆除固定装置</v>
          </cell>
          <cell r="G193" t="str">
            <v>去除由各种原因使用的口腔固定材料分别参照执行</v>
          </cell>
        </row>
        <row r="193">
          <cell r="I193" t="str">
            <v>每牙</v>
          </cell>
        </row>
        <row r="193">
          <cell r="L193" t="e">
            <v>#N/A</v>
          </cell>
          <cell r="M193">
            <v>12</v>
          </cell>
          <cell r="N193">
            <v>10</v>
          </cell>
          <cell r="O193">
            <v>10</v>
          </cell>
          <cell r="P193">
            <v>9</v>
          </cell>
          <cell r="Q193">
            <v>7</v>
          </cell>
        </row>
        <row r="194">
          <cell r="E194">
            <v>310513004</v>
          </cell>
          <cell r="F194" t="str">
            <v>去除牙周固定</v>
          </cell>
          <cell r="G194" t="str">
            <v>去除各种牙周固定材料分别参照执行</v>
          </cell>
        </row>
        <row r="194">
          <cell r="I194" t="str">
            <v>每牙</v>
          </cell>
        </row>
        <row r="194">
          <cell r="L194">
            <v>5</v>
          </cell>
          <cell r="M194">
            <v>5</v>
          </cell>
          <cell r="N194">
            <v>5</v>
          </cell>
          <cell r="O194">
            <v>5</v>
          </cell>
          <cell r="P194">
            <v>3</v>
          </cell>
          <cell r="Q194">
            <v>2</v>
          </cell>
        </row>
        <row r="195">
          <cell r="E195">
            <v>310516003</v>
          </cell>
          <cell r="F195" t="str">
            <v>调磨颌垫</v>
          </cell>
        </row>
        <row r="195">
          <cell r="I195" t="str">
            <v>每次</v>
          </cell>
        </row>
        <row r="195">
          <cell r="L195">
            <v>18</v>
          </cell>
          <cell r="M195">
            <v>18</v>
          </cell>
          <cell r="N195">
            <v>16</v>
          </cell>
          <cell r="O195">
            <v>15</v>
          </cell>
          <cell r="P195">
            <v>13</v>
          </cell>
          <cell r="Q195">
            <v>10</v>
          </cell>
        </row>
        <row r="196">
          <cell r="E196">
            <v>310519001</v>
          </cell>
          <cell r="F196" t="str">
            <v>拆冠桥</v>
          </cell>
          <cell r="G196" t="str">
            <v>锤造冠分别参照执行</v>
          </cell>
        </row>
        <row r="196">
          <cell r="I196" t="str">
            <v>每牙</v>
          </cell>
          <cell r="J196" t="str">
            <v>铸造冠拆除加收100%</v>
          </cell>
        </row>
        <row r="196">
          <cell r="L196">
            <v>10</v>
          </cell>
          <cell r="M196">
            <v>10</v>
          </cell>
          <cell r="N196">
            <v>9</v>
          </cell>
          <cell r="O196">
            <v>9</v>
          </cell>
          <cell r="P196">
            <v>8</v>
          </cell>
          <cell r="Q196">
            <v>6</v>
          </cell>
        </row>
        <row r="197">
          <cell r="E197">
            <v>310519002</v>
          </cell>
          <cell r="F197" t="str">
            <v>拆桩</v>
          </cell>
          <cell r="G197" t="str">
            <v>预成桩、各种材料的桩核分别参照执行</v>
          </cell>
        </row>
        <row r="197">
          <cell r="I197" t="str">
            <v>每牙</v>
          </cell>
        </row>
        <row r="197">
          <cell r="L197">
            <v>14</v>
          </cell>
          <cell r="M197">
            <v>14</v>
          </cell>
          <cell r="N197">
            <v>12</v>
          </cell>
          <cell r="O197">
            <v>11</v>
          </cell>
          <cell r="P197">
            <v>9</v>
          </cell>
          <cell r="Q197">
            <v>7</v>
          </cell>
        </row>
        <row r="198">
          <cell r="E198">
            <v>310519003</v>
          </cell>
          <cell r="F198" t="str">
            <v>加焊</v>
          </cell>
          <cell r="G198" t="str">
            <v>锡焊、金焊、银焊分别参照执行</v>
          </cell>
          <cell r="H198" t="str">
            <v>焊接材料</v>
          </cell>
          <cell r="I198" t="str">
            <v>每2mm缺隙</v>
          </cell>
          <cell r="J198" t="str">
            <v>＞2mm加收50%，激光焊接加收50%</v>
          </cell>
        </row>
        <row r="198">
          <cell r="L198">
            <v>10</v>
          </cell>
          <cell r="M198">
            <v>10</v>
          </cell>
          <cell r="N198">
            <v>9</v>
          </cell>
          <cell r="O198">
            <v>9</v>
          </cell>
          <cell r="P198">
            <v>8</v>
          </cell>
          <cell r="Q198">
            <v>6</v>
          </cell>
        </row>
        <row r="199">
          <cell r="E199">
            <v>310519004</v>
          </cell>
          <cell r="F199" t="str">
            <v>加装饰面</v>
          </cell>
          <cell r="G199" t="str">
            <v>桩冠、桥体分别参照执行</v>
          </cell>
          <cell r="H199" t="str">
            <v>特殊材料</v>
          </cell>
          <cell r="I199" t="str">
            <v>每牙</v>
          </cell>
        </row>
        <row r="199">
          <cell r="L199">
            <v>20</v>
          </cell>
          <cell r="M199">
            <v>20</v>
          </cell>
          <cell r="N199">
            <v>17</v>
          </cell>
          <cell r="O199">
            <v>17</v>
          </cell>
          <cell r="P199">
            <v>15</v>
          </cell>
          <cell r="Q199">
            <v>10</v>
          </cell>
        </row>
        <row r="200">
          <cell r="E200">
            <v>310519005</v>
          </cell>
          <cell r="F200" t="str">
            <v>烤瓷冠崩瓷修理</v>
          </cell>
          <cell r="G200" t="str">
            <v>粘结、树脂修补分别参照执行</v>
          </cell>
          <cell r="H200" t="str">
            <v>特殊材料</v>
          </cell>
          <cell r="I200" t="str">
            <v>每牙</v>
          </cell>
        </row>
        <row r="200">
          <cell r="L200">
            <v>45</v>
          </cell>
          <cell r="M200">
            <v>45</v>
          </cell>
          <cell r="N200">
            <v>40</v>
          </cell>
          <cell r="O200">
            <v>38</v>
          </cell>
          <cell r="P200">
            <v>34</v>
          </cell>
          <cell r="Q200">
            <v>27</v>
          </cell>
        </row>
        <row r="201">
          <cell r="E201">
            <v>310519006</v>
          </cell>
          <cell r="F201" t="str">
            <v>调改义齿</v>
          </cell>
          <cell r="G201" t="str">
            <v>含检查、调颌、调改外形、缓冲基托、调整卡环</v>
          </cell>
        </row>
        <row r="201">
          <cell r="I201" t="str">
            <v>次</v>
          </cell>
        </row>
        <row r="201">
          <cell r="L201">
            <v>10</v>
          </cell>
          <cell r="M201">
            <v>10</v>
          </cell>
          <cell r="N201">
            <v>9</v>
          </cell>
          <cell r="O201">
            <v>9</v>
          </cell>
          <cell r="P201">
            <v>8</v>
          </cell>
          <cell r="Q201">
            <v>6</v>
          </cell>
        </row>
        <row r="202">
          <cell r="E202">
            <v>310519017</v>
          </cell>
          <cell r="F202" t="str">
            <v>增加加固装置</v>
          </cell>
          <cell r="G202" t="str">
            <v>加固钢丝、网分别参照执行</v>
          </cell>
          <cell r="H202" t="str">
            <v>各种加固装置材料(金属丝，扁钢丝，尼龙网、预成不锈钢网、铸造不锈钢网、金网)</v>
          </cell>
          <cell r="I202" t="str">
            <v>次</v>
          </cell>
        </row>
        <row r="202">
          <cell r="L202">
            <v>20</v>
          </cell>
          <cell r="M202">
            <v>20</v>
          </cell>
          <cell r="N202">
            <v>17</v>
          </cell>
          <cell r="O202">
            <v>17</v>
          </cell>
          <cell r="P202">
            <v>15</v>
          </cell>
          <cell r="Q202">
            <v>10</v>
          </cell>
        </row>
        <row r="203">
          <cell r="E203">
            <v>310519018</v>
          </cell>
          <cell r="F203" t="str">
            <v>加连接杆</v>
          </cell>
        </row>
        <row r="203">
          <cell r="H203" t="str">
            <v>各种材料(预成杆、铸造不锈钢杆、铸造金杆)</v>
          </cell>
          <cell r="I203" t="str">
            <v>次</v>
          </cell>
        </row>
        <row r="203">
          <cell r="L203">
            <v>20</v>
          </cell>
          <cell r="M203">
            <v>20</v>
          </cell>
          <cell r="N203">
            <v>17</v>
          </cell>
          <cell r="O203">
            <v>17</v>
          </cell>
          <cell r="P203">
            <v>15</v>
          </cell>
          <cell r="Q203">
            <v>10</v>
          </cell>
        </row>
        <row r="204">
          <cell r="E204">
            <v>310519019</v>
          </cell>
          <cell r="F204" t="str">
            <v>塑料颌面加高咬合</v>
          </cell>
        </row>
        <row r="204">
          <cell r="H204" t="str">
            <v>材料费(自凝塑料、热凝塑料)</v>
          </cell>
          <cell r="I204" t="str">
            <v>次</v>
          </cell>
        </row>
        <row r="204">
          <cell r="L204">
            <v>30</v>
          </cell>
          <cell r="M204">
            <v>30</v>
          </cell>
          <cell r="N204">
            <v>26</v>
          </cell>
          <cell r="O204">
            <v>25</v>
          </cell>
          <cell r="P204">
            <v>22</v>
          </cell>
          <cell r="Q204">
            <v>16</v>
          </cell>
        </row>
        <row r="205">
          <cell r="E205">
            <v>310519025</v>
          </cell>
          <cell r="F205" t="str">
            <v>加磁性固位体</v>
          </cell>
        </row>
        <row r="205">
          <cell r="I205" t="str">
            <v>每牙</v>
          </cell>
        </row>
        <row r="205">
          <cell r="L205">
            <v>60</v>
          </cell>
          <cell r="M205">
            <v>60</v>
          </cell>
          <cell r="N205">
            <v>53</v>
          </cell>
          <cell r="O205">
            <v>51</v>
          </cell>
          <cell r="P205">
            <v>45</v>
          </cell>
          <cell r="Q205">
            <v>35</v>
          </cell>
        </row>
        <row r="206">
          <cell r="E206">
            <v>310519026</v>
          </cell>
          <cell r="F206" t="str">
            <v>附着体增换</v>
          </cell>
          <cell r="G206" t="str">
            <v>附着体增加或更换分别参照执行</v>
          </cell>
          <cell r="H206" t="str">
            <v>附着体材料</v>
          </cell>
          <cell r="I206" t="str">
            <v>每附
着体</v>
          </cell>
        </row>
        <row r="206">
          <cell r="L206">
            <v>60</v>
          </cell>
          <cell r="M206">
            <v>60</v>
          </cell>
          <cell r="N206">
            <v>53</v>
          </cell>
          <cell r="O206">
            <v>51</v>
          </cell>
          <cell r="P206">
            <v>45</v>
          </cell>
          <cell r="Q206">
            <v>35</v>
          </cell>
        </row>
      </sheetData>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1"/>
  <sheetViews>
    <sheetView tabSelected="1" view="pageBreakPreview" zoomScaleNormal="86" workbookViewId="0">
      <selection activeCell="F8" sqref="F8"/>
    </sheetView>
  </sheetViews>
  <sheetFormatPr defaultColWidth="8.875" defaultRowHeight="13.5"/>
  <cols>
    <col min="1" max="1" width="6.09166666666667" style="2" customWidth="1"/>
    <col min="2" max="2" width="7.25" style="2" customWidth="1"/>
    <col min="3" max="3" width="19.9833333333333" style="1" customWidth="1"/>
    <col min="4" max="4" width="20.125" style="2" customWidth="1"/>
    <col min="5" max="5" width="13.25" style="1" customWidth="1"/>
    <col min="6" max="6" width="19.5" style="1" customWidth="1"/>
    <col min="7" max="7" width="29.75" style="1" customWidth="1"/>
    <col min="8" max="8" width="19" style="1" customWidth="1"/>
    <col min="9" max="9" width="14.7083333333333" style="1" customWidth="1"/>
    <col min="10" max="10" width="20.875" style="1" customWidth="1"/>
    <col min="11" max="15" width="12.625" style="1" customWidth="1"/>
    <col min="16" max="16384" width="8.875" style="1"/>
  </cols>
  <sheetData>
    <row r="1" s="1" customFormat="1" ht="29" customHeight="1" spans="1:15">
      <c r="A1" s="3" t="s">
        <v>0</v>
      </c>
      <c r="B1" s="4"/>
      <c r="C1" s="4"/>
      <c r="D1" s="5"/>
      <c r="E1" s="4"/>
      <c r="F1" s="4"/>
      <c r="G1" s="4"/>
      <c r="H1" s="4"/>
      <c r="I1" s="4"/>
      <c r="J1" s="4"/>
      <c r="K1" s="4"/>
      <c r="L1" s="4"/>
      <c r="M1" s="4"/>
      <c r="N1" s="4"/>
      <c r="O1" s="4"/>
    </row>
    <row r="2" s="1" customFormat="1" ht="29.25" spans="1:15">
      <c r="A2" s="6" t="s">
        <v>1</v>
      </c>
      <c r="B2" s="6"/>
      <c r="C2" s="6"/>
      <c r="D2" s="6"/>
      <c r="E2" s="6"/>
      <c r="F2" s="6"/>
      <c r="G2" s="6"/>
      <c r="H2" s="6"/>
      <c r="I2" s="6"/>
      <c r="J2" s="6"/>
      <c r="K2" s="6"/>
      <c r="L2" s="6"/>
      <c r="M2" s="6"/>
      <c r="N2" s="6"/>
      <c r="O2" s="6"/>
    </row>
    <row r="3" s="1" customFormat="1" ht="27" spans="1:15">
      <c r="A3" s="7" t="s">
        <v>2</v>
      </c>
      <c r="B3" s="8" t="s">
        <v>3</v>
      </c>
      <c r="C3" s="7" t="s">
        <v>4</v>
      </c>
      <c r="D3" s="8" t="s">
        <v>5</v>
      </c>
      <c r="E3" s="8" t="s">
        <v>6</v>
      </c>
      <c r="F3" s="8" t="s">
        <v>7</v>
      </c>
      <c r="G3" s="8" t="s">
        <v>8</v>
      </c>
      <c r="H3" s="8" t="s">
        <v>9</v>
      </c>
      <c r="I3" s="8" t="s">
        <v>10</v>
      </c>
      <c r="J3" s="8" t="s">
        <v>11</v>
      </c>
      <c r="K3" s="8" t="s">
        <v>12</v>
      </c>
      <c r="L3" s="8" t="s">
        <v>13</v>
      </c>
      <c r="M3" s="8" t="s">
        <v>14</v>
      </c>
      <c r="N3" s="8" t="s">
        <v>15</v>
      </c>
      <c r="O3" s="8" t="s">
        <v>16</v>
      </c>
    </row>
    <row r="4" s="1" customFormat="1" ht="35" customHeight="1" spans="1:15">
      <c r="A4" s="9">
        <v>1</v>
      </c>
      <c r="B4" s="10" t="s">
        <v>17</v>
      </c>
      <c r="C4" s="11" t="s">
        <v>18</v>
      </c>
      <c r="D4" s="12" t="s">
        <v>19</v>
      </c>
      <c r="E4" s="13">
        <v>310501003</v>
      </c>
      <c r="F4" s="12" t="s">
        <v>19</v>
      </c>
      <c r="G4" s="9"/>
      <c r="H4" s="14"/>
      <c r="I4" s="12" t="s">
        <v>20</v>
      </c>
      <c r="J4" s="13"/>
      <c r="K4" s="15">
        <f>VLOOKUP(E4,[1]附件二!$E:$M,9,FALSE)</f>
        <v>10</v>
      </c>
      <c r="L4" s="15">
        <f>VLOOKUP(E4,[1]附件二!$E:$N,10,FALSE)</f>
        <v>9</v>
      </c>
      <c r="M4" s="15">
        <f>VLOOKUP(E4,[1]附件二!$E:$O,11,FALSE)</f>
        <v>9</v>
      </c>
      <c r="N4" s="15">
        <f>VLOOKUP(E4,[1]附件二!$E:$P,12,FALSE)</f>
        <v>8</v>
      </c>
      <c r="O4" s="15">
        <f>VLOOKUP(E4,[1]附件二!$E:$Q,13,FALSE)</f>
        <v>6</v>
      </c>
    </row>
    <row r="5" s="1" customFormat="1" ht="36" customHeight="1" spans="1:15">
      <c r="A5" s="9">
        <v>2</v>
      </c>
      <c r="B5" s="10" t="s">
        <v>17</v>
      </c>
      <c r="C5" s="11" t="s">
        <v>21</v>
      </c>
      <c r="D5" s="12" t="s">
        <v>22</v>
      </c>
      <c r="E5" s="13">
        <v>310501004</v>
      </c>
      <c r="F5" s="12" t="s">
        <v>22</v>
      </c>
      <c r="G5" s="9"/>
      <c r="H5" s="14"/>
      <c r="I5" s="12" t="s">
        <v>20</v>
      </c>
      <c r="J5" s="13"/>
      <c r="K5" s="15">
        <f>VLOOKUP(E5,[1]附件二!$E:$M,9,FALSE)</f>
        <v>10</v>
      </c>
      <c r="L5" s="15">
        <f>VLOOKUP(E5,[1]附件二!$E:$N,10,FALSE)</f>
        <v>9</v>
      </c>
      <c r="M5" s="15">
        <f>VLOOKUP(E5,[1]附件二!$E:$O,11,FALSE)</f>
        <v>9</v>
      </c>
      <c r="N5" s="15">
        <f>VLOOKUP(E5,[1]附件二!$E:$P,12,FALSE)</f>
        <v>8</v>
      </c>
      <c r="O5" s="15">
        <f>VLOOKUP(E5,[1]附件二!$E:$Q,13,FALSE)</f>
        <v>6</v>
      </c>
    </row>
    <row r="6" s="1" customFormat="1" ht="15.75" spans="1:15">
      <c r="A6" s="9">
        <v>3</v>
      </c>
      <c r="B6" s="10" t="s">
        <v>17</v>
      </c>
      <c r="C6" s="11" t="s">
        <v>23</v>
      </c>
      <c r="D6" s="12" t="s">
        <v>24</v>
      </c>
      <c r="E6" s="13">
        <v>310501005</v>
      </c>
      <c r="F6" s="12" t="s">
        <v>24</v>
      </c>
      <c r="G6" s="12" t="s">
        <v>25</v>
      </c>
      <c r="H6" s="14"/>
      <c r="I6" s="12" t="s">
        <v>20</v>
      </c>
      <c r="J6" s="13"/>
      <c r="K6" s="15">
        <f>VLOOKUP(E6,[1]附件二!$E:$M,9,FALSE)</f>
        <v>10</v>
      </c>
      <c r="L6" s="15">
        <f>VLOOKUP(E6,[1]附件二!$E:$N,10,FALSE)</f>
        <v>9</v>
      </c>
      <c r="M6" s="15">
        <f>VLOOKUP(E6,[1]附件二!$E:$O,11,FALSE)</f>
        <v>9</v>
      </c>
      <c r="N6" s="15">
        <f>VLOOKUP(E6,[1]附件二!$E:$P,12,FALSE)</f>
        <v>8</v>
      </c>
      <c r="O6" s="15">
        <f>VLOOKUP(E6,[1]附件二!$E:$Q,13,FALSE)</f>
        <v>6</v>
      </c>
    </row>
    <row r="7" s="1" customFormat="1" ht="27" spans="1:15">
      <c r="A7" s="9">
        <v>4</v>
      </c>
      <c r="B7" s="10" t="s">
        <v>17</v>
      </c>
      <c r="C7" s="11" t="s">
        <v>26</v>
      </c>
      <c r="D7" s="12" t="s">
        <v>27</v>
      </c>
      <c r="E7" s="13">
        <v>310501006</v>
      </c>
      <c r="F7" s="12" t="s">
        <v>27</v>
      </c>
      <c r="G7" s="12" t="s">
        <v>28</v>
      </c>
      <c r="H7" s="14"/>
      <c r="I7" s="12" t="s">
        <v>20</v>
      </c>
      <c r="J7" s="13"/>
      <c r="K7" s="15">
        <f>VLOOKUP(E7,[1]附件二!$E:$M,9,FALSE)</f>
        <v>10</v>
      </c>
      <c r="L7" s="15">
        <f>VLOOKUP(E7,[1]附件二!$E:$N,10,FALSE)</f>
        <v>9</v>
      </c>
      <c r="M7" s="15">
        <f>VLOOKUP(E7,[1]附件二!$E:$O,11,FALSE)</f>
        <v>9</v>
      </c>
      <c r="N7" s="15">
        <f>VLOOKUP(E7,[1]附件二!$E:$P,12,FALSE)</f>
        <v>8</v>
      </c>
      <c r="O7" s="15">
        <f>VLOOKUP(E7,[1]附件二!$E:$Q,13,FALSE)</f>
        <v>6</v>
      </c>
    </row>
    <row r="8" s="1" customFormat="1" ht="27" spans="1:15">
      <c r="A8" s="9">
        <v>5</v>
      </c>
      <c r="B8" s="10" t="s">
        <v>17</v>
      </c>
      <c r="C8" s="11" t="s">
        <v>29</v>
      </c>
      <c r="D8" s="12" t="s">
        <v>30</v>
      </c>
      <c r="E8" s="13">
        <v>310501007</v>
      </c>
      <c r="F8" s="12" t="s">
        <v>30</v>
      </c>
      <c r="G8" s="12" t="s">
        <v>31</v>
      </c>
      <c r="H8" s="16" t="s">
        <v>32</v>
      </c>
      <c r="I8" s="12" t="s">
        <v>33</v>
      </c>
      <c r="J8" s="13"/>
      <c r="K8" s="15">
        <f>VLOOKUP(E8,[1]附件二!$E:$M,9,FALSE)</f>
        <v>20</v>
      </c>
      <c r="L8" s="15">
        <f>VLOOKUP(E8,[1]附件二!$E:$N,10,FALSE)</f>
        <v>18</v>
      </c>
      <c r="M8" s="15">
        <f>VLOOKUP(E8,[1]附件二!$E:$O,11,FALSE)</f>
        <v>17</v>
      </c>
      <c r="N8" s="15">
        <f>VLOOKUP(E8,[1]附件二!$E:$P,12,FALSE)</f>
        <v>15</v>
      </c>
      <c r="O8" s="15">
        <f>VLOOKUP(E8,[1]附件二!$E:$Q,13,FALSE)</f>
        <v>11</v>
      </c>
    </row>
    <row r="9" s="1" customFormat="1" ht="27" spans="1:15">
      <c r="A9" s="9">
        <v>6</v>
      </c>
      <c r="B9" s="10" t="s">
        <v>17</v>
      </c>
      <c r="C9" s="11" t="s">
        <v>34</v>
      </c>
      <c r="D9" s="12" t="s">
        <v>35</v>
      </c>
      <c r="E9" s="13">
        <v>310501008</v>
      </c>
      <c r="F9" s="12" t="s">
        <v>35</v>
      </c>
      <c r="G9" s="12" t="s">
        <v>36</v>
      </c>
      <c r="H9" s="16" t="s">
        <v>32</v>
      </c>
      <c r="I9" s="12" t="s">
        <v>33</v>
      </c>
      <c r="J9" s="13"/>
      <c r="K9" s="15">
        <f>VLOOKUP(E9,[1]附件二!$E:$M,9,FALSE)</f>
        <v>25</v>
      </c>
      <c r="L9" s="15">
        <f>VLOOKUP(E9,[1]附件二!$E:$N,10,FALSE)</f>
        <v>22</v>
      </c>
      <c r="M9" s="15">
        <f>VLOOKUP(E9,[1]附件二!$E:$O,11,FALSE)</f>
        <v>21</v>
      </c>
      <c r="N9" s="15">
        <f>VLOOKUP(E9,[1]附件二!$E:$P,12,FALSE)</f>
        <v>19</v>
      </c>
      <c r="O9" s="15">
        <f>VLOOKUP(E9,[1]附件二!$E:$Q,13,FALSE)</f>
        <v>15</v>
      </c>
    </row>
    <row r="10" s="1" customFormat="1" ht="27" spans="1:15">
      <c r="A10" s="9">
        <v>7</v>
      </c>
      <c r="B10" s="10" t="s">
        <v>37</v>
      </c>
      <c r="C10" s="11" t="s">
        <v>38</v>
      </c>
      <c r="D10" s="12" t="s">
        <v>39</v>
      </c>
      <c r="E10" s="13">
        <v>310501009</v>
      </c>
      <c r="F10" s="12" t="s">
        <v>39</v>
      </c>
      <c r="G10" s="12" t="s">
        <v>40</v>
      </c>
      <c r="H10" s="16" t="s">
        <v>32</v>
      </c>
      <c r="I10" s="12" t="s">
        <v>20</v>
      </c>
      <c r="J10" s="13"/>
      <c r="K10" s="15">
        <f>VLOOKUP(E10,[1]附件二!$E:$M,9,FALSE)</f>
        <v>60</v>
      </c>
      <c r="L10" s="15">
        <f>VLOOKUP(E10,[1]附件二!$E:$N,10,FALSE)</f>
        <v>53</v>
      </c>
      <c r="M10" s="15">
        <f>VLOOKUP(E10,[1]附件二!$E:$O,11,FALSE)</f>
        <v>51</v>
      </c>
      <c r="N10" s="15">
        <f>VLOOKUP(E10,[1]附件二!$E:$P,12,FALSE)</f>
        <v>45</v>
      </c>
      <c r="O10" s="15">
        <f>VLOOKUP(E10,[1]附件二!$E:$Q,13,FALSE)</f>
        <v>35</v>
      </c>
    </row>
    <row r="11" s="1" customFormat="1" ht="27" spans="1:15">
      <c r="A11" s="9">
        <v>8</v>
      </c>
      <c r="B11" s="10" t="s">
        <v>37</v>
      </c>
      <c r="C11" s="11" t="s">
        <v>41</v>
      </c>
      <c r="D11" s="12" t="s">
        <v>42</v>
      </c>
      <c r="E11" s="13">
        <v>310501010</v>
      </c>
      <c r="F11" s="12" t="s">
        <v>43</v>
      </c>
      <c r="G11" s="12" t="s">
        <v>44</v>
      </c>
      <c r="H11" s="14"/>
      <c r="I11" s="12" t="s">
        <v>45</v>
      </c>
      <c r="J11" s="13"/>
      <c r="K11" s="15">
        <f>VLOOKUP(E11,[1]附件二!$E:$M,9,FALSE)</f>
        <v>8</v>
      </c>
      <c r="L11" s="15">
        <f>VLOOKUP(E11,[1]附件二!$E:$N,10,FALSE)</f>
        <v>7</v>
      </c>
      <c r="M11" s="15">
        <f>VLOOKUP(E11,[1]附件二!$E:$O,11,FALSE)</f>
        <v>7</v>
      </c>
      <c r="N11" s="15">
        <f>VLOOKUP(E11,[1]附件二!$E:$P,12,FALSE)</f>
        <v>6</v>
      </c>
      <c r="O11" s="15">
        <f>VLOOKUP(E11,[1]附件二!$E:$Q,13,FALSE)</f>
        <v>5</v>
      </c>
    </row>
    <row r="12" s="1" customFormat="1" ht="15.75" spans="1:15">
      <c r="A12" s="9">
        <v>9</v>
      </c>
      <c r="B12" s="10" t="s">
        <v>37</v>
      </c>
      <c r="C12" s="11" t="s">
        <v>46</v>
      </c>
      <c r="D12" s="12" t="s">
        <v>47</v>
      </c>
      <c r="E12" s="13">
        <v>310501011</v>
      </c>
      <c r="F12" s="12" t="s">
        <v>47</v>
      </c>
      <c r="G12" s="9"/>
      <c r="H12" s="14"/>
      <c r="I12" s="12" t="s">
        <v>48</v>
      </c>
      <c r="J12" s="13"/>
      <c r="K12" s="15">
        <f>VLOOKUP(E12,[1]附件二!$E:$M,9,FALSE)</f>
        <v>5</v>
      </c>
      <c r="L12" s="15">
        <f>VLOOKUP(E12,[1]附件二!$E:$N,10,FALSE)</f>
        <v>5</v>
      </c>
      <c r="M12" s="15">
        <f>VLOOKUP(E12,[1]附件二!$E:$O,11,FALSE)</f>
        <v>5</v>
      </c>
      <c r="N12" s="15">
        <f>VLOOKUP(E12,[1]附件二!$E:$P,12,FALSE)</f>
        <v>3</v>
      </c>
      <c r="O12" s="15">
        <f>VLOOKUP(E12,[1]附件二!$E:$Q,13,FALSE)</f>
        <v>2</v>
      </c>
    </row>
    <row r="13" s="1" customFormat="1" ht="27" spans="1:15">
      <c r="A13" s="9">
        <v>10</v>
      </c>
      <c r="B13" s="10" t="s">
        <v>17</v>
      </c>
      <c r="C13" s="11" t="s">
        <v>49</v>
      </c>
      <c r="D13" s="12" t="s">
        <v>50</v>
      </c>
      <c r="E13" s="13">
        <v>310502001</v>
      </c>
      <c r="F13" s="12" t="s">
        <v>50</v>
      </c>
      <c r="G13" s="12" t="s">
        <v>51</v>
      </c>
      <c r="H13" s="14"/>
      <c r="I13" s="12" t="s">
        <v>48</v>
      </c>
      <c r="J13" s="13"/>
      <c r="K13" s="15">
        <f>VLOOKUP(E13,[1]附件二!$E:$M,9,FALSE)</f>
        <v>5</v>
      </c>
      <c r="L13" s="15">
        <f>VLOOKUP(E13,[1]附件二!$E:$N,10,FALSE)</f>
        <v>5</v>
      </c>
      <c r="M13" s="15">
        <f>VLOOKUP(E13,[1]附件二!$E:$O,11,FALSE)</f>
        <v>5</v>
      </c>
      <c r="N13" s="15">
        <f>VLOOKUP(E13,[1]附件二!$E:$P,12,FALSE)</f>
        <v>3</v>
      </c>
      <c r="O13" s="15">
        <f>VLOOKUP(E13,[1]附件二!$E:$Q,13,FALSE)</f>
        <v>2</v>
      </c>
    </row>
    <row r="14" s="1" customFormat="1" ht="27" spans="1:15">
      <c r="A14" s="9">
        <v>11</v>
      </c>
      <c r="B14" s="10" t="s">
        <v>17</v>
      </c>
      <c r="C14" s="11" t="s">
        <v>52</v>
      </c>
      <c r="D14" s="12" t="s">
        <v>53</v>
      </c>
      <c r="E14" s="13">
        <v>310502002</v>
      </c>
      <c r="F14" s="12" t="s">
        <v>53</v>
      </c>
      <c r="G14" s="12" t="s">
        <v>54</v>
      </c>
      <c r="H14" s="14"/>
      <c r="I14" s="12" t="s">
        <v>55</v>
      </c>
      <c r="J14" s="13"/>
      <c r="K14" s="15">
        <f>VLOOKUP(E14,[1]附件二!$E:$M,9,FALSE)</f>
        <v>8</v>
      </c>
      <c r="L14" s="15">
        <f>VLOOKUP(E14,[1]附件二!$E:$N,10,FALSE)</f>
        <v>7</v>
      </c>
      <c r="M14" s="15">
        <f>VLOOKUP(E14,[1]附件二!$E:$O,11,FALSE)</f>
        <v>7</v>
      </c>
      <c r="N14" s="15">
        <f>VLOOKUP(E14,[1]附件二!$E:$P,12,FALSE)</f>
        <v>6</v>
      </c>
      <c r="O14" s="15">
        <f>VLOOKUP(E14,[1]附件二!$E:$Q,13,FALSE)</f>
        <v>5</v>
      </c>
    </row>
    <row r="15" s="1" customFormat="1" ht="15.75" spans="1:15">
      <c r="A15" s="9">
        <v>12</v>
      </c>
      <c r="B15" s="10" t="s">
        <v>17</v>
      </c>
      <c r="C15" s="11" t="s">
        <v>56</v>
      </c>
      <c r="D15" s="12" t="s">
        <v>57</v>
      </c>
      <c r="E15" s="13">
        <v>310503002</v>
      </c>
      <c r="F15" s="12" t="s">
        <v>57</v>
      </c>
      <c r="G15" s="12" t="s">
        <v>58</v>
      </c>
      <c r="H15" s="14"/>
      <c r="I15" s="12" t="s">
        <v>59</v>
      </c>
      <c r="J15" s="13"/>
      <c r="K15" s="15">
        <f>VLOOKUP(E15,[1]附件二!$E:$M,9,FALSE)</f>
        <v>10</v>
      </c>
      <c r="L15" s="15">
        <f>VLOOKUP(E15,[1]附件二!$E:$N,10,FALSE)</f>
        <v>9</v>
      </c>
      <c r="M15" s="15">
        <f>VLOOKUP(E15,[1]附件二!$E:$O,11,FALSE)</f>
        <v>9</v>
      </c>
      <c r="N15" s="15">
        <f>VLOOKUP(E15,[1]附件二!$E:$P,12,FALSE)</f>
        <v>8</v>
      </c>
      <c r="O15" s="15">
        <f>VLOOKUP(E15,[1]附件二!$E:$Q,13,FALSE)</f>
        <v>6</v>
      </c>
    </row>
    <row r="16" s="1" customFormat="1" ht="15.75" spans="1:15">
      <c r="A16" s="9">
        <v>13</v>
      </c>
      <c r="B16" s="10" t="s">
        <v>17</v>
      </c>
      <c r="C16" s="11" t="s">
        <v>60</v>
      </c>
      <c r="D16" s="12" t="s">
        <v>61</v>
      </c>
      <c r="E16" s="13">
        <v>310503003</v>
      </c>
      <c r="F16" s="12" t="s">
        <v>61</v>
      </c>
      <c r="G16" s="9"/>
      <c r="H16" s="14"/>
      <c r="I16" s="12" t="s">
        <v>20</v>
      </c>
      <c r="J16" s="13"/>
      <c r="K16" s="15">
        <f>VLOOKUP(E16,[1]附件二!$E:$M,9,FALSE)</f>
        <v>20</v>
      </c>
      <c r="L16" s="15">
        <f>VLOOKUP(E16,[1]附件二!$E:$N,10,FALSE)</f>
        <v>17</v>
      </c>
      <c r="M16" s="15">
        <f>VLOOKUP(E16,[1]附件二!$E:$O,11,FALSE)</f>
        <v>17</v>
      </c>
      <c r="N16" s="15">
        <f>VLOOKUP(E16,[1]附件二!$E:$P,12,FALSE)</f>
        <v>15</v>
      </c>
      <c r="O16" s="15">
        <f>VLOOKUP(E16,[1]附件二!$E:$Q,13,FALSE)</f>
        <v>12</v>
      </c>
    </row>
    <row r="17" s="1" customFormat="1" ht="15.75" spans="1:15">
      <c r="A17" s="9">
        <v>14</v>
      </c>
      <c r="B17" s="10" t="s">
        <v>17</v>
      </c>
      <c r="C17" s="11" t="s">
        <v>62</v>
      </c>
      <c r="D17" s="12" t="s">
        <v>63</v>
      </c>
      <c r="E17" s="13">
        <v>310503004</v>
      </c>
      <c r="F17" s="12" t="s">
        <v>63</v>
      </c>
      <c r="G17" s="12" t="s">
        <v>64</v>
      </c>
      <c r="H17" s="14"/>
      <c r="I17" s="12" t="s">
        <v>20</v>
      </c>
      <c r="J17" s="13"/>
      <c r="K17" s="15">
        <f>VLOOKUP(E17,[1]附件二!$E:$M,9,FALSE)</f>
        <v>10</v>
      </c>
      <c r="L17" s="15">
        <f>VLOOKUP(E17,[1]附件二!$E:$N,10,FALSE)</f>
        <v>9</v>
      </c>
      <c r="M17" s="15">
        <f>VLOOKUP(E17,[1]附件二!$E:$O,11,FALSE)</f>
        <v>9</v>
      </c>
      <c r="N17" s="15">
        <f>VLOOKUP(E17,[1]附件二!$E:$P,12,FALSE)</f>
        <v>8</v>
      </c>
      <c r="O17" s="15">
        <f>VLOOKUP(E17,[1]附件二!$E:$Q,13,FALSE)</f>
        <v>6</v>
      </c>
    </row>
    <row r="18" s="1" customFormat="1" ht="42" spans="1:15">
      <c r="A18" s="9">
        <v>15</v>
      </c>
      <c r="B18" s="10" t="s">
        <v>17</v>
      </c>
      <c r="C18" s="11" t="s">
        <v>65</v>
      </c>
      <c r="D18" s="12" t="s">
        <v>66</v>
      </c>
      <c r="E18" s="13">
        <v>310503005</v>
      </c>
      <c r="F18" s="12" t="s">
        <v>66</v>
      </c>
      <c r="G18" s="12" t="s">
        <v>67</v>
      </c>
      <c r="H18" s="17" t="s">
        <v>68</v>
      </c>
      <c r="I18" s="12" t="s">
        <v>20</v>
      </c>
      <c r="J18" s="13"/>
      <c r="K18" s="15">
        <f>VLOOKUP(E18,[1]附件二!$E:$M,9,FALSE)</f>
        <v>30</v>
      </c>
      <c r="L18" s="15">
        <f>VLOOKUP(E18,[1]附件二!$E:$N,10,FALSE)</f>
        <v>26</v>
      </c>
      <c r="M18" s="15">
        <f>VLOOKUP(E18,[1]附件二!$E:$O,11,FALSE)</f>
        <v>25</v>
      </c>
      <c r="N18" s="15">
        <f>VLOOKUP(E18,[1]附件二!$E:$P,12,FALSE)</f>
        <v>22</v>
      </c>
      <c r="O18" s="15">
        <f>VLOOKUP(E18,[1]附件二!$E:$Q,13,FALSE)</f>
        <v>16</v>
      </c>
    </row>
    <row r="19" s="1" customFormat="1" ht="28.5" spans="1:15">
      <c r="A19" s="9">
        <v>16</v>
      </c>
      <c r="B19" s="10" t="s">
        <v>69</v>
      </c>
      <c r="C19" s="11" t="s">
        <v>70</v>
      </c>
      <c r="D19" s="12" t="s">
        <v>71</v>
      </c>
      <c r="E19" s="13">
        <v>310507001</v>
      </c>
      <c r="F19" s="12" t="s">
        <v>71</v>
      </c>
      <c r="G19" s="12" t="s">
        <v>72</v>
      </c>
      <c r="H19" s="14"/>
      <c r="I19" s="12" t="s">
        <v>20</v>
      </c>
      <c r="J19" s="13"/>
      <c r="K19" s="15" t="str">
        <f>VLOOKUP(E19,[1]附件二!$E:$M,9,FALSE)</f>
        <v>自主
定价</v>
      </c>
      <c r="L19" s="15" t="str">
        <f>VLOOKUP(E19,[1]附件二!$E:$N,10,FALSE)</f>
        <v>自主
定价</v>
      </c>
      <c r="M19" s="15" t="str">
        <f>VLOOKUP(E19,[1]附件二!$E:$O,11,FALSE)</f>
        <v>自主
定价</v>
      </c>
      <c r="N19" s="15" t="str">
        <f>VLOOKUP(E19,[1]附件二!$E:$P,12,FALSE)</f>
        <v>自主
定价</v>
      </c>
      <c r="O19" s="15" t="str">
        <f>VLOOKUP(E19,[1]附件二!$E:$Q,13,FALSE)</f>
        <v>自主
定价</v>
      </c>
    </row>
    <row r="20" s="1" customFormat="1" ht="84" spans="1:15">
      <c r="A20" s="9">
        <v>17</v>
      </c>
      <c r="B20" s="9" t="s">
        <v>17</v>
      </c>
      <c r="C20" s="11" t="s">
        <v>73</v>
      </c>
      <c r="D20" s="12" t="s">
        <v>74</v>
      </c>
      <c r="E20" s="13">
        <v>310507002</v>
      </c>
      <c r="F20" s="12" t="s">
        <v>74</v>
      </c>
      <c r="G20" s="12" t="s">
        <v>75</v>
      </c>
      <c r="H20" s="14"/>
      <c r="I20" s="12" t="s">
        <v>20</v>
      </c>
      <c r="J20" s="13"/>
      <c r="K20" s="15" t="str">
        <f>VLOOKUP(E20,[1]附件二!$E:$M,9,FALSE)</f>
        <v>自主
定价</v>
      </c>
      <c r="L20" s="15" t="str">
        <f>VLOOKUP(E20,[1]附件二!$E:$N,10,FALSE)</f>
        <v>自主
定价</v>
      </c>
      <c r="M20" s="15" t="str">
        <f>VLOOKUP(E20,[1]附件二!$E:$O,11,FALSE)</f>
        <v>自主
定价</v>
      </c>
      <c r="N20" s="15" t="str">
        <f>VLOOKUP(E20,[1]附件二!$E:$P,12,FALSE)</f>
        <v>自主
定价</v>
      </c>
      <c r="O20" s="15" t="str">
        <f>VLOOKUP(E20,[1]附件二!$E:$Q,13,FALSE)</f>
        <v>自主
定价</v>
      </c>
    </row>
    <row r="21" s="1" customFormat="1" ht="28.5" spans="1:15">
      <c r="A21" s="9">
        <v>18</v>
      </c>
      <c r="B21" s="10" t="s">
        <v>17</v>
      </c>
      <c r="C21" s="11" t="s">
        <v>76</v>
      </c>
      <c r="D21" s="12" t="s">
        <v>77</v>
      </c>
      <c r="E21" s="13">
        <v>310507007</v>
      </c>
      <c r="F21" s="12" t="s">
        <v>77</v>
      </c>
      <c r="G21" s="12" t="s">
        <v>78</v>
      </c>
      <c r="H21" s="14"/>
      <c r="I21" s="12" t="s">
        <v>20</v>
      </c>
      <c r="J21" s="13"/>
      <c r="K21" s="15" t="str">
        <f>VLOOKUP(E21,[1]附件二!$E:$M,9,FALSE)</f>
        <v>自主
定价</v>
      </c>
      <c r="L21" s="15" t="str">
        <f>VLOOKUP(E21,[1]附件二!$E:$N,10,FALSE)</f>
        <v>自主
定价</v>
      </c>
      <c r="M21" s="15" t="str">
        <f>VLOOKUP(E21,[1]附件二!$E:$O,11,FALSE)</f>
        <v>自主
定价</v>
      </c>
      <c r="N21" s="15" t="str">
        <f>VLOOKUP(E21,[1]附件二!$E:$P,12,FALSE)</f>
        <v>自主
定价</v>
      </c>
      <c r="O21" s="15" t="str">
        <f>VLOOKUP(E21,[1]附件二!$E:$Q,13,FALSE)</f>
        <v>自主
定价</v>
      </c>
    </row>
    <row r="22" s="1" customFormat="1" ht="40.5" spans="1:15">
      <c r="A22" s="9">
        <v>19</v>
      </c>
      <c r="B22" s="10" t="s">
        <v>17</v>
      </c>
      <c r="C22" s="11" t="s">
        <v>79</v>
      </c>
      <c r="D22" s="12" t="s">
        <v>80</v>
      </c>
      <c r="E22" s="13">
        <v>310508001</v>
      </c>
      <c r="F22" s="12" t="s">
        <v>80</v>
      </c>
      <c r="G22" s="12" t="s">
        <v>81</v>
      </c>
      <c r="H22" s="14"/>
      <c r="I22" s="12" t="s">
        <v>20</v>
      </c>
      <c r="J22" s="13"/>
      <c r="K22" s="15">
        <f>VLOOKUP(E22,[1]附件二!$E:$M,9,FALSE)</f>
        <v>20</v>
      </c>
      <c r="L22" s="15">
        <f>VLOOKUP(E22,[1]附件二!$E:$N,10,FALSE)</f>
        <v>17</v>
      </c>
      <c r="M22" s="15">
        <f>VLOOKUP(E22,[1]附件二!$E:$O,11,FALSE)</f>
        <v>17</v>
      </c>
      <c r="N22" s="15">
        <f>VLOOKUP(E22,[1]附件二!$E:$P,12,FALSE)</f>
        <v>15</v>
      </c>
      <c r="O22" s="15">
        <f>VLOOKUP(E22,[1]附件二!$E:$Q,13,FALSE)</f>
        <v>10</v>
      </c>
    </row>
    <row r="23" s="1" customFormat="1" ht="15.75" spans="1:15">
      <c r="A23" s="9">
        <v>20</v>
      </c>
      <c r="B23" s="10" t="s">
        <v>17</v>
      </c>
      <c r="C23" s="11" t="s">
        <v>82</v>
      </c>
      <c r="D23" s="12" t="s">
        <v>83</v>
      </c>
      <c r="E23" s="13">
        <v>310508002</v>
      </c>
      <c r="F23" s="12" t="s">
        <v>83</v>
      </c>
      <c r="G23" s="12" t="s">
        <v>84</v>
      </c>
      <c r="H23" s="14"/>
      <c r="I23" s="12" t="s">
        <v>20</v>
      </c>
      <c r="J23" s="13"/>
      <c r="K23" s="15">
        <f>VLOOKUP(E23,[1]附件二!$E:$M,9,FALSE)</f>
        <v>10</v>
      </c>
      <c r="L23" s="15">
        <f>VLOOKUP(E23,[1]附件二!$E:$N,10,FALSE)</f>
        <v>9</v>
      </c>
      <c r="M23" s="15">
        <f>VLOOKUP(E23,[1]附件二!$E:$O,11,FALSE)</f>
        <v>9</v>
      </c>
      <c r="N23" s="15">
        <f>VLOOKUP(E23,[1]附件二!$E:$P,12,FALSE)</f>
        <v>8</v>
      </c>
      <c r="O23" s="15">
        <f>VLOOKUP(E23,[1]附件二!$E:$Q,13,FALSE)</f>
        <v>6</v>
      </c>
    </row>
    <row r="24" s="1" customFormat="1" ht="15.75" spans="1:15">
      <c r="A24" s="9">
        <v>21</v>
      </c>
      <c r="B24" s="10" t="s">
        <v>17</v>
      </c>
      <c r="C24" s="11" t="s">
        <v>85</v>
      </c>
      <c r="D24" s="12" t="s">
        <v>86</v>
      </c>
      <c r="E24" s="13">
        <v>310508003</v>
      </c>
      <c r="F24" s="12" t="s">
        <v>86</v>
      </c>
      <c r="G24" s="9"/>
      <c r="H24" s="14"/>
      <c r="I24" s="12" t="s">
        <v>48</v>
      </c>
      <c r="J24" s="13"/>
      <c r="K24" s="15">
        <f>VLOOKUP(E24,[1]附件二!$E:$M,9,FALSE)</f>
        <v>10</v>
      </c>
      <c r="L24" s="15">
        <f>VLOOKUP(E24,[1]附件二!$E:$N,10,FALSE)</f>
        <v>9</v>
      </c>
      <c r="M24" s="15">
        <f>VLOOKUP(E24,[1]附件二!$E:$O,11,FALSE)</f>
        <v>9</v>
      </c>
      <c r="N24" s="15">
        <f>VLOOKUP(E24,[1]附件二!$E:$P,12,FALSE)</f>
        <v>8</v>
      </c>
      <c r="O24" s="15">
        <f>VLOOKUP(E24,[1]附件二!$E:$Q,13,FALSE)</f>
        <v>6</v>
      </c>
    </row>
    <row r="25" s="1" customFormat="1" ht="27" spans="1:15">
      <c r="A25" s="9">
        <v>22</v>
      </c>
      <c r="B25" s="10" t="s">
        <v>17</v>
      </c>
      <c r="C25" s="11" t="s">
        <v>87</v>
      </c>
      <c r="D25" s="12" t="s">
        <v>88</v>
      </c>
      <c r="E25" s="13">
        <v>310508004</v>
      </c>
      <c r="F25" s="12" t="s">
        <v>88</v>
      </c>
      <c r="G25" s="12" t="s">
        <v>89</v>
      </c>
      <c r="H25" s="14"/>
      <c r="I25" s="12" t="s">
        <v>20</v>
      </c>
      <c r="J25" s="13"/>
      <c r="K25" s="15">
        <f>VLOOKUP(E25,[1]附件二!$E:$M,9,FALSE)</f>
        <v>15</v>
      </c>
      <c r="L25" s="15">
        <f>VLOOKUP(E25,[1]附件二!$E:$N,10,FALSE)</f>
        <v>13</v>
      </c>
      <c r="M25" s="15">
        <f>VLOOKUP(E25,[1]附件二!$E:$O,11,FALSE)</f>
        <v>12</v>
      </c>
      <c r="N25" s="15">
        <f>VLOOKUP(E25,[1]附件二!$E:$P,12,FALSE)</f>
        <v>10</v>
      </c>
      <c r="O25" s="15">
        <f>VLOOKUP(E25,[1]附件二!$E:$Q,13,FALSE)</f>
        <v>8</v>
      </c>
    </row>
    <row r="26" s="1" customFormat="1" ht="15.75" spans="1:15">
      <c r="A26" s="9">
        <v>23</v>
      </c>
      <c r="B26" s="10" t="s">
        <v>17</v>
      </c>
      <c r="C26" s="11" t="s">
        <v>90</v>
      </c>
      <c r="D26" s="12" t="s">
        <v>91</v>
      </c>
      <c r="E26" s="13">
        <v>310510001</v>
      </c>
      <c r="F26" s="12" t="s">
        <v>91</v>
      </c>
      <c r="G26" s="9"/>
      <c r="H26" s="14"/>
      <c r="I26" s="12" t="s">
        <v>48</v>
      </c>
      <c r="J26" s="13"/>
      <c r="K26" s="15">
        <f>VLOOKUP(E26,[1]附件二!$E:$M,9,FALSE)</f>
        <v>8</v>
      </c>
      <c r="L26" s="15">
        <f>VLOOKUP(E26,[1]附件二!$E:$N,10,FALSE)</f>
        <v>7</v>
      </c>
      <c r="M26" s="15">
        <f>VLOOKUP(E26,[1]附件二!$E:$O,11,FALSE)</f>
        <v>7</v>
      </c>
      <c r="N26" s="15">
        <f>VLOOKUP(E26,[1]附件二!$E:$P,12,FALSE)</f>
        <v>6</v>
      </c>
      <c r="O26" s="15">
        <f>VLOOKUP(E26,[1]附件二!$E:$Q,13,FALSE)</f>
        <v>5</v>
      </c>
    </row>
    <row r="27" s="1" customFormat="1" ht="27" spans="1:15">
      <c r="A27" s="9">
        <v>24</v>
      </c>
      <c r="B27" s="9"/>
      <c r="C27" s="11" t="s">
        <v>92</v>
      </c>
      <c r="D27" s="12" t="s">
        <v>93</v>
      </c>
      <c r="E27" s="13">
        <v>310510002</v>
      </c>
      <c r="F27" s="12" t="s">
        <v>93</v>
      </c>
      <c r="G27" s="12" t="s">
        <v>94</v>
      </c>
      <c r="H27" s="16" t="s">
        <v>95</v>
      </c>
      <c r="I27" s="12" t="s">
        <v>48</v>
      </c>
      <c r="J27" s="13"/>
      <c r="K27" s="15">
        <f>VLOOKUP(E27,[1]附件二!$E:$M,9,FALSE)</f>
        <v>12</v>
      </c>
      <c r="L27" s="15">
        <f>VLOOKUP(E27,[1]附件二!$E:$N,10,FALSE)</f>
        <v>10</v>
      </c>
      <c r="M27" s="15">
        <f>VLOOKUP(E27,[1]附件二!$E:$O,11,FALSE)</f>
        <v>10</v>
      </c>
      <c r="N27" s="15">
        <f>VLOOKUP(E27,[1]附件二!$E:$P,12,FALSE)</f>
        <v>9</v>
      </c>
      <c r="O27" s="15">
        <f>VLOOKUP(E27,[1]附件二!$E:$Q,13,FALSE)</f>
        <v>7</v>
      </c>
    </row>
    <row r="28" s="1" customFormat="1" ht="28.5" spans="1:15">
      <c r="A28" s="9">
        <v>25</v>
      </c>
      <c r="B28" s="10" t="s">
        <v>37</v>
      </c>
      <c r="C28" s="11" t="s">
        <v>96</v>
      </c>
      <c r="D28" s="12" t="s">
        <v>97</v>
      </c>
      <c r="E28" s="13">
        <v>310510003</v>
      </c>
      <c r="F28" s="12" t="s">
        <v>97</v>
      </c>
      <c r="G28" s="12" t="s">
        <v>98</v>
      </c>
      <c r="H28" s="16" t="s">
        <v>99</v>
      </c>
      <c r="I28" s="12" t="s">
        <v>48</v>
      </c>
      <c r="J28" s="18" t="s">
        <v>100</v>
      </c>
      <c r="K28" s="15">
        <f>VLOOKUP(E28,[1]附件二!$E:$M,9,FALSE)</f>
        <v>12</v>
      </c>
      <c r="L28" s="15">
        <f>VLOOKUP(E28,[1]附件二!$E:$N,10,FALSE)</f>
        <v>10</v>
      </c>
      <c r="M28" s="15">
        <f>VLOOKUP(E28,[1]附件二!$E:$O,11,FALSE)</f>
        <v>10</v>
      </c>
      <c r="N28" s="15">
        <f>VLOOKUP(E28,[1]附件二!$E:$P,12,FALSE)</f>
        <v>9</v>
      </c>
      <c r="O28" s="15">
        <f>VLOOKUP(E28,[1]附件二!$E:$Q,13,FALSE)</f>
        <v>7</v>
      </c>
    </row>
    <row r="29" s="1" customFormat="1" ht="27" spans="1:15">
      <c r="A29" s="9">
        <v>26</v>
      </c>
      <c r="B29" s="10" t="s">
        <v>37</v>
      </c>
      <c r="C29" s="11" t="s">
        <v>101</v>
      </c>
      <c r="D29" s="12" t="s">
        <v>102</v>
      </c>
      <c r="E29" s="13">
        <v>310510004</v>
      </c>
      <c r="F29" s="12" t="s">
        <v>102</v>
      </c>
      <c r="G29" s="12" t="s">
        <v>103</v>
      </c>
      <c r="H29" s="14"/>
      <c r="I29" s="12" t="s">
        <v>48</v>
      </c>
      <c r="J29" s="13"/>
      <c r="K29" s="15">
        <f>VLOOKUP(E29,[1]附件二!$E:$M,9,FALSE)</f>
        <v>6</v>
      </c>
      <c r="L29" s="15">
        <f>VLOOKUP(E29,[1]附件二!$E:$N,10,FALSE)</f>
        <v>5</v>
      </c>
      <c r="M29" s="15">
        <f>VLOOKUP(E29,[1]附件二!$E:$O,11,FALSE)</f>
        <v>5</v>
      </c>
      <c r="N29" s="15">
        <f>VLOOKUP(E29,[1]附件二!$E:$P,12,FALSE)</f>
        <v>5</v>
      </c>
      <c r="O29" s="15">
        <f>VLOOKUP(E29,[1]附件二!$E:$Q,13,FALSE)</f>
        <v>4</v>
      </c>
    </row>
    <row r="30" s="1" customFormat="1" ht="27" spans="1:15">
      <c r="A30" s="9">
        <v>27</v>
      </c>
      <c r="B30" s="10" t="s">
        <v>37</v>
      </c>
      <c r="C30" s="11" t="s">
        <v>104</v>
      </c>
      <c r="D30" s="12" t="s">
        <v>105</v>
      </c>
      <c r="E30" s="13">
        <v>310510005</v>
      </c>
      <c r="F30" s="12" t="s">
        <v>105</v>
      </c>
      <c r="G30" s="12" t="s">
        <v>106</v>
      </c>
      <c r="H30" s="14"/>
      <c r="I30" s="12" t="s">
        <v>48</v>
      </c>
      <c r="J30" s="13"/>
      <c r="K30" s="15">
        <f>VLOOKUP(E30,[1]附件二!$E:$M,9,FALSE)</f>
        <v>12</v>
      </c>
      <c r="L30" s="15">
        <f>VLOOKUP(E30,[1]附件二!$E:$N,10,FALSE)</f>
        <v>10</v>
      </c>
      <c r="M30" s="15">
        <f>VLOOKUP(E30,[1]附件二!$E:$O,11,FALSE)</f>
        <v>10</v>
      </c>
      <c r="N30" s="15">
        <f>VLOOKUP(E30,[1]附件二!$E:$P,12,FALSE)</f>
        <v>9</v>
      </c>
      <c r="O30" s="15">
        <f>VLOOKUP(E30,[1]附件二!$E:$Q,13,FALSE)</f>
        <v>7</v>
      </c>
    </row>
    <row r="31" s="1" customFormat="1" ht="15.75" spans="1:15">
      <c r="A31" s="9">
        <v>28</v>
      </c>
      <c r="B31" s="10" t="s">
        <v>37</v>
      </c>
      <c r="C31" s="11" t="s">
        <v>107</v>
      </c>
      <c r="D31" s="12" t="s">
        <v>108</v>
      </c>
      <c r="E31" s="13">
        <v>310510006</v>
      </c>
      <c r="F31" s="12" t="s">
        <v>108</v>
      </c>
      <c r="G31" s="12" t="s">
        <v>109</v>
      </c>
      <c r="H31" s="14"/>
      <c r="I31" s="12" t="s">
        <v>48</v>
      </c>
      <c r="J31" s="13"/>
      <c r="K31" s="15">
        <f>VLOOKUP(E31,[1]附件二!$E:$M,9,FALSE)</f>
        <v>40</v>
      </c>
      <c r="L31" s="15">
        <f>VLOOKUP(E31,[1]附件二!$E:$N,10,FALSE)</f>
        <v>36</v>
      </c>
      <c r="M31" s="15">
        <f>VLOOKUP(E31,[1]附件二!$E:$O,11,FALSE)</f>
        <v>34</v>
      </c>
      <c r="N31" s="15">
        <f>VLOOKUP(E31,[1]附件二!$E:$P,12,FALSE)</f>
        <v>30</v>
      </c>
      <c r="O31" s="15">
        <f>VLOOKUP(E31,[1]附件二!$E:$Q,13,FALSE)</f>
        <v>24</v>
      </c>
    </row>
    <row r="32" s="1" customFormat="1" ht="27" spans="1:15">
      <c r="A32" s="9">
        <v>29</v>
      </c>
      <c r="B32" s="10" t="s">
        <v>37</v>
      </c>
      <c r="C32" s="11" t="s">
        <v>110</v>
      </c>
      <c r="D32" s="12" t="s">
        <v>111</v>
      </c>
      <c r="E32" s="13">
        <v>310510007</v>
      </c>
      <c r="F32" s="12" t="s">
        <v>111</v>
      </c>
      <c r="G32" s="12" t="s">
        <v>112</v>
      </c>
      <c r="H32" s="16" t="s">
        <v>113</v>
      </c>
      <c r="I32" s="12" t="s">
        <v>48</v>
      </c>
      <c r="J32" s="13"/>
      <c r="K32" s="15">
        <f>VLOOKUP(E32,[1]附件二!$E:$M,9,FALSE)</f>
        <v>12</v>
      </c>
      <c r="L32" s="15">
        <f>VLOOKUP(E32,[1]附件二!$E:$N,10,FALSE)</f>
        <v>10</v>
      </c>
      <c r="M32" s="15">
        <f>VLOOKUP(E32,[1]附件二!$E:$O,11,FALSE)</f>
        <v>10</v>
      </c>
      <c r="N32" s="15">
        <f>VLOOKUP(E32,[1]附件二!$E:$P,12,FALSE)</f>
        <v>9</v>
      </c>
      <c r="O32" s="15">
        <f>VLOOKUP(E32,[1]附件二!$E:$Q,13,FALSE)</f>
        <v>7</v>
      </c>
    </row>
    <row r="33" s="1" customFormat="1" ht="15.75" spans="1:15">
      <c r="A33" s="9">
        <v>30</v>
      </c>
      <c r="B33" s="10" t="s">
        <v>37</v>
      </c>
      <c r="C33" s="11" t="s">
        <v>114</v>
      </c>
      <c r="D33" s="12" t="s">
        <v>115</v>
      </c>
      <c r="E33" s="13">
        <v>310510009</v>
      </c>
      <c r="F33" s="12" t="s">
        <v>115</v>
      </c>
      <c r="G33" s="9"/>
      <c r="H33" s="14"/>
      <c r="I33" s="12" t="s">
        <v>48</v>
      </c>
      <c r="J33" s="13"/>
      <c r="K33" s="15">
        <f>VLOOKUP(E33,[1]附件二!$E:$M,9,FALSE)</f>
        <v>22</v>
      </c>
      <c r="L33" s="15">
        <f>VLOOKUP(E33,[1]附件二!$E:$N,10,FALSE)</f>
        <v>19</v>
      </c>
      <c r="M33" s="15">
        <f>VLOOKUP(E33,[1]附件二!$E:$O,11,FALSE)</f>
        <v>18</v>
      </c>
      <c r="N33" s="15">
        <f>VLOOKUP(E33,[1]附件二!$E:$P,12,FALSE)</f>
        <v>16</v>
      </c>
      <c r="O33" s="15">
        <f>VLOOKUP(E33,[1]附件二!$E:$Q,13,FALSE)</f>
        <v>12</v>
      </c>
    </row>
    <row r="34" s="1" customFormat="1" ht="40.5" spans="1:15">
      <c r="A34" s="9">
        <v>31</v>
      </c>
      <c r="B34" s="10" t="s">
        <v>37</v>
      </c>
      <c r="C34" s="11" t="s">
        <v>116</v>
      </c>
      <c r="D34" s="12" t="s">
        <v>117</v>
      </c>
      <c r="E34" s="13">
        <v>310510010</v>
      </c>
      <c r="F34" s="12" t="s">
        <v>117</v>
      </c>
      <c r="G34" s="12" t="s">
        <v>118</v>
      </c>
      <c r="H34" s="16" t="s">
        <v>119</v>
      </c>
      <c r="I34" s="12" t="s">
        <v>48</v>
      </c>
      <c r="J34" s="13"/>
      <c r="K34" s="15">
        <f>VLOOKUP(E34,[1]附件二!$E:$M,9,FALSE)</f>
        <v>55</v>
      </c>
      <c r="L34" s="15">
        <f>VLOOKUP(E34,[1]附件二!$E:$N,10,FALSE)</f>
        <v>50</v>
      </c>
      <c r="M34" s="15">
        <f>VLOOKUP(E34,[1]附件二!$E:$O,11,FALSE)</f>
        <v>47</v>
      </c>
      <c r="N34" s="15">
        <f>VLOOKUP(E34,[1]附件二!$E:$P,12,FALSE)</f>
        <v>42</v>
      </c>
      <c r="O34" s="15">
        <f>VLOOKUP(E34,[1]附件二!$E:$Q,13,FALSE)</f>
        <v>34</v>
      </c>
    </row>
    <row r="35" s="1" customFormat="1" ht="42" spans="1:15">
      <c r="A35" s="9">
        <v>32</v>
      </c>
      <c r="B35" s="10" t="s">
        <v>37</v>
      </c>
      <c r="C35" s="11" t="s">
        <v>120</v>
      </c>
      <c r="D35" s="12" t="s">
        <v>121</v>
      </c>
      <c r="E35" s="13">
        <v>310511001</v>
      </c>
      <c r="F35" s="12" t="s">
        <v>121</v>
      </c>
      <c r="G35" s="12" t="s">
        <v>122</v>
      </c>
      <c r="H35" s="16" t="s">
        <v>95</v>
      </c>
      <c r="I35" s="12" t="s">
        <v>48</v>
      </c>
      <c r="J35" s="13"/>
      <c r="K35" s="15">
        <f>VLOOKUP(E35,[1]附件二!$E:$M,9,FALSE)</f>
        <v>30</v>
      </c>
      <c r="L35" s="15">
        <f>VLOOKUP(E35,[1]附件二!$E:$N,10,FALSE)</f>
        <v>27</v>
      </c>
      <c r="M35" s="15">
        <f>VLOOKUP(E35,[1]附件二!$E:$O,11,FALSE)</f>
        <v>25</v>
      </c>
      <c r="N35" s="15">
        <f>VLOOKUP(E35,[1]附件二!$E:$P,12,FALSE)</f>
        <v>22</v>
      </c>
      <c r="O35" s="15">
        <f>VLOOKUP(E35,[1]附件二!$E:$Q,13,FALSE)</f>
        <v>17</v>
      </c>
    </row>
    <row r="36" s="1" customFormat="1" ht="72" spans="1:15">
      <c r="A36" s="9">
        <v>33</v>
      </c>
      <c r="B36" s="10" t="s">
        <v>37</v>
      </c>
      <c r="C36" s="11" t="s">
        <v>123</v>
      </c>
      <c r="D36" s="12" t="s">
        <v>124</v>
      </c>
      <c r="E36" s="13">
        <v>310511002</v>
      </c>
      <c r="F36" s="12" t="s">
        <v>124</v>
      </c>
      <c r="G36" s="12" t="s">
        <v>125</v>
      </c>
      <c r="H36" s="16" t="s">
        <v>95</v>
      </c>
      <c r="I36" s="12" t="s">
        <v>48</v>
      </c>
      <c r="J36" s="13"/>
      <c r="K36" s="15">
        <f>VLOOKUP(E36,[1]附件二!$E:$M,9,FALSE)</f>
        <v>50</v>
      </c>
      <c r="L36" s="15">
        <f>VLOOKUP(E36,[1]附件二!$E:$N,10,FALSE)</f>
        <v>45</v>
      </c>
      <c r="M36" s="15">
        <f>VLOOKUP(E36,[1]附件二!$E:$O,11,FALSE)</f>
        <v>43</v>
      </c>
      <c r="N36" s="15">
        <f>VLOOKUP(E36,[1]附件二!$E:$P,12,FALSE)</f>
        <v>38</v>
      </c>
      <c r="O36" s="15">
        <f>VLOOKUP(E36,[1]附件二!$E:$Q,13,FALSE)</f>
        <v>30</v>
      </c>
    </row>
    <row r="37" s="1" customFormat="1" ht="42" spans="1:15">
      <c r="A37" s="9">
        <v>34</v>
      </c>
      <c r="B37" s="10" t="s">
        <v>37</v>
      </c>
      <c r="C37" s="11" t="s">
        <v>126</v>
      </c>
      <c r="D37" s="12" t="s">
        <v>127</v>
      </c>
      <c r="E37" s="13">
        <v>310511003</v>
      </c>
      <c r="F37" s="12" t="s">
        <v>127</v>
      </c>
      <c r="G37" s="12" t="s">
        <v>128</v>
      </c>
      <c r="H37" s="16" t="s">
        <v>129</v>
      </c>
      <c r="I37" s="12" t="s">
        <v>48</v>
      </c>
      <c r="J37" s="13"/>
      <c r="K37" s="15">
        <f>VLOOKUP(E37,[1]附件二!$E:$M,9,FALSE)</f>
        <v>60</v>
      </c>
      <c r="L37" s="15">
        <f>VLOOKUP(E37,[1]附件二!$E:$N,10,FALSE)</f>
        <v>53</v>
      </c>
      <c r="M37" s="15">
        <f>VLOOKUP(E37,[1]附件二!$E:$O,11,FALSE)</f>
        <v>51</v>
      </c>
      <c r="N37" s="15">
        <f>VLOOKUP(E37,[1]附件二!$E:$P,12,FALSE)</f>
        <v>46</v>
      </c>
      <c r="O37" s="15">
        <f>VLOOKUP(E37,[1]附件二!$E:$Q,13,FALSE)</f>
        <v>37</v>
      </c>
    </row>
    <row r="38" s="1" customFormat="1" ht="15.75" spans="1:15">
      <c r="A38" s="9">
        <v>35</v>
      </c>
      <c r="B38" s="10" t="s">
        <v>37</v>
      </c>
      <c r="C38" s="11" t="s">
        <v>130</v>
      </c>
      <c r="D38" s="12" t="s">
        <v>131</v>
      </c>
      <c r="E38" s="13">
        <v>310511004</v>
      </c>
      <c r="F38" s="12" t="s">
        <v>131</v>
      </c>
      <c r="G38" s="12" t="s">
        <v>132</v>
      </c>
      <c r="H38" s="16" t="s">
        <v>95</v>
      </c>
      <c r="I38" s="12" t="s">
        <v>48</v>
      </c>
      <c r="J38" s="13"/>
      <c r="K38" s="15">
        <f>VLOOKUP(E38,[1]附件二!$E:$M,9,FALSE)</f>
        <v>45</v>
      </c>
      <c r="L38" s="15">
        <f>VLOOKUP(E38,[1]附件二!$E:$N,10,FALSE)</f>
        <v>40</v>
      </c>
      <c r="M38" s="15">
        <f>VLOOKUP(E38,[1]附件二!$E:$O,11,FALSE)</f>
        <v>38</v>
      </c>
      <c r="N38" s="15">
        <f>VLOOKUP(E38,[1]附件二!$E:$P,12,FALSE)</f>
        <v>34</v>
      </c>
      <c r="O38" s="15">
        <f>VLOOKUP(E38,[1]附件二!$E:$Q,13,FALSE)</f>
        <v>27</v>
      </c>
    </row>
    <row r="39" s="1" customFormat="1" ht="27" spans="1:15">
      <c r="A39" s="9">
        <v>36</v>
      </c>
      <c r="B39" s="10" t="s">
        <v>37</v>
      </c>
      <c r="C39" s="11" t="s">
        <v>133</v>
      </c>
      <c r="D39" s="12" t="s">
        <v>134</v>
      </c>
      <c r="E39" s="13">
        <v>310511005</v>
      </c>
      <c r="F39" s="12" t="s">
        <v>134</v>
      </c>
      <c r="G39" s="12" t="s">
        <v>135</v>
      </c>
      <c r="H39" s="14"/>
      <c r="I39" s="12" t="s">
        <v>48</v>
      </c>
      <c r="J39" s="13"/>
      <c r="K39" s="15">
        <f>VLOOKUP(E39,[1]附件二!$E:$M,9,FALSE)</f>
        <v>7</v>
      </c>
      <c r="L39" s="15">
        <f>VLOOKUP(E39,[1]附件二!$E:$N,10,FALSE)</f>
        <v>6</v>
      </c>
      <c r="M39" s="15">
        <f>VLOOKUP(E39,[1]附件二!$E:$O,11,FALSE)</f>
        <v>6</v>
      </c>
      <c r="N39" s="15">
        <f>VLOOKUP(E39,[1]附件二!$E:$P,12,FALSE)</f>
        <v>5</v>
      </c>
      <c r="O39" s="15">
        <f>VLOOKUP(E39,[1]附件二!$E:$Q,13,FALSE)</f>
        <v>4</v>
      </c>
    </row>
    <row r="40" s="1" customFormat="1" ht="54" spans="1:15">
      <c r="A40" s="9">
        <v>37</v>
      </c>
      <c r="B40" s="10" t="s">
        <v>37</v>
      </c>
      <c r="C40" s="11" t="s">
        <v>136</v>
      </c>
      <c r="D40" s="12" t="s">
        <v>137</v>
      </c>
      <c r="E40" s="13">
        <v>310511006</v>
      </c>
      <c r="F40" s="12" t="s">
        <v>137</v>
      </c>
      <c r="G40" s="12" t="s">
        <v>138</v>
      </c>
      <c r="H40" s="16" t="s">
        <v>139</v>
      </c>
      <c r="I40" s="12" t="s">
        <v>48</v>
      </c>
      <c r="J40" s="13"/>
      <c r="K40" s="15">
        <f>VLOOKUP(E40,[1]附件二!$E:$M,9,FALSE)</f>
        <v>90</v>
      </c>
      <c r="L40" s="15">
        <f>VLOOKUP(E40,[1]附件二!$E:$N,10,FALSE)</f>
        <v>81</v>
      </c>
      <c r="M40" s="15">
        <f>VLOOKUP(E40,[1]附件二!$E:$O,11,FALSE)</f>
        <v>77</v>
      </c>
      <c r="N40" s="15">
        <f>VLOOKUP(E40,[1]附件二!$E:$P,12,FALSE)</f>
        <v>69</v>
      </c>
      <c r="O40" s="15">
        <f>VLOOKUP(E40,[1]附件二!$E:$Q,13,FALSE)</f>
        <v>55</v>
      </c>
    </row>
    <row r="41" s="1" customFormat="1" ht="15.75" spans="1:15">
      <c r="A41" s="9">
        <v>38</v>
      </c>
      <c r="B41" s="10" t="s">
        <v>37</v>
      </c>
      <c r="C41" s="11" t="s">
        <v>140</v>
      </c>
      <c r="D41" s="12" t="s">
        <v>141</v>
      </c>
      <c r="E41" s="13">
        <v>310511007</v>
      </c>
      <c r="F41" s="12" t="s">
        <v>141</v>
      </c>
      <c r="G41" s="12" t="s">
        <v>142</v>
      </c>
      <c r="H41" s="16" t="s">
        <v>139</v>
      </c>
      <c r="I41" s="12" t="s">
        <v>48</v>
      </c>
      <c r="J41" s="18" t="s">
        <v>143</v>
      </c>
      <c r="K41" s="15">
        <f>VLOOKUP(E41,[1]附件二!$E:$M,9,FALSE)</f>
        <v>75</v>
      </c>
      <c r="L41" s="15">
        <f>VLOOKUP(E41,[1]附件二!$E:$N,10,FALSE)</f>
        <v>67</v>
      </c>
      <c r="M41" s="15">
        <f>VLOOKUP(E41,[1]附件二!$E:$O,11,FALSE)</f>
        <v>64</v>
      </c>
      <c r="N41" s="15">
        <f>VLOOKUP(E41,[1]附件二!$E:$P,12,FALSE)</f>
        <v>57</v>
      </c>
      <c r="O41" s="15">
        <f>VLOOKUP(E41,[1]附件二!$E:$Q,13,FALSE)</f>
        <v>44</v>
      </c>
    </row>
    <row r="42" s="1" customFormat="1" ht="29" customHeight="1" spans="1:15">
      <c r="A42" s="9">
        <v>39</v>
      </c>
      <c r="B42" s="10" t="s">
        <v>37</v>
      </c>
      <c r="C42" s="11" t="s">
        <v>144</v>
      </c>
      <c r="D42" s="12" t="s">
        <v>145</v>
      </c>
      <c r="E42" s="13">
        <v>310511008</v>
      </c>
      <c r="F42" s="12" t="s">
        <v>145</v>
      </c>
      <c r="G42" s="12" t="s">
        <v>146</v>
      </c>
      <c r="H42" s="14"/>
      <c r="I42" s="12" t="s">
        <v>20</v>
      </c>
      <c r="J42" s="13"/>
      <c r="K42" s="15">
        <f>VLOOKUP(E42,[1]附件二!$E:$M,9,FALSE)</f>
        <v>12</v>
      </c>
      <c r="L42" s="15">
        <f>VLOOKUP(E42,[1]附件二!$E:$N,10,FALSE)</f>
        <v>10</v>
      </c>
      <c r="M42" s="15">
        <f>VLOOKUP(E42,[1]附件二!$E:$O,11,FALSE)</f>
        <v>10</v>
      </c>
      <c r="N42" s="15">
        <f>VLOOKUP(E42,[1]附件二!$E:$P,12,FALSE)</f>
        <v>9</v>
      </c>
      <c r="O42" s="15">
        <f>VLOOKUP(E42,[1]附件二!$E:$Q,13,FALSE)</f>
        <v>7</v>
      </c>
    </row>
    <row r="43" s="1" customFormat="1" ht="15.75" spans="1:15">
      <c r="A43" s="9">
        <v>40</v>
      </c>
      <c r="B43" s="10" t="s">
        <v>37</v>
      </c>
      <c r="C43" s="11" t="s">
        <v>147</v>
      </c>
      <c r="D43" s="12" t="s">
        <v>148</v>
      </c>
      <c r="E43" s="13">
        <v>310511010</v>
      </c>
      <c r="F43" s="12" t="s">
        <v>148</v>
      </c>
      <c r="G43" s="12" t="s">
        <v>149</v>
      </c>
      <c r="H43" s="14"/>
      <c r="I43" s="12" t="s">
        <v>48</v>
      </c>
      <c r="J43" s="18" t="s">
        <v>150</v>
      </c>
      <c r="K43" s="15">
        <f>VLOOKUP(E43,[1]附件二!$E:$M,9,FALSE)</f>
        <v>12</v>
      </c>
      <c r="L43" s="15">
        <f>VLOOKUP(E43,[1]附件二!$E:$N,10,FALSE)</f>
        <v>10</v>
      </c>
      <c r="M43" s="15">
        <f>VLOOKUP(E43,[1]附件二!$E:$O,11,FALSE)</f>
        <v>10</v>
      </c>
      <c r="N43" s="15">
        <f>VLOOKUP(E43,[1]附件二!$E:$P,12,FALSE)</f>
        <v>9</v>
      </c>
      <c r="O43" s="15">
        <f>VLOOKUP(E43,[1]附件二!$E:$Q,13,FALSE)</f>
        <v>7</v>
      </c>
    </row>
    <row r="44" s="1" customFormat="1" ht="40.5" spans="1:15">
      <c r="A44" s="9">
        <v>41</v>
      </c>
      <c r="B44" s="10" t="s">
        <v>37</v>
      </c>
      <c r="C44" s="11" t="s">
        <v>151</v>
      </c>
      <c r="D44" s="12" t="s">
        <v>152</v>
      </c>
      <c r="E44" s="13">
        <v>310511011</v>
      </c>
      <c r="F44" s="12" t="s">
        <v>152</v>
      </c>
      <c r="G44" s="12" t="s">
        <v>153</v>
      </c>
      <c r="H44" s="16" t="s">
        <v>154</v>
      </c>
      <c r="I44" s="12" t="s">
        <v>48</v>
      </c>
      <c r="J44" s="13"/>
      <c r="K44" s="15">
        <f>VLOOKUP(E44,[1]附件二!$E:$M,9,FALSE)</f>
        <v>23</v>
      </c>
      <c r="L44" s="15">
        <f>VLOOKUP(E44,[1]附件二!$E:$N,10,FALSE)</f>
        <v>20</v>
      </c>
      <c r="M44" s="15">
        <f>VLOOKUP(E44,[1]附件二!$E:$O,11,FALSE)</f>
        <v>20</v>
      </c>
      <c r="N44" s="15">
        <f>VLOOKUP(E44,[1]附件二!$E:$P,12,FALSE)</f>
        <v>17</v>
      </c>
      <c r="O44" s="15">
        <f>VLOOKUP(E44,[1]附件二!$E:$Q,13,FALSE)</f>
        <v>13</v>
      </c>
    </row>
    <row r="45" s="1" customFormat="1" ht="15.75" spans="1:15">
      <c r="A45" s="9">
        <v>42</v>
      </c>
      <c r="B45" s="10" t="s">
        <v>37</v>
      </c>
      <c r="C45" s="11" t="s">
        <v>155</v>
      </c>
      <c r="D45" s="12" t="s">
        <v>156</v>
      </c>
      <c r="E45" s="13">
        <v>310511012</v>
      </c>
      <c r="F45" s="12" t="s">
        <v>156</v>
      </c>
      <c r="G45" s="12" t="s">
        <v>157</v>
      </c>
      <c r="H45" s="14"/>
      <c r="I45" s="12" t="s">
        <v>48</v>
      </c>
      <c r="J45" s="13"/>
      <c r="K45" s="15">
        <f>VLOOKUP(E45,[1]附件二!$E:$M,9,FALSE)</f>
        <v>29</v>
      </c>
      <c r="L45" s="15">
        <f>VLOOKUP(E45,[1]附件二!$E:$N,10,FALSE)</f>
        <v>26</v>
      </c>
      <c r="M45" s="15">
        <f>VLOOKUP(E45,[1]附件二!$E:$O,11,FALSE)</f>
        <v>25</v>
      </c>
      <c r="N45" s="15">
        <f>VLOOKUP(E45,[1]附件二!$E:$P,12,FALSE)</f>
        <v>22</v>
      </c>
      <c r="O45" s="15">
        <f>VLOOKUP(E45,[1]附件二!$E:$Q,13,FALSE)</f>
        <v>17</v>
      </c>
    </row>
    <row r="46" s="1" customFormat="1" ht="15.75" spans="1:15">
      <c r="A46" s="9">
        <v>43</v>
      </c>
      <c r="B46" s="10" t="s">
        <v>37</v>
      </c>
      <c r="C46" s="11" t="s">
        <v>158</v>
      </c>
      <c r="D46" s="12" t="s">
        <v>159</v>
      </c>
      <c r="E46" s="13">
        <v>310511013</v>
      </c>
      <c r="F46" s="12" t="s">
        <v>159</v>
      </c>
      <c r="G46" s="12" t="s">
        <v>160</v>
      </c>
      <c r="H46" s="14"/>
      <c r="I46" s="12" t="s">
        <v>48</v>
      </c>
      <c r="J46" s="13"/>
      <c r="K46" s="15">
        <f>VLOOKUP(E46,[1]附件二!$E:$M,9,FALSE)</f>
        <v>24</v>
      </c>
      <c r="L46" s="15">
        <f>VLOOKUP(E46,[1]附件二!$E:$N,10,FALSE)</f>
        <v>21</v>
      </c>
      <c r="M46" s="15">
        <f>VLOOKUP(E46,[1]附件二!$E:$O,11,FALSE)</f>
        <v>20</v>
      </c>
      <c r="N46" s="15">
        <f>VLOOKUP(E46,[1]附件二!$E:$P,12,FALSE)</f>
        <v>18</v>
      </c>
      <c r="O46" s="15">
        <f>VLOOKUP(E46,[1]附件二!$E:$Q,13,FALSE)</f>
        <v>14</v>
      </c>
    </row>
    <row r="47" s="1" customFormat="1" ht="28.5" spans="1:15">
      <c r="A47" s="9">
        <v>44</v>
      </c>
      <c r="B47" s="10" t="s">
        <v>37</v>
      </c>
      <c r="C47" s="11" t="s">
        <v>161</v>
      </c>
      <c r="D47" s="12" t="s">
        <v>162</v>
      </c>
      <c r="E47" s="13">
        <v>310511014</v>
      </c>
      <c r="F47" s="12" t="s">
        <v>162</v>
      </c>
      <c r="G47" s="12" t="s">
        <v>163</v>
      </c>
      <c r="H47" s="14"/>
      <c r="I47" s="12" t="s">
        <v>48</v>
      </c>
      <c r="J47" s="13"/>
      <c r="K47" s="15">
        <f>VLOOKUP(E47,[1]附件二!$E:$M,9,FALSE)</f>
        <v>12</v>
      </c>
      <c r="L47" s="15">
        <f>VLOOKUP(E47,[1]附件二!$E:$N,10,FALSE)</f>
        <v>10</v>
      </c>
      <c r="M47" s="15">
        <f>VLOOKUP(E47,[1]附件二!$E:$O,11,FALSE)</f>
        <v>10</v>
      </c>
      <c r="N47" s="15">
        <f>VLOOKUP(E47,[1]附件二!$E:$P,12,FALSE)</f>
        <v>9</v>
      </c>
      <c r="O47" s="15">
        <f>VLOOKUP(E47,[1]附件二!$E:$Q,13,FALSE)</f>
        <v>7</v>
      </c>
    </row>
    <row r="48" s="1" customFormat="1" ht="15.75" spans="1:15">
      <c r="A48" s="9">
        <v>45</v>
      </c>
      <c r="B48" s="10" t="s">
        <v>37</v>
      </c>
      <c r="C48" s="11" t="s">
        <v>164</v>
      </c>
      <c r="D48" s="12" t="s">
        <v>165</v>
      </c>
      <c r="E48" s="13">
        <v>310511015</v>
      </c>
      <c r="F48" s="12" t="s">
        <v>165</v>
      </c>
      <c r="G48" s="12" t="s">
        <v>166</v>
      </c>
      <c r="H48" s="14"/>
      <c r="I48" s="12" t="s">
        <v>55</v>
      </c>
      <c r="J48" s="13"/>
      <c r="K48" s="15">
        <f>VLOOKUP(E48,[1]附件二!$E:$M,9,FALSE)</f>
        <v>12</v>
      </c>
      <c r="L48" s="15">
        <f>VLOOKUP(E48,[1]附件二!$E:$N,10,FALSE)</f>
        <v>10</v>
      </c>
      <c r="M48" s="15">
        <f>VLOOKUP(E48,[1]附件二!$E:$O,11,FALSE)</f>
        <v>10</v>
      </c>
      <c r="N48" s="15">
        <f>VLOOKUP(E48,[1]附件二!$E:$P,12,FALSE)</f>
        <v>9</v>
      </c>
      <c r="O48" s="15">
        <f>VLOOKUP(E48,[1]附件二!$E:$Q,13,FALSE)</f>
        <v>7</v>
      </c>
    </row>
    <row r="49" s="1" customFormat="1" ht="15.75" spans="1:15">
      <c r="A49" s="9">
        <v>46</v>
      </c>
      <c r="B49" s="10" t="s">
        <v>37</v>
      </c>
      <c r="C49" s="11" t="s">
        <v>167</v>
      </c>
      <c r="D49" s="12" t="s">
        <v>168</v>
      </c>
      <c r="E49" s="13">
        <v>310511016</v>
      </c>
      <c r="F49" s="12" t="s">
        <v>168</v>
      </c>
      <c r="G49" s="12" t="s">
        <v>169</v>
      </c>
      <c r="H49" s="14"/>
      <c r="I49" s="12" t="s">
        <v>55</v>
      </c>
      <c r="J49" s="18" t="s">
        <v>150</v>
      </c>
      <c r="K49" s="15">
        <f>VLOOKUP(E49,[1]附件二!$E:$M,9,FALSE)</f>
        <v>36</v>
      </c>
      <c r="L49" s="15">
        <f>VLOOKUP(E49,[1]附件二!$E:$N,10,FALSE)</f>
        <v>32</v>
      </c>
      <c r="M49" s="15">
        <f>VLOOKUP(E49,[1]附件二!$E:$O,11,FALSE)</f>
        <v>31</v>
      </c>
      <c r="N49" s="15">
        <f>VLOOKUP(E49,[1]附件二!$E:$P,12,FALSE)</f>
        <v>28</v>
      </c>
      <c r="O49" s="15">
        <f>VLOOKUP(E49,[1]附件二!$E:$Q,13,FALSE)</f>
        <v>22</v>
      </c>
    </row>
    <row r="50" s="1" customFormat="1" ht="45" spans="1:15">
      <c r="A50" s="9">
        <v>47</v>
      </c>
      <c r="B50" s="10" t="s">
        <v>37</v>
      </c>
      <c r="C50" s="11" t="s">
        <v>170</v>
      </c>
      <c r="D50" s="12" t="s">
        <v>171</v>
      </c>
      <c r="E50" s="13">
        <v>310511017</v>
      </c>
      <c r="F50" s="12" t="s">
        <v>171</v>
      </c>
      <c r="G50" s="9"/>
      <c r="H50" s="16" t="s">
        <v>172</v>
      </c>
      <c r="I50" s="12" t="s">
        <v>55</v>
      </c>
      <c r="J50" s="18" t="s">
        <v>173</v>
      </c>
      <c r="K50" s="15">
        <f>VLOOKUP(E50,[1]附件二!$E:$M,9,FALSE)</f>
        <v>24</v>
      </c>
      <c r="L50" s="15">
        <f>VLOOKUP(E50,[1]附件二!$E:$N,10,FALSE)</f>
        <v>21</v>
      </c>
      <c r="M50" s="15">
        <f>VLOOKUP(E50,[1]附件二!$E:$O,11,FALSE)</f>
        <v>20</v>
      </c>
      <c r="N50" s="15">
        <f>VLOOKUP(E50,[1]附件二!$E:$P,12,FALSE)</f>
        <v>18</v>
      </c>
      <c r="O50" s="15">
        <f>VLOOKUP(E50,[1]附件二!$E:$Q,13,FALSE)</f>
        <v>14</v>
      </c>
    </row>
    <row r="51" s="1" customFormat="1" ht="30" spans="1:15">
      <c r="A51" s="9">
        <v>48</v>
      </c>
      <c r="B51" s="10" t="s">
        <v>37</v>
      </c>
      <c r="C51" s="11" t="s">
        <v>174</v>
      </c>
      <c r="D51" s="12" t="s">
        <v>175</v>
      </c>
      <c r="E51" s="13">
        <v>310511019</v>
      </c>
      <c r="F51" s="12" t="s">
        <v>175</v>
      </c>
      <c r="G51" s="12" t="s">
        <v>176</v>
      </c>
      <c r="H51" s="14"/>
      <c r="I51" s="12" t="s">
        <v>48</v>
      </c>
      <c r="J51" s="18" t="s">
        <v>177</v>
      </c>
      <c r="K51" s="15">
        <f>VLOOKUP(E51,[1]附件二!$E:$M,9,FALSE)</f>
        <v>30</v>
      </c>
      <c r="L51" s="15">
        <f>VLOOKUP(E51,[1]附件二!$E:$N,10,FALSE)</f>
        <v>27</v>
      </c>
      <c r="M51" s="15">
        <f>VLOOKUP(E51,[1]附件二!$E:$O,11,FALSE)</f>
        <v>26</v>
      </c>
      <c r="N51" s="15">
        <f>VLOOKUP(E51,[1]附件二!$E:$P,12,FALSE)</f>
        <v>23</v>
      </c>
      <c r="O51" s="15">
        <f>VLOOKUP(E51,[1]附件二!$E:$Q,13,FALSE)</f>
        <v>18</v>
      </c>
    </row>
    <row r="52" s="1" customFormat="1" ht="26" customHeight="1" spans="1:15">
      <c r="A52" s="9">
        <v>49</v>
      </c>
      <c r="B52" s="10" t="s">
        <v>37</v>
      </c>
      <c r="C52" s="11" t="s">
        <v>178</v>
      </c>
      <c r="D52" s="12" t="s">
        <v>179</v>
      </c>
      <c r="E52" s="13">
        <v>310511020</v>
      </c>
      <c r="F52" s="12" t="s">
        <v>179</v>
      </c>
      <c r="G52" s="12" t="s">
        <v>180</v>
      </c>
      <c r="H52" s="14"/>
      <c r="I52" s="12" t="s">
        <v>55</v>
      </c>
      <c r="J52" s="13"/>
      <c r="K52" s="15">
        <f>VLOOKUP(E52,[1]附件二!$E:$M,9,FALSE)</f>
        <v>18</v>
      </c>
      <c r="L52" s="15">
        <f>VLOOKUP(E52,[1]附件二!$E:$N,10,FALSE)</f>
        <v>16</v>
      </c>
      <c r="M52" s="15">
        <f>VLOOKUP(E52,[1]附件二!$E:$O,11,FALSE)</f>
        <v>15</v>
      </c>
      <c r="N52" s="15">
        <f>VLOOKUP(E52,[1]附件二!$E:$P,12,FALSE)</f>
        <v>13</v>
      </c>
      <c r="O52" s="15">
        <f>VLOOKUP(E52,[1]附件二!$E:$Q,13,FALSE)</f>
        <v>10</v>
      </c>
    </row>
    <row r="53" s="1" customFormat="1" ht="40.5" spans="1:15">
      <c r="A53" s="9">
        <v>50</v>
      </c>
      <c r="B53" s="10" t="s">
        <v>37</v>
      </c>
      <c r="C53" s="11" t="s">
        <v>181</v>
      </c>
      <c r="D53" s="12" t="s">
        <v>182</v>
      </c>
      <c r="E53" s="13">
        <v>310511021</v>
      </c>
      <c r="F53" s="12" t="s">
        <v>182</v>
      </c>
      <c r="G53" s="12" t="s">
        <v>183</v>
      </c>
      <c r="H53" s="16" t="s">
        <v>184</v>
      </c>
      <c r="I53" s="12" t="s">
        <v>55</v>
      </c>
      <c r="J53" s="18" t="s">
        <v>185</v>
      </c>
      <c r="K53" s="15">
        <f>VLOOKUP(E53,[1]附件二!$E:$M,9,FALSE)</f>
        <v>62</v>
      </c>
      <c r="L53" s="15">
        <f>VLOOKUP(E53,[1]附件二!$E:$N,10,FALSE)</f>
        <v>55</v>
      </c>
      <c r="M53" s="15">
        <f>VLOOKUP(E53,[1]附件二!$E:$O,11,FALSE)</f>
        <v>53</v>
      </c>
      <c r="N53" s="15">
        <f>VLOOKUP(E53,[1]附件二!$E:$P,12,FALSE)</f>
        <v>47</v>
      </c>
      <c r="O53" s="15">
        <f>VLOOKUP(E53,[1]附件二!$E:$Q,13,FALSE)</f>
        <v>38</v>
      </c>
    </row>
    <row r="54" s="1" customFormat="1" ht="15.75" spans="1:15">
      <c r="A54" s="9">
        <v>51</v>
      </c>
      <c r="B54" s="10" t="s">
        <v>37</v>
      </c>
      <c r="C54" s="11" t="s">
        <v>186</v>
      </c>
      <c r="D54" s="12" t="s">
        <v>187</v>
      </c>
      <c r="E54" s="13">
        <v>310511022</v>
      </c>
      <c r="F54" s="12" t="s">
        <v>187</v>
      </c>
      <c r="G54" s="12" t="s">
        <v>188</v>
      </c>
      <c r="H54" s="16" t="s">
        <v>95</v>
      </c>
      <c r="I54" s="12" t="s">
        <v>55</v>
      </c>
      <c r="J54" s="18" t="s">
        <v>150</v>
      </c>
      <c r="K54" s="15">
        <f>VLOOKUP(E54,[1]附件二!$E:$M,9,FALSE)</f>
        <v>24</v>
      </c>
      <c r="L54" s="15">
        <f>VLOOKUP(E54,[1]附件二!$E:$N,10,FALSE)</f>
        <v>21</v>
      </c>
      <c r="M54" s="15">
        <f>VLOOKUP(E54,[1]附件二!$E:$O,11,FALSE)</f>
        <v>20</v>
      </c>
      <c r="N54" s="15">
        <f>VLOOKUP(E54,[1]附件二!$E:$P,12,FALSE)</f>
        <v>17</v>
      </c>
      <c r="O54" s="15">
        <f>VLOOKUP(E54,[1]附件二!$E:$Q,13,FALSE)</f>
        <v>12</v>
      </c>
    </row>
    <row r="55" s="1" customFormat="1" ht="15.75" spans="1:15">
      <c r="A55" s="9">
        <v>52</v>
      </c>
      <c r="B55" s="10" t="s">
        <v>37</v>
      </c>
      <c r="C55" s="11" t="s">
        <v>189</v>
      </c>
      <c r="D55" s="12" t="s">
        <v>190</v>
      </c>
      <c r="E55" s="13">
        <v>310511023</v>
      </c>
      <c r="F55" s="12" t="s">
        <v>190</v>
      </c>
      <c r="G55" s="12" t="s">
        <v>191</v>
      </c>
      <c r="H55" s="16" t="s">
        <v>192</v>
      </c>
      <c r="I55" s="12" t="s">
        <v>55</v>
      </c>
      <c r="J55" s="18" t="s">
        <v>150</v>
      </c>
      <c r="K55" s="15">
        <f>VLOOKUP(E55,[1]附件二!$E:$M,9,FALSE)</f>
        <v>85</v>
      </c>
      <c r="L55" s="15">
        <f>VLOOKUP(E55,[1]附件二!$E:$N,10,FALSE)</f>
        <v>76</v>
      </c>
      <c r="M55" s="15">
        <f>VLOOKUP(E55,[1]附件二!$E:$O,11,FALSE)</f>
        <v>72</v>
      </c>
      <c r="N55" s="15">
        <f>VLOOKUP(E55,[1]附件二!$E:$P,12,FALSE)</f>
        <v>65</v>
      </c>
      <c r="O55" s="15">
        <f>VLOOKUP(E55,[1]附件二!$E:$Q,13,FALSE)</f>
        <v>52</v>
      </c>
    </row>
    <row r="56" s="1" customFormat="1" ht="27" spans="1:15">
      <c r="A56" s="9">
        <v>53</v>
      </c>
      <c r="B56" s="10" t="s">
        <v>37</v>
      </c>
      <c r="C56" s="11" t="s">
        <v>193</v>
      </c>
      <c r="D56" s="12" t="s">
        <v>194</v>
      </c>
      <c r="E56" s="13">
        <v>310511024</v>
      </c>
      <c r="F56" s="12" t="s">
        <v>194</v>
      </c>
      <c r="G56" s="12" t="s">
        <v>195</v>
      </c>
      <c r="H56" s="14"/>
      <c r="I56" s="12" t="s">
        <v>20</v>
      </c>
      <c r="J56" s="13"/>
      <c r="K56" s="15">
        <f>VLOOKUP(E56,[1]附件二!$E:$M,9,FALSE)</f>
        <v>23</v>
      </c>
      <c r="L56" s="15">
        <f>VLOOKUP(E56,[1]附件二!$E:$N,10,FALSE)</f>
        <v>20</v>
      </c>
      <c r="M56" s="15">
        <f>VLOOKUP(E56,[1]附件二!$E:$O,11,FALSE)</f>
        <v>19</v>
      </c>
      <c r="N56" s="15">
        <f>VLOOKUP(E56,[1]附件二!$E:$P,12,FALSE)</f>
        <v>17</v>
      </c>
      <c r="O56" s="15">
        <f>VLOOKUP(E56,[1]附件二!$E:$Q,13,FALSE)</f>
        <v>12</v>
      </c>
    </row>
    <row r="57" s="1" customFormat="1" ht="15.75" spans="1:15">
      <c r="A57" s="9">
        <v>54</v>
      </c>
      <c r="B57" s="10" t="s">
        <v>37</v>
      </c>
      <c r="C57" s="11" t="s">
        <v>196</v>
      </c>
      <c r="D57" s="12" t="s">
        <v>197</v>
      </c>
      <c r="E57" s="13">
        <v>310511025</v>
      </c>
      <c r="F57" s="12" t="s">
        <v>197</v>
      </c>
      <c r="G57" s="12" t="s">
        <v>198</v>
      </c>
      <c r="H57" s="16" t="s">
        <v>199</v>
      </c>
      <c r="I57" s="12" t="s">
        <v>55</v>
      </c>
      <c r="J57" s="13"/>
      <c r="K57" s="15">
        <f>VLOOKUP(E57,[1]附件二!$E:$M,9,FALSE)</f>
        <v>41</v>
      </c>
      <c r="L57" s="15">
        <f>VLOOKUP(E57,[1]附件二!$E:$N,10,FALSE)</f>
        <v>37</v>
      </c>
      <c r="M57" s="15">
        <f>VLOOKUP(E57,[1]附件二!$E:$O,11,FALSE)</f>
        <v>35</v>
      </c>
      <c r="N57" s="15">
        <f>VLOOKUP(E57,[1]附件二!$E:$P,12,FALSE)</f>
        <v>31</v>
      </c>
      <c r="O57" s="15">
        <f>VLOOKUP(E57,[1]附件二!$E:$Q,13,FALSE)</f>
        <v>25</v>
      </c>
    </row>
    <row r="58" s="1" customFormat="1" ht="27" spans="1:15">
      <c r="A58" s="9">
        <v>55</v>
      </c>
      <c r="B58" s="10" t="s">
        <v>37</v>
      </c>
      <c r="C58" s="11" t="s">
        <v>200</v>
      </c>
      <c r="D58" s="12" t="s">
        <v>201</v>
      </c>
      <c r="E58" s="13">
        <v>310511026</v>
      </c>
      <c r="F58" s="12" t="s">
        <v>201</v>
      </c>
      <c r="G58" s="12" t="s">
        <v>202</v>
      </c>
      <c r="H58" s="16" t="s">
        <v>203</v>
      </c>
      <c r="I58" s="12" t="s">
        <v>48</v>
      </c>
      <c r="J58" s="13"/>
      <c r="K58" s="15">
        <f>VLOOKUP(E58,[1]附件二!$E:$M,9,FALSE)</f>
        <v>23</v>
      </c>
      <c r="L58" s="15">
        <f>VLOOKUP(E58,[1]附件二!$E:$N,10,FALSE)</f>
        <v>20</v>
      </c>
      <c r="M58" s="15">
        <f>VLOOKUP(E58,[1]附件二!$E:$O,11,FALSE)</f>
        <v>19</v>
      </c>
      <c r="N58" s="15">
        <f>VLOOKUP(E58,[1]附件二!$E:$P,12,FALSE)</f>
        <v>17</v>
      </c>
      <c r="O58" s="15">
        <f>VLOOKUP(E58,[1]附件二!$E:$Q,13,FALSE)</f>
        <v>13</v>
      </c>
    </row>
    <row r="59" s="1" customFormat="1" ht="27" spans="1:15">
      <c r="A59" s="9">
        <v>56</v>
      </c>
      <c r="B59" s="10" t="s">
        <v>37</v>
      </c>
      <c r="C59" s="11" t="s">
        <v>204</v>
      </c>
      <c r="D59" s="12" t="s">
        <v>205</v>
      </c>
      <c r="E59" s="13">
        <v>310511027</v>
      </c>
      <c r="F59" s="12" t="s">
        <v>205</v>
      </c>
      <c r="G59" s="12" t="s">
        <v>206</v>
      </c>
      <c r="H59" s="16" t="s">
        <v>207</v>
      </c>
      <c r="I59" s="12" t="s">
        <v>48</v>
      </c>
      <c r="J59" s="13"/>
      <c r="K59" s="15">
        <f>VLOOKUP(E59,[1]附件二!$E:$M,9,FALSE)</f>
        <v>55</v>
      </c>
      <c r="L59" s="15">
        <f>VLOOKUP(E59,[1]附件二!$E:$N,10,FALSE)</f>
        <v>49</v>
      </c>
      <c r="M59" s="15">
        <f>VLOOKUP(E59,[1]附件二!$E:$O,11,FALSE)</f>
        <v>47</v>
      </c>
      <c r="N59" s="15">
        <f>VLOOKUP(E59,[1]附件二!$E:$P,12,FALSE)</f>
        <v>42</v>
      </c>
      <c r="O59" s="15">
        <f>VLOOKUP(E59,[1]附件二!$E:$Q,13,FALSE)</f>
        <v>32</v>
      </c>
    </row>
    <row r="60" s="1" customFormat="1" ht="42" spans="1:15">
      <c r="A60" s="9">
        <v>57</v>
      </c>
      <c r="B60" s="10" t="s">
        <v>37</v>
      </c>
      <c r="C60" s="11" t="s">
        <v>208</v>
      </c>
      <c r="D60" s="12" t="s">
        <v>209</v>
      </c>
      <c r="E60" s="13">
        <v>310512001</v>
      </c>
      <c r="F60" s="12" t="s">
        <v>209</v>
      </c>
      <c r="G60" s="12" t="s">
        <v>210</v>
      </c>
      <c r="H60" s="16" t="s">
        <v>211</v>
      </c>
      <c r="I60" s="12" t="s">
        <v>55</v>
      </c>
      <c r="J60" s="13"/>
      <c r="K60" s="15">
        <f>VLOOKUP(E60,[1]附件二!$E:$M,9,FALSE)</f>
        <v>65</v>
      </c>
      <c r="L60" s="15">
        <f>VLOOKUP(E60,[1]附件二!$E:$N,10,FALSE)</f>
        <v>59</v>
      </c>
      <c r="M60" s="15">
        <f>VLOOKUP(E60,[1]附件二!$E:$O,11,FALSE)</f>
        <v>55</v>
      </c>
      <c r="N60" s="15">
        <f>VLOOKUP(E60,[1]附件二!$E:$P,12,FALSE)</f>
        <v>50</v>
      </c>
      <c r="O60" s="15">
        <f>VLOOKUP(E60,[1]附件二!$E:$Q,13,FALSE)</f>
        <v>40</v>
      </c>
    </row>
    <row r="61" s="1" customFormat="1" ht="40.5" spans="1:15">
      <c r="A61" s="9">
        <v>58</v>
      </c>
      <c r="B61" s="10" t="s">
        <v>37</v>
      </c>
      <c r="C61" s="11" t="s">
        <v>212</v>
      </c>
      <c r="D61" s="12" t="s">
        <v>213</v>
      </c>
      <c r="E61" s="13">
        <v>310512002</v>
      </c>
      <c r="F61" s="12" t="s">
        <v>213</v>
      </c>
      <c r="G61" s="12" t="s">
        <v>214</v>
      </c>
      <c r="H61" s="16" t="s">
        <v>215</v>
      </c>
      <c r="I61" s="12" t="s">
        <v>48</v>
      </c>
      <c r="J61" s="13"/>
      <c r="K61" s="15">
        <f>VLOOKUP(E61,[1]附件二!$E:$M,9,FALSE)</f>
        <v>23</v>
      </c>
      <c r="L61" s="15">
        <f>VLOOKUP(E61,[1]附件二!$E:$N,10,FALSE)</f>
        <v>20</v>
      </c>
      <c r="M61" s="15">
        <f>VLOOKUP(E61,[1]附件二!$E:$O,11,FALSE)</f>
        <v>19</v>
      </c>
      <c r="N61" s="15">
        <f>VLOOKUP(E61,[1]附件二!$E:$P,12,FALSE)</f>
        <v>17</v>
      </c>
      <c r="O61" s="15">
        <f>VLOOKUP(E61,[1]附件二!$E:$Q,13,FALSE)</f>
        <v>13</v>
      </c>
    </row>
    <row r="62" s="1" customFormat="1" ht="40.5" spans="1:15">
      <c r="A62" s="9">
        <v>59</v>
      </c>
      <c r="B62" s="10" t="s">
        <v>37</v>
      </c>
      <c r="C62" s="11" t="s">
        <v>216</v>
      </c>
      <c r="D62" s="12" t="s">
        <v>217</v>
      </c>
      <c r="E62" s="13">
        <v>310512003</v>
      </c>
      <c r="F62" s="12" t="s">
        <v>217</v>
      </c>
      <c r="G62" s="12" t="s">
        <v>218</v>
      </c>
      <c r="H62" s="16" t="s">
        <v>95</v>
      </c>
      <c r="I62" s="12" t="s">
        <v>48</v>
      </c>
      <c r="J62" s="13"/>
      <c r="K62" s="15">
        <f>VLOOKUP(E62,[1]附件二!$E:$M,9,FALSE)</f>
        <v>85</v>
      </c>
      <c r="L62" s="15">
        <f>VLOOKUP(E62,[1]附件二!$E:$N,10,FALSE)</f>
        <v>77</v>
      </c>
      <c r="M62" s="15">
        <f>VLOOKUP(E62,[1]附件二!$E:$O,11,FALSE)</f>
        <v>72</v>
      </c>
      <c r="N62" s="15">
        <f>VLOOKUP(E62,[1]附件二!$E:$P,12,FALSE)</f>
        <v>64</v>
      </c>
      <c r="O62" s="15">
        <f>VLOOKUP(E62,[1]附件二!$E:$Q,13,FALSE)</f>
        <v>51</v>
      </c>
    </row>
    <row r="63" s="1" customFormat="1" ht="43.5" spans="1:15">
      <c r="A63" s="9">
        <v>60</v>
      </c>
      <c r="B63" s="10" t="s">
        <v>37</v>
      </c>
      <c r="C63" s="11" t="s">
        <v>219</v>
      </c>
      <c r="D63" s="12" t="s">
        <v>220</v>
      </c>
      <c r="E63" s="13">
        <v>310512004</v>
      </c>
      <c r="F63" s="12" t="s">
        <v>220</v>
      </c>
      <c r="G63" s="12" t="s">
        <v>221</v>
      </c>
      <c r="H63" s="16" t="s">
        <v>95</v>
      </c>
      <c r="I63" s="12" t="s">
        <v>48</v>
      </c>
      <c r="J63" s="13"/>
      <c r="K63" s="15">
        <f>VLOOKUP(E63,[1]附件二!$E:$M,9,FALSE)</f>
        <v>50</v>
      </c>
      <c r="L63" s="15">
        <f>VLOOKUP(E63,[1]附件二!$E:$N,10,FALSE)</f>
        <v>45</v>
      </c>
      <c r="M63" s="15">
        <f>VLOOKUP(E63,[1]附件二!$E:$O,11,FALSE)</f>
        <v>42</v>
      </c>
      <c r="N63" s="15">
        <f>VLOOKUP(E63,[1]附件二!$E:$P,12,FALSE)</f>
        <v>38</v>
      </c>
      <c r="O63" s="15">
        <f>VLOOKUP(E63,[1]附件二!$E:$Q,13,FALSE)</f>
        <v>30</v>
      </c>
    </row>
    <row r="64" s="1" customFormat="1" ht="27" spans="1:15">
      <c r="A64" s="9">
        <v>61</v>
      </c>
      <c r="B64" s="10" t="s">
        <v>37</v>
      </c>
      <c r="C64" s="11" t="s">
        <v>222</v>
      </c>
      <c r="D64" s="12" t="s">
        <v>223</v>
      </c>
      <c r="E64" s="13">
        <v>310512007</v>
      </c>
      <c r="F64" s="12" t="s">
        <v>223</v>
      </c>
      <c r="G64" s="12" t="s">
        <v>224</v>
      </c>
      <c r="H64" s="16" t="s">
        <v>225</v>
      </c>
      <c r="I64" s="12" t="s">
        <v>20</v>
      </c>
      <c r="J64" s="13"/>
      <c r="K64" s="15">
        <f>VLOOKUP(E64,[1]附件二!$E:$M,9,FALSE)</f>
        <v>220</v>
      </c>
      <c r="L64" s="15">
        <f>VLOOKUP(E64,[1]附件二!$E:$N,10,FALSE)</f>
        <v>198</v>
      </c>
      <c r="M64" s="15">
        <f>VLOOKUP(E64,[1]附件二!$E:$O,11,FALSE)</f>
        <v>187</v>
      </c>
      <c r="N64" s="15">
        <f>VLOOKUP(E64,[1]附件二!$E:$P,12,FALSE)</f>
        <v>168</v>
      </c>
      <c r="O64" s="15">
        <f>VLOOKUP(E64,[1]附件二!$E:$Q,13,FALSE)</f>
        <v>134</v>
      </c>
    </row>
    <row r="65" s="1" customFormat="1" ht="54" spans="1:15">
      <c r="A65" s="9">
        <v>62</v>
      </c>
      <c r="B65" s="10" t="s">
        <v>37</v>
      </c>
      <c r="C65" s="11" t="s">
        <v>226</v>
      </c>
      <c r="D65" s="12" t="s">
        <v>227</v>
      </c>
      <c r="E65" s="13">
        <v>310512008</v>
      </c>
      <c r="F65" s="12" t="s">
        <v>227</v>
      </c>
      <c r="G65" s="12" t="s">
        <v>228</v>
      </c>
      <c r="H65" s="16" t="s">
        <v>229</v>
      </c>
      <c r="I65" s="12" t="s">
        <v>48</v>
      </c>
      <c r="J65" s="13"/>
      <c r="K65" s="15">
        <f>VLOOKUP(E65,[1]附件二!$E:$M,9,FALSE)</f>
        <v>320</v>
      </c>
      <c r="L65" s="15">
        <f>VLOOKUP(E65,[1]附件二!$E:$N,10,FALSE)</f>
        <v>287</v>
      </c>
      <c r="M65" s="15">
        <f>VLOOKUP(E65,[1]附件二!$E:$O,11,FALSE)</f>
        <v>272</v>
      </c>
      <c r="N65" s="15">
        <f>VLOOKUP(E65,[1]附件二!$E:$P,12,FALSE)</f>
        <v>245</v>
      </c>
      <c r="O65" s="15">
        <f>VLOOKUP(E65,[1]附件二!$E:$Q,13,FALSE)</f>
        <v>196</v>
      </c>
    </row>
    <row r="66" s="1" customFormat="1" ht="54" spans="1:15">
      <c r="A66" s="9">
        <v>63</v>
      </c>
      <c r="B66" s="10" t="s">
        <v>37</v>
      </c>
      <c r="C66" s="11" t="s">
        <v>230</v>
      </c>
      <c r="D66" s="12" t="s">
        <v>231</v>
      </c>
      <c r="E66" s="13">
        <v>310512009</v>
      </c>
      <c r="F66" s="12" t="s">
        <v>231</v>
      </c>
      <c r="G66" s="12" t="s">
        <v>232</v>
      </c>
      <c r="H66" s="16" t="s">
        <v>233</v>
      </c>
      <c r="I66" s="12" t="s">
        <v>55</v>
      </c>
      <c r="J66" s="13"/>
      <c r="K66" s="15">
        <f>VLOOKUP(E66,[1]附件二!$E:$M,9,FALSE)</f>
        <v>65</v>
      </c>
      <c r="L66" s="15">
        <f>VLOOKUP(E66,[1]附件二!$E:$N,10,FALSE)</f>
        <v>58</v>
      </c>
      <c r="M66" s="15">
        <f>VLOOKUP(E66,[1]附件二!$E:$O,11,FALSE)</f>
        <v>55</v>
      </c>
      <c r="N66" s="15">
        <f>VLOOKUP(E66,[1]附件二!$E:$P,12,FALSE)</f>
        <v>49</v>
      </c>
      <c r="O66" s="15">
        <f>VLOOKUP(E66,[1]附件二!$E:$Q,13,FALSE)</f>
        <v>38</v>
      </c>
    </row>
    <row r="67" s="1" customFormat="1" ht="40.5" spans="1:15">
      <c r="A67" s="9">
        <v>64</v>
      </c>
      <c r="B67" s="10" t="s">
        <v>37</v>
      </c>
      <c r="C67" s="11" t="s">
        <v>234</v>
      </c>
      <c r="D67" s="12" t="s">
        <v>235</v>
      </c>
      <c r="E67" s="13">
        <v>310512010</v>
      </c>
      <c r="F67" s="12" t="s">
        <v>235</v>
      </c>
      <c r="G67" s="12" t="s">
        <v>236</v>
      </c>
      <c r="H67" s="16" t="s">
        <v>237</v>
      </c>
      <c r="I67" s="12" t="s">
        <v>33</v>
      </c>
      <c r="J67" s="13"/>
      <c r="K67" s="15">
        <f>VLOOKUP(E67,[1]附件二!$E:$M,9,FALSE)</f>
        <v>200</v>
      </c>
      <c r="L67" s="15">
        <f>VLOOKUP(E67,[1]附件二!$E:$N,10,FALSE)</f>
        <v>179</v>
      </c>
      <c r="M67" s="15">
        <f>VLOOKUP(E67,[1]附件二!$E:$O,11,FALSE)</f>
        <v>170</v>
      </c>
      <c r="N67" s="15">
        <f>VLOOKUP(E67,[1]附件二!$E:$P,12,FALSE)</f>
        <v>153</v>
      </c>
      <c r="O67" s="15">
        <f>VLOOKUP(E67,[1]附件二!$E:$Q,13,FALSE)</f>
        <v>122</v>
      </c>
    </row>
    <row r="68" s="1" customFormat="1" ht="15.75" spans="1:15">
      <c r="A68" s="9">
        <v>65</v>
      </c>
      <c r="B68" s="10" t="s">
        <v>37</v>
      </c>
      <c r="C68" s="11" t="s">
        <v>238</v>
      </c>
      <c r="D68" s="12" t="s">
        <v>239</v>
      </c>
      <c r="E68" s="13">
        <v>310512011</v>
      </c>
      <c r="F68" s="12" t="s">
        <v>239</v>
      </c>
      <c r="G68" s="9"/>
      <c r="H68" s="14"/>
      <c r="I68" s="12" t="s">
        <v>48</v>
      </c>
      <c r="J68" s="13"/>
      <c r="K68" s="15">
        <f>VLOOKUP(E68,[1]附件二!$E:$M,9,FALSE)</f>
        <v>32</v>
      </c>
      <c r="L68" s="15">
        <f>VLOOKUP(E68,[1]附件二!$E:$N,10,FALSE)</f>
        <v>29</v>
      </c>
      <c r="M68" s="15">
        <f>VLOOKUP(E68,[1]附件二!$E:$O,11,FALSE)</f>
        <v>27</v>
      </c>
      <c r="N68" s="15">
        <f>VLOOKUP(E68,[1]附件二!$E:$P,12,FALSE)</f>
        <v>24</v>
      </c>
      <c r="O68" s="15">
        <f>VLOOKUP(E68,[1]附件二!$E:$Q,13,FALSE)</f>
        <v>19</v>
      </c>
    </row>
    <row r="69" s="1" customFormat="1" ht="27" spans="1:15">
      <c r="A69" s="9">
        <v>66</v>
      </c>
      <c r="B69" s="10" t="s">
        <v>37</v>
      </c>
      <c r="C69" s="11" t="s">
        <v>240</v>
      </c>
      <c r="D69" s="12" t="s">
        <v>241</v>
      </c>
      <c r="E69" s="13">
        <v>310513001</v>
      </c>
      <c r="F69" s="12" t="s">
        <v>241</v>
      </c>
      <c r="G69" s="12" t="s">
        <v>242</v>
      </c>
      <c r="H69" s="14"/>
      <c r="I69" s="12" t="s">
        <v>48</v>
      </c>
      <c r="J69" s="13"/>
      <c r="K69" s="15">
        <f>VLOOKUP(E69,[1]附件二!$E:$M,9,FALSE)</f>
        <v>2</v>
      </c>
      <c r="L69" s="15">
        <f>VLOOKUP(E69,[1]附件二!$E:$N,10,FALSE)</f>
        <v>2</v>
      </c>
      <c r="M69" s="15">
        <f>VLOOKUP(E69,[1]附件二!$E:$O,11,FALSE)</f>
        <v>2</v>
      </c>
      <c r="N69" s="15">
        <f>VLOOKUP(E69,[1]附件二!$E:$P,12,FALSE)</f>
        <v>1</v>
      </c>
      <c r="O69" s="15">
        <f>VLOOKUP(E69,[1]附件二!$E:$Q,13,FALSE)</f>
        <v>1</v>
      </c>
    </row>
    <row r="70" s="1" customFormat="1" ht="27" spans="1:15">
      <c r="A70" s="9">
        <v>67</v>
      </c>
      <c r="B70" s="10" t="s">
        <v>37</v>
      </c>
      <c r="C70" s="11" t="s">
        <v>243</v>
      </c>
      <c r="D70" s="12" t="s">
        <v>244</v>
      </c>
      <c r="E70" s="13">
        <v>310513002</v>
      </c>
      <c r="F70" s="12" t="s">
        <v>244</v>
      </c>
      <c r="G70" s="12" t="s">
        <v>245</v>
      </c>
      <c r="H70" s="14"/>
      <c r="I70" s="12" t="s">
        <v>48</v>
      </c>
      <c r="J70" s="18" t="s">
        <v>246</v>
      </c>
      <c r="K70" s="15">
        <f>VLOOKUP(E70,[1]附件二!$E:$M,9,FALSE)</f>
        <v>3</v>
      </c>
      <c r="L70" s="15">
        <f>VLOOKUP(E70,[1]附件二!$E:$N,10,FALSE)</f>
        <v>3</v>
      </c>
      <c r="M70" s="15">
        <f>VLOOKUP(E70,[1]附件二!$E:$O,11,FALSE)</f>
        <v>3</v>
      </c>
      <c r="N70" s="15">
        <f>VLOOKUP(E70,[1]附件二!$E:$P,12,FALSE)</f>
        <v>1</v>
      </c>
      <c r="O70" s="15">
        <f>VLOOKUP(E70,[1]附件二!$E:$Q,13,FALSE)</f>
        <v>1</v>
      </c>
    </row>
    <row r="71" s="1" customFormat="1" ht="27" spans="1:15">
      <c r="A71" s="9">
        <v>68</v>
      </c>
      <c r="B71" s="10" t="s">
        <v>37</v>
      </c>
      <c r="C71" s="11" t="s">
        <v>247</v>
      </c>
      <c r="D71" s="12" t="s">
        <v>248</v>
      </c>
      <c r="E71" s="13">
        <v>310513003</v>
      </c>
      <c r="F71" s="12" t="s">
        <v>248</v>
      </c>
      <c r="G71" s="12" t="s">
        <v>249</v>
      </c>
      <c r="H71" s="16" t="s">
        <v>250</v>
      </c>
      <c r="I71" s="12" t="s">
        <v>48</v>
      </c>
      <c r="J71" s="13"/>
      <c r="K71" s="15">
        <f>VLOOKUP(E71,[1]附件二!$E:$M,9,FALSE)</f>
        <v>15</v>
      </c>
      <c r="L71" s="15">
        <f>VLOOKUP(E71,[1]附件二!$E:$N,10,FALSE)</f>
        <v>13</v>
      </c>
      <c r="M71" s="15">
        <f>VLOOKUP(E71,[1]附件二!$E:$O,11,FALSE)</f>
        <v>12</v>
      </c>
      <c r="N71" s="15">
        <f>VLOOKUP(E71,[1]附件二!$E:$P,12,FALSE)</f>
        <v>10</v>
      </c>
      <c r="O71" s="15">
        <f>VLOOKUP(E71,[1]附件二!$E:$Q,13,FALSE)</f>
        <v>8</v>
      </c>
    </row>
    <row r="72" s="1" customFormat="1" ht="15.75" spans="1:15">
      <c r="A72" s="9">
        <v>69</v>
      </c>
      <c r="B72" s="10" t="s">
        <v>37</v>
      </c>
      <c r="C72" s="11" t="s">
        <v>251</v>
      </c>
      <c r="D72" s="12" t="s">
        <v>252</v>
      </c>
      <c r="E72" s="13">
        <v>310513005</v>
      </c>
      <c r="F72" s="12" t="s">
        <v>252</v>
      </c>
      <c r="G72" s="12" t="s">
        <v>253</v>
      </c>
      <c r="H72" s="14"/>
      <c r="I72" s="12" t="s">
        <v>48</v>
      </c>
      <c r="J72" s="13"/>
      <c r="K72" s="15">
        <f>VLOOKUP(E72,[1]附件二!$E:$M,9,FALSE)</f>
        <v>2</v>
      </c>
      <c r="L72" s="15">
        <f>VLOOKUP(E72,[1]附件二!$E:$N,10,FALSE)</f>
        <v>2</v>
      </c>
      <c r="M72" s="15">
        <f>VLOOKUP(E72,[1]附件二!$E:$O,11,FALSE)</f>
        <v>2</v>
      </c>
      <c r="N72" s="15">
        <f>VLOOKUP(E72,[1]附件二!$E:$P,12,FALSE)</f>
        <v>1</v>
      </c>
      <c r="O72" s="15">
        <f>VLOOKUP(E72,[1]附件二!$E:$Q,13,FALSE)</f>
        <v>1</v>
      </c>
    </row>
    <row r="73" s="1" customFormat="1" ht="15.75" spans="1:15">
      <c r="A73" s="9">
        <v>70</v>
      </c>
      <c r="B73" s="10" t="s">
        <v>37</v>
      </c>
      <c r="C73" s="11" t="s">
        <v>254</v>
      </c>
      <c r="D73" s="12" t="s">
        <v>255</v>
      </c>
      <c r="E73" s="13">
        <v>310513006</v>
      </c>
      <c r="F73" s="12" t="s">
        <v>255</v>
      </c>
      <c r="G73" s="12" t="s">
        <v>256</v>
      </c>
      <c r="H73" s="16" t="s">
        <v>257</v>
      </c>
      <c r="I73" s="12" t="s">
        <v>48</v>
      </c>
      <c r="J73" s="13"/>
      <c r="K73" s="15">
        <f>VLOOKUP(E73,[1]附件二!$E:$M,9,FALSE)</f>
        <v>5</v>
      </c>
      <c r="L73" s="15">
        <f>VLOOKUP(E73,[1]附件二!$E:$N,10,FALSE)</f>
        <v>5</v>
      </c>
      <c r="M73" s="15">
        <f>VLOOKUP(E73,[1]附件二!$E:$O,11,FALSE)</f>
        <v>5</v>
      </c>
      <c r="N73" s="15">
        <f>VLOOKUP(E73,[1]附件二!$E:$P,12,FALSE)</f>
        <v>3</v>
      </c>
      <c r="O73" s="15">
        <f>VLOOKUP(E73,[1]附件二!$E:$Q,13,FALSE)</f>
        <v>2</v>
      </c>
    </row>
    <row r="74" s="1" customFormat="1" ht="27" spans="1:15">
      <c r="A74" s="9">
        <v>71</v>
      </c>
      <c r="B74" s="10" t="s">
        <v>37</v>
      </c>
      <c r="C74" s="11" t="s">
        <v>258</v>
      </c>
      <c r="D74" s="12" t="s">
        <v>259</v>
      </c>
      <c r="E74" s="13">
        <v>310513007</v>
      </c>
      <c r="F74" s="12" t="s">
        <v>259</v>
      </c>
      <c r="G74" s="12" t="s">
        <v>260</v>
      </c>
      <c r="H74" s="14"/>
      <c r="I74" s="12" t="s">
        <v>48</v>
      </c>
      <c r="J74" s="13"/>
      <c r="K74" s="15">
        <f>VLOOKUP(E74,[1]附件二!$E:$M,9,FALSE)</f>
        <v>10</v>
      </c>
      <c r="L74" s="15">
        <f>VLOOKUP(E74,[1]附件二!$E:$N,10,FALSE)</f>
        <v>9</v>
      </c>
      <c r="M74" s="15">
        <f>VLOOKUP(E74,[1]附件二!$E:$O,11,FALSE)</f>
        <v>9</v>
      </c>
      <c r="N74" s="15">
        <f>VLOOKUP(E74,[1]附件二!$E:$P,12,FALSE)</f>
        <v>8</v>
      </c>
      <c r="O74" s="15">
        <f>VLOOKUP(E74,[1]附件二!$E:$Q,13,FALSE)</f>
        <v>6</v>
      </c>
    </row>
    <row r="75" s="1" customFormat="1" ht="15.75" spans="1:15">
      <c r="A75" s="9">
        <v>72</v>
      </c>
      <c r="B75" s="10" t="s">
        <v>37</v>
      </c>
      <c r="C75" s="11" t="s">
        <v>261</v>
      </c>
      <c r="D75" s="12" t="s">
        <v>262</v>
      </c>
      <c r="E75" s="13">
        <v>310513008</v>
      </c>
      <c r="F75" s="12" t="s">
        <v>262</v>
      </c>
      <c r="G75" s="12" t="s">
        <v>263</v>
      </c>
      <c r="H75" s="14"/>
      <c r="I75" s="12" t="s">
        <v>48</v>
      </c>
      <c r="J75" s="18" t="s">
        <v>264</v>
      </c>
      <c r="K75" s="15">
        <f>VLOOKUP(E75,[1]附件二!$E:$M,9,FALSE)</f>
        <v>10</v>
      </c>
      <c r="L75" s="15">
        <f>VLOOKUP(E75,[1]附件二!$E:$N,10,FALSE)</f>
        <v>9</v>
      </c>
      <c r="M75" s="15">
        <f>VLOOKUP(E75,[1]附件二!$E:$O,11,FALSE)</f>
        <v>9</v>
      </c>
      <c r="N75" s="15">
        <f>VLOOKUP(E75,[1]附件二!$E:$P,12,FALSE)</f>
        <v>8</v>
      </c>
      <c r="O75" s="15">
        <f>VLOOKUP(E75,[1]附件二!$E:$Q,13,FALSE)</f>
        <v>6</v>
      </c>
    </row>
    <row r="76" s="1" customFormat="1" ht="15.75" spans="1:15">
      <c r="A76" s="9">
        <v>73</v>
      </c>
      <c r="B76" s="10" t="s">
        <v>37</v>
      </c>
      <c r="C76" s="11" t="s">
        <v>265</v>
      </c>
      <c r="D76" s="12" t="s">
        <v>266</v>
      </c>
      <c r="E76" s="13">
        <v>310514002</v>
      </c>
      <c r="F76" s="12" t="s">
        <v>266</v>
      </c>
      <c r="G76" s="9"/>
      <c r="H76" s="14"/>
      <c r="I76" s="12" t="s">
        <v>20</v>
      </c>
      <c r="J76" s="13"/>
      <c r="K76" s="15">
        <f>VLOOKUP(E76,[1]附件二!$E:$M,9,FALSE)</f>
        <v>12</v>
      </c>
      <c r="L76" s="15">
        <f>VLOOKUP(E76,[1]附件二!$E:$N,10,FALSE)</f>
        <v>10</v>
      </c>
      <c r="M76" s="15">
        <f>VLOOKUP(E76,[1]附件二!$E:$O,11,FALSE)</f>
        <v>10</v>
      </c>
      <c r="N76" s="15">
        <f>VLOOKUP(E76,[1]附件二!$E:$P,12,FALSE)</f>
        <v>9</v>
      </c>
      <c r="O76" s="15">
        <f>VLOOKUP(E76,[1]附件二!$E:$Q,13,FALSE)</f>
        <v>7</v>
      </c>
    </row>
    <row r="77" s="1" customFormat="1" ht="24" customHeight="1" spans="1:15">
      <c r="A77" s="9">
        <v>74</v>
      </c>
      <c r="B77" s="10" t="s">
        <v>37</v>
      </c>
      <c r="C77" s="11" t="s">
        <v>267</v>
      </c>
      <c r="D77" s="12" t="s">
        <v>268</v>
      </c>
      <c r="E77" s="13">
        <v>310515002</v>
      </c>
      <c r="F77" s="12" t="s">
        <v>268</v>
      </c>
      <c r="G77" s="12" t="s">
        <v>269</v>
      </c>
      <c r="H77" s="14"/>
      <c r="I77" s="12" t="s">
        <v>48</v>
      </c>
      <c r="J77" s="13"/>
      <c r="K77" s="15">
        <f>VLOOKUP(E77,[1]附件二!$E:$M,9,FALSE)</f>
        <v>10</v>
      </c>
      <c r="L77" s="15">
        <f>VLOOKUP(E77,[1]附件二!$E:$N,10,FALSE)</f>
        <v>9</v>
      </c>
      <c r="M77" s="15">
        <f>VLOOKUP(E77,[1]附件二!$E:$O,11,FALSE)</f>
        <v>9</v>
      </c>
      <c r="N77" s="15">
        <f>VLOOKUP(E77,[1]附件二!$E:$P,12,FALSE)</f>
        <v>8</v>
      </c>
      <c r="O77" s="15">
        <f>VLOOKUP(E77,[1]附件二!$E:$Q,13,FALSE)</f>
        <v>6</v>
      </c>
    </row>
    <row r="78" s="1" customFormat="1" ht="27" spans="1:15">
      <c r="A78" s="9">
        <v>75</v>
      </c>
      <c r="B78" s="10" t="s">
        <v>37</v>
      </c>
      <c r="C78" s="11" t="s">
        <v>270</v>
      </c>
      <c r="D78" s="12" t="s">
        <v>271</v>
      </c>
      <c r="E78" s="13">
        <v>310515003</v>
      </c>
      <c r="F78" s="12" t="s">
        <v>271</v>
      </c>
      <c r="G78" s="12" t="s">
        <v>272</v>
      </c>
      <c r="H78" s="16" t="s">
        <v>95</v>
      </c>
      <c r="I78" s="12" t="s">
        <v>48</v>
      </c>
      <c r="J78" s="13"/>
      <c r="K78" s="15">
        <f>VLOOKUP(E78,[1]附件二!$E:$M,9,FALSE)</f>
        <v>12</v>
      </c>
      <c r="L78" s="15">
        <f>VLOOKUP(E78,[1]附件二!$E:$N,10,FALSE)</f>
        <v>10</v>
      </c>
      <c r="M78" s="15">
        <f>VLOOKUP(E78,[1]附件二!$E:$O,11,FALSE)</f>
        <v>10</v>
      </c>
      <c r="N78" s="15">
        <f>VLOOKUP(E78,[1]附件二!$E:$P,12,FALSE)</f>
        <v>9</v>
      </c>
      <c r="O78" s="15">
        <f>VLOOKUP(E78,[1]附件二!$E:$Q,13,FALSE)</f>
        <v>7</v>
      </c>
    </row>
    <row r="79" s="1" customFormat="1" ht="15.75" spans="1:15">
      <c r="A79" s="9">
        <v>76</v>
      </c>
      <c r="B79" s="10" t="s">
        <v>37</v>
      </c>
      <c r="C79" s="11" t="s">
        <v>273</v>
      </c>
      <c r="D79" s="12" t="s">
        <v>274</v>
      </c>
      <c r="E79" s="13">
        <v>310515004</v>
      </c>
      <c r="F79" s="12" t="s">
        <v>274</v>
      </c>
      <c r="G79" s="9"/>
      <c r="H79" s="14"/>
      <c r="I79" s="12" t="s">
        <v>20</v>
      </c>
      <c r="J79" s="13"/>
      <c r="K79" s="15">
        <f>VLOOKUP(E79,[1]附件二!$E:$M,9,FALSE)</f>
        <v>55</v>
      </c>
      <c r="L79" s="15">
        <f>VLOOKUP(E79,[1]附件二!$E:$N,10,FALSE)</f>
        <v>49</v>
      </c>
      <c r="M79" s="15">
        <f>VLOOKUP(E79,[1]附件二!$E:$O,11,FALSE)</f>
        <v>46</v>
      </c>
      <c r="N79" s="15">
        <f>VLOOKUP(E79,[1]附件二!$E:$P,12,FALSE)</f>
        <v>41</v>
      </c>
      <c r="O79" s="15">
        <f>VLOOKUP(E79,[1]附件二!$E:$Q,13,FALSE)</f>
        <v>32</v>
      </c>
    </row>
    <row r="80" s="1" customFormat="1" ht="27" spans="1:15">
      <c r="A80" s="9">
        <v>77</v>
      </c>
      <c r="B80" s="10" t="s">
        <v>37</v>
      </c>
      <c r="C80" s="11" t="s">
        <v>275</v>
      </c>
      <c r="D80" s="12" t="s">
        <v>276</v>
      </c>
      <c r="E80" s="13">
        <v>310515005</v>
      </c>
      <c r="F80" s="12" t="s">
        <v>276</v>
      </c>
      <c r="G80" s="9"/>
      <c r="H80" s="14"/>
      <c r="I80" s="12" t="s">
        <v>20</v>
      </c>
      <c r="J80" s="13"/>
      <c r="K80" s="15">
        <f>VLOOKUP(E80,[1]附件二!$E:$M,9,FALSE)</f>
        <v>23</v>
      </c>
      <c r="L80" s="15">
        <f>VLOOKUP(E80,[1]附件二!$E:$N,10,FALSE)</f>
        <v>20</v>
      </c>
      <c r="M80" s="15">
        <f>VLOOKUP(E80,[1]附件二!$E:$O,11,FALSE)</f>
        <v>19</v>
      </c>
      <c r="N80" s="15">
        <f>VLOOKUP(E80,[1]附件二!$E:$P,12,FALSE)</f>
        <v>17</v>
      </c>
      <c r="O80" s="15">
        <f>VLOOKUP(E80,[1]附件二!$E:$Q,13,FALSE)</f>
        <v>12</v>
      </c>
    </row>
    <row r="81" s="1" customFormat="1" ht="55.5" spans="1:15">
      <c r="A81" s="9">
        <v>78</v>
      </c>
      <c r="B81" s="10" t="s">
        <v>37</v>
      </c>
      <c r="C81" s="11" t="s">
        <v>277</v>
      </c>
      <c r="D81" s="12" t="s">
        <v>278</v>
      </c>
      <c r="E81" s="13">
        <v>310517001</v>
      </c>
      <c r="F81" s="12" t="s">
        <v>278</v>
      </c>
      <c r="G81" s="12" t="s">
        <v>279</v>
      </c>
      <c r="H81" s="14"/>
      <c r="I81" s="12" t="s">
        <v>48</v>
      </c>
      <c r="J81" s="18" t="s">
        <v>280</v>
      </c>
      <c r="K81" s="15" t="str">
        <f>VLOOKUP(E81,[1]附件二!$E:$M,9,FALSE)</f>
        <v>/</v>
      </c>
      <c r="L81" s="15" t="str">
        <f>VLOOKUP(E81,[1]附件二!$E:$N,10,FALSE)</f>
        <v>/</v>
      </c>
      <c r="M81" s="15" t="str">
        <f>VLOOKUP(E81,[1]附件二!$E:$O,11,FALSE)</f>
        <v>/</v>
      </c>
      <c r="N81" s="15" t="str">
        <f>VLOOKUP(E81,[1]附件二!$E:$P,12,FALSE)</f>
        <v>/</v>
      </c>
      <c r="O81" s="15" t="str">
        <f>VLOOKUP(E81,[1]附件二!$E:$Q,13,FALSE)</f>
        <v>/</v>
      </c>
    </row>
    <row r="82" s="1" customFormat="1" ht="23" customHeight="1" spans="1:15">
      <c r="A82" s="9">
        <v>79</v>
      </c>
      <c r="B82" s="10" t="s">
        <v>37</v>
      </c>
      <c r="C82" s="11" t="s">
        <v>277</v>
      </c>
      <c r="D82" s="12" t="s">
        <v>278</v>
      </c>
      <c r="E82" s="19" t="s">
        <v>281</v>
      </c>
      <c r="F82" s="12" t="s">
        <v>282</v>
      </c>
      <c r="G82" s="9"/>
      <c r="H82" s="14"/>
      <c r="I82" s="12" t="s">
        <v>48</v>
      </c>
      <c r="J82" s="13"/>
      <c r="K82" s="15">
        <f>VLOOKUP(E82,[1]附件二!$E:$M,9,FALSE)</f>
        <v>65</v>
      </c>
      <c r="L82" s="15">
        <f>VLOOKUP(E82,[1]附件二!$E:$N,10,FALSE)</f>
        <v>58</v>
      </c>
      <c r="M82" s="15">
        <f>VLOOKUP(E82,[1]附件二!$E:$O,11,FALSE)</f>
        <v>55</v>
      </c>
      <c r="N82" s="15">
        <f>VLOOKUP(E82,[1]附件二!$E:$P,12,FALSE)</f>
        <v>50</v>
      </c>
      <c r="O82" s="15">
        <f>VLOOKUP(E82,[1]附件二!$E:$Q,13,FALSE)</f>
        <v>38</v>
      </c>
    </row>
    <row r="83" s="1" customFormat="1" ht="23" customHeight="1" spans="1:15">
      <c r="A83" s="9">
        <v>80</v>
      </c>
      <c r="B83" s="10" t="s">
        <v>37</v>
      </c>
      <c r="C83" s="11" t="s">
        <v>277</v>
      </c>
      <c r="D83" s="12" t="s">
        <v>278</v>
      </c>
      <c r="E83" s="19" t="s">
        <v>283</v>
      </c>
      <c r="F83" s="12" t="s">
        <v>284</v>
      </c>
      <c r="G83" s="9"/>
      <c r="H83" s="14"/>
      <c r="I83" s="12" t="s">
        <v>48</v>
      </c>
      <c r="J83" s="13"/>
      <c r="K83" s="15">
        <f>VLOOKUP(E83,[1]附件二!$E:$M,9,FALSE)</f>
        <v>130</v>
      </c>
      <c r="L83" s="15">
        <f>VLOOKUP(E83,[1]附件二!$E:$N,10,FALSE)</f>
        <v>116</v>
      </c>
      <c r="M83" s="15">
        <f>VLOOKUP(E83,[1]附件二!$E:$O,11,FALSE)</f>
        <v>111</v>
      </c>
      <c r="N83" s="15">
        <f>VLOOKUP(E83,[1]附件二!$E:$P,12,FALSE)</f>
        <v>99</v>
      </c>
      <c r="O83" s="15">
        <f>VLOOKUP(E83,[1]附件二!$E:$Q,13,FALSE)</f>
        <v>79</v>
      </c>
    </row>
    <row r="84" s="1" customFormat="1" ht="23" customHeight="1" spans="1:15">
      <c r="A84" s="9">
        <v>81</v>
      </c>
      <c r="B84" s="10" t="s">
        <v>37</v>
      </c>
      <c r="C84" s="11" t="s">
        <v>277</v>
      </c>
      <c r="D84" s="12" t="s">
        <v>278</v>
      </c>
      <c r="E84" s="19" t="s">
        <v>285</v>
      </c>
      <c r="F84" s="12" t="s">
        <v>286</v>
      </c>
      <c r="G84" s="9"/>
      <c r="H84" s="14"/>
      <c r="I84" s="12" t="s">
        <v>48</v>
      </c>
      <c r="J84" s="13"/>
      <c r="K84" s="15">
        <f>VLOOKUP(E84,[1]附件二!$E:$M,9,FALSE)</f>
        <v>160</v>
      </c>
      <c r="L84" s="15">
        <f>VLOOKUP(E84,[1]附件二!$E:$N,10,FALSE)</f>
        <v>143</v>
      </c>
      <c r="M84" s="15">
        <f>VLOOKUP(E84,[1]附件二!$E:$O,11,FALSE)</f>
        <v>136</v>
      </c>
      <c r="N84" s="15">
        <f>VLOOKUP(E84,[1]附件二!$E:$P,12,FALSE)</f>
        <v>122</v>
      </c>
      <c r="O84" s="15">
        <f>VLOOKUP(E84,[1]附件二!$E:$Q,13,FALSE)</f>
        <v>96</v>
      </c>
    </row>
    <row r="85" s="1" customFormat="1" ht="23" customHeight="1" spans="1:15">
      <c r="A85" s="9">
        <v>82</v>
      </c>
      <c r="B85" s="10" t="s">
        <v>37</v>
      </c>
      <c r="C85" s="11" t="s">
        <v>277</v>
      </c>
      <c r="D85" s="12" t="s">
        <v>278</v>
      </c>
      <c r="E85" s="19" t="s">
        <v>287</v>
      </c>
      <c r="F85" s="12" t="s">
        <v>288</v>
      </c>
      <c r="G85" s="9"/>
      <c r="H85" s="14"/>
      <c r="I85" s="12" t="s">
        <v>48</v>
      </c>
      <c r="J85" s="13"/>
      <c r="K85" s="15">
        <f>VLOOKUP(E85,[1]附件二!$E:$M,9,FALSE)</f>
        <v>450</v>
      </c>
      <c r="L85" s="15">
        <f>VLOOKUP(E85,[1]附件二!$E:$N,10,FALSE)</f>
        <v>405</v>
      </c>
      <c r="M85" s="15">
        <f>VLOOKUP(E85,[1]附件二!$E:$O,11,FALSE)</f>
        <v>383</v>
      </c>
      <c r="N85" s="15">
        <f>VLOOKUP(E85,[1]附件二!$E:$P,12,FALSE)</f>
        <v>344</v>
      </c>
      <c r="O85" s="15">
        <f>VLOOKUP(E85,[1]附件二!$E:$Q,13,FALSE)</f>
        <v>275</v>
      </c>
    </row>
    <row r="86" s="1" customFormat="1" ht="54" spans="1:15">
      <c r="A86" s="9">
        <v>83</v>
      </c>
      <c r="B86" s="10" t="s">
        <v>37</v>
      </c>
      <c r="C86" s="11" t="s">
        <v>289</v>
      </c>
      <c r="D86" s="12" t="s">
        <v>290</v>
      </c>
      <c r="E86" s="13">
        <v>310517002</v>
      </c>
      <c r="F86" s="12" t="s">
        <v>290</v>
      </c>
      <c r="G86" s="12" t="s">
        <v>291</v>
      </c>
      <c r="H86" s="14"/>
      <c r="I86" s="12" t="s">
        <v>48</v>
      </c>
      <c r="J86" s="13"/>
      <c r="K86" s="15">
        <f>VLOOKUP(E86,[1]附件二!$E:$M,9,FALSE)</f>
        <v>155</v>
      </c>
      <c r="L86" s="15">
        <f>VLOOKUP(E86,[1]附件二!$E:$N,10,FALSE)</f>
        <v>139</v>
      </c>
      <c r="M86" s="15">
        <f>VLOOKUP(E86,[1]附件二!$E:$O,11,FALSE)</f>
        <v>132</v>
      </c>
      <c r="N86" s="15">
        <f>VLOOKUP(E86,[1]附件二!$E:$P,12,FALSE)</f>
        <v>119</v>
      </c>
      <c r="O86" s="15">
        <f>VLOOKUP(E86,[1]附件二!$E:$Q,13,FALSE)</f>
        <v>95</v>
      </c>
    </row>
    <row r="87" s="1" customFormat="1" ht="40.5" spans="1:15">
      <c r="A87" s="9">
        <v>84</v>
      </c>
      <c r="B87" s="10" t="s">
        <v>37</v>
      </c>
      <c r="C87" s="11" t="s">
        <v>292</v>
      </c>
      <c r="D87" s="12" t="s">
        <v>293</v>
      </c>
      <c r="E87" s="13">
        <v>310517003</v>
      </c>
      <c r="F87" s="12" t="s">
        <v>293</v>
      </c>
      <c r="G87" s="12" t="s">
        <v>294</v>
      </c>
      <c r="H87" s="14"/>
      <c r="I87" s="12" t="s">
        <v>48</v>
      </c>
      <c r="J87" s="13"/>
      <c r="K87" s="15">
        <f>VLOOKUP(E87,[1]附件二!$E:$M,9,FALSE)</f>
        <v>85</v>
      </c>
      <c r="L87" s="15">
        <f>VLOOKUP(E87,[1]附件二!$E:$N,10,FALSE)</f>
        <v>77</v>
      </c>
      <c r="M87" s="15">
        <f>VLOOKUP(E87,[1]附件二!$E:$O,11,FALSE)</f>
        <v>72</v>
      </c>
      <c r="N87" s="15">
        <f>VLOOKUP(E87,[1]附件二!$E:$P,12,FALSE)</f>
        <v>64</v>
      </c>
      <c r="O87" s="15">
        <f>VLOOKUP(E87,[1]附件二!$E:$Q,13,FALSE)</f>
        <v>51</v>
      </c>
    </row>
    <row r="88" s="1" customFormat="1" ht="27" spans="1:15">
      <c r="A88" s="9">
        <v>85</v>
      </c>
      <c r="B88" s="10" t="s">
        <v>37</v>
      </c>
      <c r="C88" s="11" t="s">
        <v>295</v>
      </c>
      <c r="D88" s="12" t="s">
        <v>296</v>
      </c>
      <c r="E88" s="19">
        <v>310517004</v>
      </c>
      <c r="F88" s="12" t="s">
        <v>296</v>
      </c>
      <c r="G88" s="12" t="s">
        <v>297</v>
      </c>
      <c r="H88" s="17"/>
      <c r="I88" s="12" t="s">
        <v>48</v>
      </c>
      <c r="J88" s="19"/>
      <c r="K88" s="15">
        <f>VLOOKUP(E88,[1]附件二!$E:$M,9,FALSE)</f>
        <v>155</v>
      </c>
      <c r="L88" s="15">
        <f>VLOOKUP(E88,[1]附件二!$E:$N,10,FALSE)</f>
        <v>140</v>
      </c>
      <c r="M88" s="15">
        <f>VLOOKUP(E88,[1]附件二!$E:$O,11,FALSE)</f>
        <v>132</v>
      </c>
      <c r="N88" s="15">
        <f>VLOOKUP(E88,[1]附件二!$E:$P,12,FALSE)</f>
        <v>119</v>
      </c>
      <c r="O88" s="15">
        <f>VLOOKUP(E88,[1]附件二!$E:$Q,13,FALSE)</f>
        <v>95</v>
      </c>
    </row>
    <row r="89" s="1" customFormat="1" ht="54" spans="1:15">
      <c r="A89" s="9">
        <v>86</v>
      </c>
      <c r="B89" s="10" t="s">
        <v>37</v>
      </c>
      <c r="C89" s="11" t="s">
        <v>298</v>
      </c>
      <c r="D89" s="12" t="s">
        <v>299</v>
      </c>
      <c r="E89" s="19">
        <v>310517005</v>
      </c>
      <c r="F89" s="12" t="s">
        <v>299</v>
      </c>
      <c r="G89" s="12" t="s">
        <v>300</v>
      </c>
      <c r="H89" s="17"/>
      <c r="I89" s="12" t="s">
        <v>48</v>
      </c>
      <c r="J89" s="19"/>
      <c r="K89" s="15">
        <f>VLOOKUP(E89,[1]附件二!$E:$M,9,FALSE)</f>
        <v>130</v>
      </c>
      <c r="L89" s="15">
        <f>VLOOKUP(E89,[1]附件二!$E:$N,10,FALSE)</f>
        <v>116</v>
      </c>
      <c r="M89" s="15">
        <f>VLOOKUP(E89,[1]附件二!$E:$O,11,FALSE)</f>
        <v>111</v>
      </c>
      <c r="N89" s="15">
        <f>VLOOKUP(E89,[1]附件二!$E:$P,12,FALSE)</f>
        <v>99</v>
      </c>
      <c r="O89" s="15">
        <f>VLOOKUP(E89,[1]附件二!$E:$Q,13,FALSE)</f>
        <v>79</v>
      </c>
    </row>
    <row r="90" s="1" customFormat="1" ht="97.5" spans="1:15">
      <c r="A90" s="9">
        <v>87</v>
      </c>
      <c r="B90" s="10" t="s">
        <v>37</v>
      </c>
      <c r="C90" s="11" t="s">
        <v>301</v>
      </c>
      <c r="D90" s="12" t="s">
        <v>302</v>
      </c>
      <c r="E90" s="13">
        <v>310517006</v>
      </c>
      <c r="F90" s="12" t="s">
        <v>302</v>
      </c>
      <c r="G90" s="12" t="s">
        <v>303</v>
      </c>
      <c r="H90" s="14"/>
      <c r="I90" s="12" t="s">
        <v>48</v>
      </c>
      <c r="J90" s="13"/>
      <c r="K90" s="15">
        <f>VLOOKUP(E90,[1]附件二!$E:$M,9,FALSE)</f>
        <v>180</v>
      </c>
      <c r="L90" s="15">
        <f>VLOOKUP(E90,[1]附件二!$E:$N,10,FALSE)</f>
        <v>162</v>
      </c>
      <c r="M90" s="15">
        <f>VLOOKUP(E90,[1]附件二!$E:$O,11,FALSE)</f>
        <v>153</v>
      </c>
      <c r="N90" s="15">
        <f>VLOOKUP(E90,[1]附件二!$E:$P,12,FALSE)</f>
        <v>138</v>
      </c>
      <c r="O90" s="15">
        <f>VLOOKUP(E90,[1]附件二!$E:$Q,13,FALSE)</f>
        <v>110</v>
      </c>
    </row>
    <row r="91" s="1" customFormat="1" ht="69" spans="1:15">
      <c r="A91" s="9">
        <v>88</v>
      </c>
      <c r="B91" s="10" t="s">
        <v>37</v>
      </c>
      <c r="C91" s="11" t="s">
        <v>304</v>
      </c>
      <c r="D91" s="12" t="s">
        <v>305</v>
      </c>
      <c r="E91" s="13">
        <v>310517008</v>
      </c>
      <c r="F91" s="12" t="s">
        <v>305</v>
      </c>
      <c r="G91" s="12" t="s">
        <v>306</v>
      </c>
      <c r="H91" s="14"/>
      <c r="I91" s="12" t="s">
        <v>20</v>
      </c>
      <c r="J91" s="18" t="s">
        <v>307</v>
      </c>
      <c r="K91" s="15">
        <f>VLOOKUP(E91,[1]附件二!$E:$M,9,FALSE)</f>
        <v>120</v>
      </c>
      <c r="L91" s="15">
        <f>VLOOKUP(E91,[1]附件二!$E:$N,10,FALSE)</f>
        <v>108</v>
      </c>
      <c r="M91" s="15">
        <f>VLOOKUP(E91,[1]附件二!$E:$O,11,FALSE)</f>
        <v>102</v>
      </c>
      <c r="N91" s="15">
        <f>VLOOKUP(E91,[1]附件二!$E:$P,12,FALSE)</f>
        <v>91</v>
      </c>
      <c r="O91" s="15">
        <f>VLOOKUP(E91,[1]附件二!$E:$Q,13,FALSE)</f>
        <v>72</v>
      </c>
    </row>
    <row r="92" s="1" customFormat="1" ht="30" spans="1:15">
      <c r="A92" s="9">
        <v>89</v>
      </c>
      <c r="B92" s="10" t="s">
        <v>37</v>
      </c>
      <c r="C92" s="11" t="s">
        <v>308</v>
      </c>
      <c r="D92" s="12" t="s">
        <v>309</v>
      </c>
      <c r="E92" s="13">
        <v>310517009</v>
      </c>
      <c r="F92" s="12" t="s">
        <v>309</v>
      </c>
      <c r="G92" s="12" t="s">
        <v>310</v>
      </c>
      <c r="H92" s="16" t="s">
        <v>311</v>
      </c>
      <c r="I92" s="12" t="s">
        <v>48</v>
      </c>
      <c r="J92" s="13"/>
      <c r="K92" s="15">
        <f>VLOOKUP(E92,[1]附件二!$E:$M,9,FALSE)</f>
        <v>12</v>
      </c>
      <c r="L92" s="15">
        <f>VLOOKUP(E92,[1]附件二!$E:$N,10,FALSE)</f>
        <v>10</v>
      </c>
      <c r="M92" s="15">
        <f>VLOOKUP(E92,[1]附件二!$E:$O,11,FALSE)</f>
        <v>10</v>
      </c>
      <c r="N92" s="15">
        <f>VLOOKUP(E92,[1]附件二!$E:$P,12,FALSE)</f>
        <v>9</v>
      </c>
      <c r="O92" s="15">
        <f>VLOOKUP(E92,[1]附件二!$E:$Q,13,FALSE)</f>
        <v>7</v>
      </c>
    </row>
    <row r="93" s="1" customFormat="1" ht="27" spans="1:15">
      <c r="A93" s="9">
        <v>90</v>
      </c>
      <c r="B93" s="10" t="s">
        <v>37</v>
      </c>
      <c r="C93" s="11" t="s">
        <v>312</v>
      </c>
      <c r="D93" s="12" t="s">
        <v>313</v>
      </c>
      <c r="E93" s="13">
        <v>310518001</v>
      </c>
      <c r="F93" s="12" t="s">
        <v>313</v>
      </c>
      <c r="G93" s="12" t="s">
        <v>314</v>
      </c>
      <c r="H93" s="14"/>
      <c r="I93" s="12" t="s">
        <v>48</v>
      </c>
      <c r="J93" s="13"/>
      <c r="K93" s="15">
        <f>VLOOKUP(E93,[1]附件二!$E:$M,9,FALSE)</f>
        <v>85</v>
      </c>
      <c r="L93" s="15">
        <f>VLOOKUP(E93,[1]附件二!$E:$N,10,FALSE)</f>
        <v>76</v>
      </c>
      <c r="M93" s="15">
        <f>VLOOKUP(E93,[1]附件二!$E:$O,11,FALSE)</f>
        <v>72</v>
      </c>
      <c r="N93" s="15">
        <f>VLOOKUP(E93,[1]附件二!$E:$P,12,FALSE)</f>
        <v>65</v>
      </c>
      <c r="O93" s="15">
        <f>VLOOKUP(E93,[1]附件二!$E:$Q,13,FALSE)</f>
        <v>52</v>
      </c>
    </row>
    <row r="94" s="1" customFormat="1" ht="108" spans="1:15">
      <c r="A94" s="9">
        <v>91</v>
      </c>
      <c r="B94" s="10" t="s">
        <v>37</v>
      </c>
      <c r="C94" s="11" t="s">
        <v>315</v>
      </c>
      <c r="D94" s="12" t="s">
        <v>316</v>
      </c>
      <c r="E94" s="13">
        <v>310518002</v>
      </c>
      <c r="F94" s="12" t="s">
        <v>316</v>
      </c>
      <c r="G94" s="12" t="s">
        <v>317</v>
      </c>
      <c r="H94" s="14"/>
      <c r="I94" s="12" t="s">
        <v>48</v>
      </c>
      <c r="J94" s="18" t="s">
        <v>318</v>
      </c>
      <c r="K94" s="15">
        <f>VLOOKUP(E94,[1]附件二!$E:$M,9,FALSE)</f>
        <v>65</v>
      </c>
      <c r="L94" s="15">
        <f>VLOOKUP(E94,[1]附件二!$E:$N,10,FALSE)</f>
        <v>58</v>
      </c>
      <c r="M94" s="15">
        <f>VLOOKUP(E94,[1]附件二!$E:$O,11,FALSE)</f>
        <v>55</v>
      </c>
      <c r="N94" s="15">
        <f>VLOOKUP(E94,[1]附件二!$E:$P,12,FALSE)</f>
        <v>50</v>
      </c>
      <c r="O94" s="15">
        <f>VLOOKUP(E94,[1]附件二!$E:$Q,13,FALSE)</f>
        <v>38</v>
      </c>
    </row>
    <row r="95" s="1" customFormat="1" ht="94.5" spans="1:15">
      <c r="A95" s="9">
        <v>92</v>
      </c>
      <c r="B95" s="10" t="s">
        <v>37</v>
      </c>
      <c r="C95" s="11" t="s">
        <v>319</v>
      </c>
      <c r="D95" s="12" t="s">
        <v>320</v>
      </c>
      <c r="E95" s="13">
        <v>310518003</v>
      </c>
      <c r="F95" s="12" t="s">
        <v>320</v>
      </c>
      <c r="G95" s="12" t="s">
        <v>321</v>
      </c>
      <c r="H95" s="14"/>
      <c r="I95" s="12" t="s">
        <v>48</v>
      </c>
      <c r="J95" s="18" t="s">
        <v>322</v>
      </c>
      <c r="K95" s="15">
        <f>VLOOKUP(E95,[1]附件二!$E:$M,9,FALSE)</f>
        <v>120</v>
      </c>
      <c r="L95" s="15">
        <f>VLOOKUP(E95,[1]附件二!$E:$N,10,FALSE)</f>
        <v>108</v>
      </c>
      <c r="M95" s="15">
        <f>VLOOKUP(E95,[1]附件二!$E:$O,11,FALSE)</f>
        <v>102</v>
      </c>
      <c r="N95" s="15">
        <f>VLOOKUP(E95,[1]附件二!$E:$P,12,FALSE)</f>
        <v>92</v>
      </c>
      <c r="O95" s="15">
        <f>VLOOKUP(E95,[1]附件二!$E:$Q,13,FALSE)</f>
        <v>74</v>
      </c>
    </row>
    <row r="96" s="1" customFormat="1" ht="40.5" spans="1:15">
      <c r="A96" s="9">
        <v>93</v>
      </c>
      <c r="B96" s="10" t="s">
        <v>37</v>
      </c>
      <c r="C96" s="11" t="s">
        <v>323</v>
      </c>
      <c r="D96" s="12" t="s">
        <v>324</v>
      </c>
      <c r="E96" s="13">
        <v>310518004</v>
      </c>
      <c r="F96" s="12" t="s">
        <v>324</v>
      </c>
      <c r="G96" s="12" t="s">
        <v>325</v>
      </c>
      <c r="H96" s="14"/>
      <c r="I96" s="12" t="s">
        <v>48</v>
      </c>
      <c r="J96" s="18" t="s">
        <v>307</v>
      </c>
      <c r="K96" s="15">
        <f>VLOOKUP(E96,[1]附件二!$E:$M,9,FALSE)</f>
        <v>60</v>
      </c>
      <c r="L96" s="15">
        <f>VLOOKUP(E96,[1]附件二!$E:$N,10,FALSE)</f>
        <v>53</v>
      </c>
      <c r="M96" s="15">
        <f>VLOOKUP(E96,[1]附件二!$E:$O,11,FALSE)</f>
        <v>51</v>
      </c>
      <c r="N96" s="15">
        <f>VLOOKUP(E96,[1]附件二!$E:$P,12,FALSE)</f>
        <v>45</v>
      </c>
      <c r="O96" s="15">
        <f>VLOOKUP(E96,[1]附件二!$E:$Q,13,FALSE)</f>
        <v>35</v>
      </c>
    </row>
    <row r="97" s="1" customFormat="1" ht="67.5" spans="1:15">
      <c r="A97" s="9">
        <v>94</v>
      </c>
      <c r="B97" s="10" t="s">
        <v>37</v>
      </c>
      <c r="C97" s="11" t="s">
        <v>326</v>
      </c>
      <c r="D97" s="12" t="s">
        <v>327</v>
      </c>
      <c r="E97" s="13">
        <v>310518005</v>
      </c>
      <c r="F97" s="12" t="s">
        <v>327</v>
      </c>
      <c r="G97" s="12" t="s">
        <v>328</v>
      </c>
      <c r="H97" s="14"/>
      <c r="I97" s="12" t="s">
        <v>48</v>
      </c>
      <c r="J97" s="13"/>
      <c r="K97" s="15">
        <f>VLOOKUP(E97,[1]附件二!$E:$M,9,FALSE)</f>
        <v>65</v>
      </c>
      <c r="L97" s="15">
        <f>VLOOKUP(E97,[1]附件二!$E:$N,10,FALSE)</f>
        <v>58</v>
      </c>
      <c r="M97" s="15">
        <f>VLOOKUP(E97,[1]附件二!$E:$O,11,FALSE)</f>
        <v>55</v>
      </c>
      <c r="N97" s="15">
        <f>VLOOKUP(E97,[1]附件二!$E:$P,12,FALSE)</f>
        <v>50</v>
      </c>
      <c r="O97" s="15">
        <f>VLOOKUP(E97,[1]附件二!$E:$Q,13,FALSE)</f>
        <v>38</v>
      </c>
    </row>
    <row r="98" s="1" customFormat="1" ht="81" spans="1:15">
      <c r="A98" s="9">
        <v>95</v>
      </c>
      <c r="B98" s="10" t="s">
        <v>37</v>
      </c>
      <c r="C98" s="11" t="s">
        <v>329</v>
      </c>
      <c r="D98" s="12" t="s">
        <v>330</v>
      </c>
      <c r="E98" s="13">
        <v>310518006</v>
      </c>
      <c r="F98" s="12" t="s">
        <v>330</v>
      </c>
      <c r="G98" s="12" t="s">
        <v>331</v>
      </c>
      <c r="H98" s="14"/>
      <c r="I98" s="12" t="s">
        <v>48</v>
      </c>
      <c r="J98" s="18" t="s">
        <v>332</v>
      </c>
      <c r="K98" s="15">
        <f>VLOOKUP(E98,[1]附件二!$E:$M,9,FALSE)</f>
        <v>144</v>
      </c>
      <c r="L98" s="15">
        <f>VLOOKUP(E98,[1]附件二!$E:$N,10,FALSE)</f>
        <v>129</v>
      </c>
      <c r="M98" s="15">
        <f>VLOOKUP(E98,[1]附件二!$E:$O,11,FALSE)</f>
        <v>122</v>
      </c>
      <c r="N98" s="15">
        <f>VLOOKUP(E98,[1]附件二!$E:$P,12,FALSE)</f>
        <v>110</v>
      </c>
      <c r="O98" s="15">
        <f>VLOOKUP(E98,[1]附件二!$E:$Q,13,FALSE)</f>
        <v>86</v>
      </c>
    </row>
    <row r="99" s="1" customFormat="1" ht="81" spans="1:15">
      <c r="A99" s="9">
        <v>96</v>
      </c>
      <c r="B99" s="10" t="s">
        <v>37</v>
      </c>
      <c r="C99" s="11" t="s">
        <v>333</v>
      </c>
      <c r="D99" s="12" t="s">
        <v>334</v>
      </c>
      <c r="E99" s="13">
        <v>310518007</v>
      </c>
      <c r="F99" s="12" t="s">
        <v>334</v>
      </c>
      <c r="G99" s="12" t="s">
        <v>335</v>
      </c>
      <c r="H99" s="16" t="s">
        <v>336</v>
      </c>
      <c r="I99" s="12" t="s">
        <v>33</v>
      </c>
      <c r="J99" s="13"/>
      <c r="K99" s="15">
        <f>VLOOKUP(E99,[1]附件二!$E:$M,9,FALSE)</f>
        <v>300</v>
      </c>
      <c r="L99" s="15">
        <f>VLOOKUP(E99,[1]附件二!$E:$N,10,FALSE)</f>
        <v>269</v>
      </c>
      <c r="M99" s="15">
        <f>VLOOKUP(E99,[1]附件二!$E:$O,11,FALSE)</f>
        <v>255</v>
      </c>
      <c r="N99" s="15">
        <f>VLOOKUP(E99,[1]附件二!$E:$P,12,FALSE)</f>
        <v>230</v>
      </c>
      <c r="O99" s="15">
        <f>VLOOKUP(E99,[1]附件二!$E:$Q,13,FALSE)</f>
        <v>184</v>
      </c>
    </row>
    <row r="100" s="1" customFormat="1" ht="27" spans="1:15">
      <c r="A100" s="9">
        <v>97</v>
      </c>
      <c r="B100" s="10" t="s">
        <v>37</v>
      </c>
      <c r="C100" s="11" t="s">
        <v>337</v>
      </c>
      <c r="D100" s="12" t="s">
        <v>338</v>
      </c>
      <c r="E100" s="13">
        <v>310519007</v>
      </c>
      <c r="F100" s="12" t="s">
        <v>338</v>
      </c>
      <c r="G100" s="12" t="s">
        <v>339</v>
      </c>
      <c r="H100" s="16" t="s">
        <v>340</v>
      </c>
      <c r="I100" s="12" t="s">
        <v>20</v>
      </c>
      <c r="J100" s="13"/>
      <c r="K100" s="15">
        <f>VLOOKUP(E100,[1]附件二!$E:$M,9,FALSE)</f>
        <v>14</v>
      </c>
      <c r="L100" s="15">
        <f>VLOOKUP(E100,[1]附件二!$E:$N,10,FALSE)</f>
        <v>12</v>
      </c>
      <c r="M100" s="15">
        <f>VLOOKUP(E100,[1]附件二!$E:$O,11,FALSE)</f>
        <v>12</v>
      </c>
      <c r="N100" s="15">
        <f>VLOOKUP(E100,[1]附件二!$E:$P,12,FALSE)</f>
        <v>10</v>
      </c>
      <c r="O100" s="15">
        <f>VLOOKUP(E100,[1]附件二!$E:$Q,13,FALSE)</f>
        <v>8</v>
      </c>
    </row>
    <row r="101" s="1" customFormat="1" ht="15.75" spans="1:15">
      <c r="A101" s="9">
        <v>98</v>
      </c>
      <c r="B101" s="10" t="s">
        <v>37</v>
      </c>
      <c r="C101" s="11" t="s">
        <v>341</v>
      </c>
      <c r="D101" s="12" t="s">
        <v>342</v>
      </c>
      <c r="E101" s="13">
        <v>310519008</v>
      </c>
      <c r="F101" s="12" t="s">
        <v>342</v>
      </c>
      <c r="G101" s="9"/>
      <c r="H101" s="14"/>
      <c r="I101" s="12" t="s">
        <v>20</v>
      </c>
      <c r="J101" s="13"/>
      <c r="K101" s="15">
        <f>VLOOKUP(E101,[1]附件二!$E:$M,9,FALSE)</f>
        <v>30</v>
      </c>
      <c r="L101" s="15">
        <f>VLOOKUP(E101,[1]附件二!$E:$N,10,FALSE)</f>
        <v>26</v>
      </c>
      <c r="M101" s="15">
        <f>VLOOKUP(E101,[1]附件二!$E:$O,11,FALSE)</f>
        <v>25</v>
      </c>
      <c r="N101" s="15">
        <f>VLOOKUP(E101,[1]附件二!$E:$P,12,FALSE)</f>
        <v>22</v>
      </c>
      <c r="O101" s="15">
        <f>VLOOKUP(E101,[1]附件二!$E:$Q,13,FALSE)</f>
        <v>16</v>
      </c>
    </row>
    <row r="102" s="1" customFormat="1" ht="30" customHeight="1" spans="1:15">
      <c r="A102" s="9">
        <v>99</v>
      </c>
      <c r="B102" s="10" t="s">
        <v>37</v>
      </c>
      <c r="C102" s="11" t="s">
        <v>343</v>
      </c>
      <c r="D102" s="12" t="s">
        <v>344</v>
      </c>
      <c r="E102" s="13">
        <v>310519009</v>
      </c>
      <c r="F102" s="12" t="s">
        <v>344</v>
      </c>
      <c r="G102" s="9"/>
      <c r="H102" s="16" t="s">
        <v>345</v>
      </c>
      <c r="I102" s="12" t="s">
        <v>48</v>
      </c>
      <c r="J102" s="13"/>
      <c r="K102" s="15">
        <f>VLOOKUP(E102,[1]附件二!$E:$M,9,FALSE)</f>
        <v>20</v>
      </c>
      <c r="L102" s="15">
        <f>VLOOKUP(E102,[1]附件二!$E:$N,10,FALSE)</f>
        <v>18</v>
      </c>
      <c r="M102" s="15">
        <f>VLOOKUP(E102,[1]附件二!$E:$O,11,FALSE)</f>
        <v>17</v>
      </c>
      <c r="N102" s="15">
        <f>VLOOKUP(E102,[1]附件二!$E:$P,12,FALSE)</f>
        <v>15</v>
      </c>
      <c r="O102" s="15">
        <f>VLOOKUP(E102,[1]附件二!$E:$Q,13,FALSE)</f>
        <v>11</v>
      </c>
    </row>
    <row r="103" s="1" customFormat="1" ht="27" spans="1:15">
      <c r="A103" s="9">
        <v>100</v>
      </c>
      <c r="B103" s="10" t="s">
        <v>37</v>
      </c>
      <c r="C103" s="11" t="s">
        <v>346</v>
      </c>
      <c r="D103" s="12" t="s">
        <v>347</v>
      </c>
      <c r="E103" s="13">
        <v>310519010</v>
      </c>
      <c r="F103" s="12" t="s">
        <v>347</v>
      </c>
      <c r="G103" s="12" t="s">
        <v>348</v>
      </c>
      <c r="H103" s="16" t="s">
        <v>349</v>
      </c>
      <c r="I103" s="12" t="s">
        <v>20</v>
      </c>
      <c r="J103" s="13"/>
      <c r="K103" s="15">
        <f>VLOOKUP(E103,[1]附件二!$E:$M,9,FALSE)</f>
        <v>20</v>
      </c>
      <c r="L103" s="15">
        <f>VLOOKUP(E103,[1]附件二!$E:$N,10,FALSE)</f>
        <v>17</v>
      </c>
      <c r="M103" s="15">
        <f>VLOOKUP(E103,[1]附件二!$E:$O,11,FALSE)</f>
        <v>17</v>
      </c>
      <c r="N103" s="15">
        <f>VLOOKUP(E103,[1]附件二!$E:$P,12,FALSE)</f>
        <v>15</v>
      </c>
      <c r="O103" s="15">
        <f>VLOOKUP(E103,[1]附件二!$E:$Q,13,FALSE)</f>
        <v>10</v>
      </c>
    </row>
    <row r="104" s="1" customFormat="1" ht="15.75" spans="1:15">
      <c r="A104" s="9">
        <v>101</v>
      </c>
      <c r="B104" s="10" t="s">
        <v>37</v>
      </c>
      <c r="C104" s="11" t="s">
        <v>350</v>
      </c>
      <c r="D104" s="12" t="s">
        <v>351</v>
      </c>
      <c r="E104" s="13">
        <v>310519011</v>
      </c>
      <c r="F104" s="12" t="s">
        <v>351</v>
      </c>
      <c r="G104" s="12" t="s">
        <v>352</v>
      </c>
      <c r="H104" s="16" t="s">
        <v>353</v>
      </c>
      <c r="I104" s="12" t="s">
        <v>20</v>
      </c>
      <c r="J104" s="13"/>
      <c r="K104" s="15">
        <f>VLOOKUP(E104,[1]附件二!$E:$M,9,FALSE)</f>
        <v>20</v>
      </c>
      <c r="L104" s="15">
        <f>VLOOKUP(E104,[1]附件二!$E:$N,10,FALSE)</f>
        <v>17</v>
      </c>
      <c r="M104" s="15">
        <f>VLOOKUP(E104,[1]附件二!$E:$O,11,FALSE)</f>
        <v>17</v>
      </c>
      <c r="N104" s="15">
        <f>VLOOKUP(E104,[1]附件二!$E:$P,12,FALSE)</f>
        <v>15</v>
      </c>
      <c r="O104" s="15">
        <f>VLOOKUP(E104,[1]附件二!$E:$Q,13,FALSE)</f>
        <v>10</v>
      </c>
    </row>
    <row r="105" s="1" customFormat="1" ht="57" spans="1:15">
      <c r="A105" s="9">
        <v>102</v>
      </c>
      <c r="B105" s="10" t="s">
        <v>37</v>
      </c>
      <c r="C105" s="11" t="s">
        <v>354</v>
      </c>
      <c r="D105" s="12" t="s">
        <v>355</v>
      </c>
      <c r="E105" s="13">
        <v>310519012</v>
      </c>
      <c r="F105" s="12" t="s">
        <v>355</v>
      </c>
      <c r="G105" s="12" t="s">
        <v>356</v>
      </c>
      <c r="H105" s="16" t="s">
        <v>357</v>
      </c>
      <c r="I105" s="12" t="s">
        <v>358</v>
      </c>
      <c r="J105" s="13"/>
      <c r="K105" s="15">
        <f>VLOOKUP(E105,[1]附件二!$E:$M,9,FALSE)</f>
        <v>10</v>
      </c>
      <c r="L105" s="15">
        <f>VLOOKUP(E105,[1]附件二!$E:$N,10,FALSE)</f>
        <v>9</v>
      </c>
      <c r="M105" s="15">
        <f>VLOOKUP(E105,[1]附件二!$E:$O,11,FALSE)</f>
        <v>9</v>
      </c>
      <c r="N105" s="15">
        <f>VLOOKUP(E105,[1]附件二!$E:$P,12,FALSE)</f>
        <v>8</v>
      </c>
      <c r="O105" s="15">
        <f>VLOOKUP(E105,[1]附件二!$E:$Q,13,FALSE)</f>
        <v>6</v>
      </c>
    </row>
    <row r="106" s="1" customFormat="1" ht="43.5" spans="1:15">
      <c r="A106" s="9">
        <v>103</v>
      </c>
      <c r="B106" s="10" t="s">
        <v>37</v>
      </c>
      <c r="C106" s="11" t="s">
        <v>359</v>
      </c>
      <c r="D106" s="12" t="s">
        <v>360</v>
      </c>
      <c r="E106" s="13">
        <v>310519013</v>
      </c>
      <c r="F106" s="12" t="s">
        <v>360</v>
      </c>
      <c r="G106" s="12" t="s">
        <v>361</v>
      </c>
      <c r="H106" s="16" t="s">
        <v>362</v>
      </c>
      <c r="I106" s="12" t="s">
        <v>363</v>
      </c>
      <c r="J106" s="13"/>
      <c r="K106" s="15">
        <f>VLOOKUP(E106,[1]附件二!$E:$M,9,FALSE)</f>
        <v>20</v>
      </c>
      <c r="L106" s="15">
        <f>VLOOKUP(E106,[1]附件二!$E:$N,10,FALSE)</f>
        <v>17</v>
      </c>
      <c r="M106" s="15">
        <f>VLOOKUP(E106,[1]附件二!$E:$O,11,FALSE)</f>
        <v>17</v>
      </c>
      <c r="N106" s="15">
        <f>VLOOKUP(E106,[1]附件二!$E:$P,12,FALSE)</f>
        <v>15</v>
      </c>
      <c r="O106" s="15">
        <f>VLOOKUP(E106,[1]附件二!$E:$Q,13,FALSE)</f>
        <v>10</v>
      </c>
    </row>
    <row r="107" s="1" customFormat="1" ht="30" spans="1:15">
      <c r="A107" s="9">
        <v>104</v>
      </c>
      <c r="B107" s="10" t="s">
        <v>37</v>
      </c>
      <c r="C107" s="11" t="s">
        <v>364</v>
      </c>
      <c r="D107" s="12" t="s">
        <v>365</v>
      </c>
      <c r="E107" s="13">
        <v>310519014</v>
      </c>
      <c r="F107" s="12" t="s">
        <v>365</v>
      </c>
      <c r="G107" s="9"/>
      <c r="H107" s="16" t="s">
        <v>366</v>
      </c>
      <c r="I107" s="10" t="s">
        <v>367</v>
      </c>
      <c r="J107" s="13"/>
      <c r="K107" s="15">
        <f>VLOOKUP(E107,[1]附件二!$E:$M,9,FALSE)</f>
        <v>30</v>
      </c>
      <c r="L107" s="15">
        <f>VLOOKUP(E107,[1]附件二!$E:$N,10,FALSE)</f>
        <v>26</v>
      </c>
      <c r="M107" s="15">
        <f>VLOOKUP(E107,[1]附件二!$E:$O,11,FALSE)</f>
        <v>25</v>
      </c>
      <c r="N107" s="15">
        <f>VLOOKUP(E107,[1]附件二!$E:$P,12,FALSE)</f>
        <v>22</v>
      </c>
      <c r="O107" s="15">
        <f>VLOOKUP(E107,[1]附件二!$E:$Q,13,FALSE)</f>
        <v>16</v>
      </c>
    </row>
    <row r="108" s="1" customFormat="1" ht="57" spans="1:15">
      <c r="A108" s="9">
        <v>105</v>
      </c>
      <c r="B108" s="10" t="s">
        <v>37</v>
      </c>
      <c r="C108" s="11" t="s">
        <v>368</v>
      </c>
      <c r="D108" s="12" t="s">
        <v>369</v>
      </c>
      <c r="E108" s="13">
        <v>310519015</v>
      </c>
      <c r="F108" s="12" t="s">
        <v>369</v>
      </c>
      <c r="G108" s="9"/>
      <c r="H108" s="16" t="s">
        <v>370</v>
      </c>
      <c r="I108" s="12" t="s">
        <v>20</v>
      </c>
      <c r="J108" s="13"/>
      <c r="K108" s="15">
        <f>VLOOKUP(E108,[1]附件二!$E:$M,9,FALSE)</f>
        <v>15</v>
      </c>
      <c r="L108" s="15">
        <f>VLOOKUP(E108,[1]附件二!$E:$N,10,FALSE)</f>
        <v>13</v>
      </c>
      <c r="M108" s="15">
        <f>VLOOKUP(E108,[1]附件二!$E:$O,11,FALSE)</f>
        <v>12</v>
      </c>
      <c r="N108" s="15">
        <f>VLOOKUP(E108,[1]附件二!$E:$P,12,FALSE)</f>
        <v>10</v>
      </c>
      <c r="O108" s="15">
        <f>VLOOKUP(E108,[1]附件二!$E:$Q,13,FALSE)</f>
        <v>8</v>
      </c>
    </row>
    <row r="109" s="1" customFormat="1" ht="26" customHeight="1" spans="1:15">
      <c r="A109" s="9">
        <v>106</v>
      </c>
      <c r="B109" s="10" t="s">
        <v>37</v>
      </c>
      <c r="C109" s="11" t="s">
        <v>371</v>
      </c>
      <c r="D109" s="12" t="s">
        <v>372</v>
      </c>
      <c r="E109" s="13">
        <v>310519016</v>
      </c>
      <c r="F109" s="12" t="s">
        <v>372</v>
      </c>
      <c r="G109" s="9"/>
      <c r="H109" s="14"/>
      <c r="I109" s="12" t="s">
        <v>20</v>
      </c>
      <c r="J109" s="13"/>
      <c r="K109" s="15">
        <f>VLOOKUP(E109,[1]附件二!$E:$M,9,FALSE)</f>
        <v>50</v>
      </c>
      <c r="L109" s="15">
        <f>VLOOKUP(E109,[1]附件二!$E:$N,10,FALSE)</f>
        <v>45</v>
      </c>
      <c r="M109" s="15">
        <f>VLOOKUP(E109,[1]附件二!$E:$O,11,FALSE)</f>
        <v>43</v>
      </c>
      <c r="N109" s="15">
        <f>VLOOKUP(E109,[1]附件二!$E:$P,12,FALSE)</f>
        <v>38</v>
      </c>
      <c r="O109" s="15">
        <f>VLOOKUP(E109,[1]附件二!$E:$Q,13,FALSE)</f>
        <v>30</v>
      </c>
    </row>
    <row r="110" s="1" customFormat="1" ht="26" customHeight="1" spans="1:15">
      <c r="A110" s="9">
        <v>107</v>
      </c>
      <c r="B110" s="10" t="s">
        <v>37</v>
      </c>
      <c r="C110" s="11" t="s">
        <v>373</v>
      </c>
      <c r="D110" s="12" t="s">
        <v>374</v>
      </c>
      <c r="E110" s="13">
        <v>310519020</v>
      </c>
      <c r="F110" s="12" t="s">
        <v>374</v>
      </c>
      <c r="G110" s="9"/>
      <c r="H110" s="14"/>
      <c r="I110" s="12" t="s">
        <v>48</v>
      </c>
      <c r="J110" s="13"/>
      <c r="K110" s="15">
        <f>VLOOKUP(E110,[1]附件二!$E:$M,9,FALSE)</f>
        <v>20</v>
      </c>
      <c r="L110" s="15">
        <f>VLOOKUP(E110,[1]附件二!$E:$N,10,FALSE)</f>
        <v>17</v>
      </c>
      <c r="M110" s="15">
        <f>VLOOKUP(E110,[1]附件二!$E:$O,11,FALSE)</f>
        <v>17</v>
      </c>
      <c r="N110" s="15">
        <f>VLOOKUP(E110,[1]附件二!$E:$P,12,FALSE)</f>
        <v>15</v>
      </c>
      <c r="O110" s="15">
        <f>VLOOKUP(E110,[1]附件二!$E:$Q,13,FALSE)</f>
        <v>10</v>
      </c>
    </row>
    <row r="111" s="1" customFormat="1" ht="26" customHeight="1" spans="1:15">
      <c r="A111" s="9">
        <v>108</v>
      </c>
      <c r="B111" s="10" t="s">
        <v>37</v>
      </c>
      <c r="C111" s="11" t="s">
        <v>375</v>
      </c>
      <c r="D111" s="12" t="s">
        <v>376</v>
      </c>
      <c r="E111" s="13">
        <v>310519021</v>
      </c>
      <c r="F111" s="12" t="s">
        <v>376</v>
      </c>
      <c r="G111" s="9"/>
      <c r="H111" s="14"/>
      <c r="I111" s="12" t="s">
        <v>48</v>
      </c>
      <c r="J111" s="13"/>
      <c r="K111" s="15" t="str">
        <f>VLOOKUP(E111,[1]附件二!$E:$M,9,FALSE)</f>
        <v>未定</v>
      </c>
      <c r="L111" s="15" t="str">
        <f>VLOOKUP(E111,[1]附件二!$E:$N,10,FALSE)</f>
        <v>未定</v>
      </c>
      <c r="M111" s="15" t="str">
        <f>VLOOKUP(E111,[1]附件二!$E:$O,11,FALSE)</f>
        <v>未定</v>
      </c>
      <c r="N111" s="15" t="str">
        <f>VLOOKUP(E111,[1]附件二!$E:$P,12,FALSE)</f>
        <v>未定</v>
      </c>
      <c r="O111" s="15" t="str">
        <f>VLOOKUP(E111,[1]附件二!$E:$Q,13,FALSE)</f>
        <v>未定</v>
      </c>
    </row>
    <row r="112" s="1" customFormat="1" ht="27" spans="1:15">
      <c r="A112" s="9">
        <v>109</v>
      </c>
      <c r="B112" s="10" t="s">
        <v>37</v>
      </c>
      <c r="C112" s="11" t="s">
        <v>377</v>
      </c>
      <c r="D112" s="12" t="s">
        <v>378</v>
      </c>
      <c r="E112" s="13">
        <v>310519022</v>
      </c>
      <c r="F112" s="12" t="s">
        <v>378</v>
      </c>
      <c r="G112" s="12" t="s">
        <v>379</v>
      </c>
      <c r="H112" s="14"/>
      <c r="I112" s="12" t="s">
        <v>380</v>
      </c>
      <c r="J112" s="13"/>
      <c r="K112" s="15">
        <f>VLOOKUP(E112,[1]附件二!$E:$M,9,FALSE)</f>
        <v>120</v>
      </c>
      <c r="L112" s="15">
        <f>VLOOKUP(E112,[1]附件二!$E:$N,10,FALSE)</f>
        <v>107</v>
      </c>
      <c r="M112" s="15">
        <f>VLOOKUP(E112,[1]附件二!$E:$O,11,FALSE)</f>
        <v>102</v>
      </c>
      <c r="N112" s="15">
        <f>VLOOKUP(E112,[1]附件二!$E:$P,12,FALSE)</f>
        <v>91</v>
      </c>
      <c r="O112" s="15">
        <f>VLOOKUP(E112,[1]附件二!$E:$Q,13,FALSE)</f>
        <v>72</v>
      </c>
    </row>
    <row r="113" s="1" customFormat="1" ht="15.75" spans="1:15">
      <c r="A113" s="9">
        <v>110</v>
      </c>
      <c r="B113" s="10" t="s">
        <v>37</v>
      </c>
      <c r="C113" s="11" t="s">
        <v>381</v>
      </c>
      <c r="D113" s="12" t="s">
        <v>382</v>
      </c>
      <c r="E113" s="13">
        <v>310519023</v>
      </c>
      <c r="F113" s="12" t="s">
        <v>382</v>
      </c>
      <c r="G113" s="9"/>
      <c r="H113" s="14"/>
      <c r="I113" s="12" t="s">
        <v>48</v>
      </c>
      <c r="J113" s="18" t="s">
        <v>383</v>
      </c>
      <c r="K113" s="15" t="str">
        <f>VLOOKUP(E113,[1]附件二!$E:$M,9,FALSE)</f>
        <v>未定</v>
      </c>
      <c r="L113" s="15" t="str">
        <f>VLOOKUP(E113,[1]附件二!$E:$N,10,FALSE)</f>
        <v>未定</v>
      </c>
      <c r="M113" s="15" t="str">
        <f>VLOOKUP(E113,[1]附件二!$E:$O,11,FALSE)</f>
        <v>未定</v>
      </c>
      <c r="N113" s="15" t="str">
        <f>VLOOKUP(E113,[1]附件二!$E:$P,12,FALSE)</f>
        <v>未定</v>
      </c>
      <c r="O113" s="15" t="str">
        <f>VLOOKUP(E113,[1]附件二!$E:$Q,13,FALSE)</f>
        <v>未定</v>
      </c>
    </row>
    <row r="114" s="1" customFormat="1" ht="23" customHeight="1" spans="1:15">
      <c r="A114" s="9">
        <v>111</v>
      </c>
      <c r="B114" s="10" t="s">
        <v>37</v>
      </c>
      <c r="C114" s="11" t="s">
        <v>384</v>
      </c>
      <c r="D114" s="12" t="s">
        <v>385</v>
      </c>
      <c r="E114" s="13">
        <v>310519024</v>
      </c>
      <c r="F114" s="12" t="s">
        <v>385</v>
      </c>
      <c r="G114" s="9"/>
      <c r="H114" s="14"/>
      <c r="I114" s="12" t="s">
        <v>48</v>
      </c>
      <c r="J114" s="13"/>
      <c r="K114" s="15">
        <f>VLOOKUP(E114,[1]附件二!$E:$M,9,FALSE)</f>
        <v>35</v>
      </c>
      <c r="L114" s="15">
        <f>VLOOKUP(E114,[1]附件二!$E:$N,10,FALSE)</f>
        <v>31</v>
      </c>
      <c r="M114" s="15">
        <f>VLOOKUP(E114,[1]附件二!$E:$O,11,FALSE)</f>
        <v>30</v>
      </c>
      <c r="N114" s="15">
        <f>VLOOKUP(E114,[1]附件二!$E:$P,12,FALSE)</f>
        <v>26</v>
      </c>
      <c r="O114" s="15">
        <f>VLOOKUP(E114,[1]附件二!$E:$Q,13,FALSE)</f>
        <v>20</v>
      </c>
    </row>
    <row r="115" s="1" customFormat="1" ht="99" spans="1:15">
      <c r="A115" s="9">
        <v>112</v>
      </c>
      <c r="B115" s="10" t="s">
        <v>37</v>
      </c>
      <c r="C115" s="11" t="s">
        <v>386</v>
      </c>
      <c r="D115" s="12" t="s">
        <v>387</v>
      </c>
      <c r="E115" s="13">
        <v>310520001</v>
      </c>
      <c r="F115" s="12" t="s">
        <v>387</v>
      </c>
      <c r="G115" s="12" t="s">
        <v>388</v>
      </c>
      <c r="H115" s="16" t="s">
        <v>389</v>
      </c>
      <c r="I115" s="12" t="s">
        <v>380</v>
      </c>
      <c r="J115" s="13"/>
      <c r="K115" s="15">
        <f>VLOOKUP(E115,[1]附件二!$E:$M,9,FALSE)</f>
        <v>96</v>
      </c>
      <c r="L115" s="15">
        <f>VLOOKUP(E115,[1]附件二!$E:$N,10,FALSE)</f>
        <v>86</v>
      </c>
      <c r="M115" s="15">
        <f>VLOOKUP(E115,[1]附件二!$E:$O,11,FALSE)</f>
        <v>82</v>
      </c>
      <c r="N115" s="15">
        <f>VLOOKUP(E115,[1]附件二!$E:$P,12,FALSE)</f>
        <v>73</v>
      </c>
      <c r="O115" s="15">
        <f>VLOOKUP(E115,[1]附件二!$E:$Q,13,FALSE)</f>
        <v>58</v>
      </c>
    </row>
    <row r="116" s="1" customFormat="1" ht="30" spans="1:15">
      <c r="A116" s="9">
        <v>113</v>
      </c>
      <c r="B116" s="10" t="s">
        <v>37</v>
      </c>
      <c r="C116" s="11" t="s">
        <v>390</v>
      </c>
      <c r="D116" s="12" t="s">
        <v>391</v>
      </c>
      <c r="E116" s="13">
        <v>310521001</v>
      </c>
      <c r="F116" s="12" t="s">
        <v>391</v>
      </c>
      <c r="G116" s="12" t="s">
        <v>392</v>
      </c>
      <c r="H116" s="16" t="s">
        <v>393</v>
      </c>
      <c r="I116" s="12" t="s">
        <v>33</v>
      </c>
      <c r="J116" s="18" t="s">
        <v>394</v>
      </c>
      <c r="K116" s="15">
        <f>VLOOKUP(E116,[1]附件二!$E:$M,9,FALSE)</f>
        <v>130</v>
      </c>
      <c r="L116" s="15">
        <f>VLOOKUP(E116,[1]附件二!$E:$N,10,FALSE)</f>
        <v>116</v>
      </c>
      <c r="M116" s="15">
        <f>VLOOKUP(E116,[1]附件二!$E:$O,11,FALSE)</f>
        <v>111</v>
      </c>
      <c r="N116" s="15">
        <f>VLOOKUP(E116,[1]附件二!$E:$P,12,FALSE)</f>
        <v>99</v>
      </c>
      <c r="O116" s="15">
        <f>VLOOKUP(E116,[1]附件二!$E:$Q,13,FALSE)</f>
        <v>79</v>
      </c>
    </row>
    <row r="117" s="1" customFormat="1" ht="162" spans="1:15">
      <c r="A117" s="9">
        <v>114</v>
      </c>
      <c r="B117" s="10" t="s">
        <v>37</v>
      </c>
      <c r="C117" s="11" t="s">
        <v>395</v>
      </c>
      <c r="D117" s="12" t="s">
        <v>396</v>
      </c>
      <c r="E117" s="13">
        <v>310521002</v>
      </c>
      <c r="F117" s="12" t="s">
        <v>396</v>
      </c>
      <c r="G117" s="12" t="s">
        <v>397</v>
      </c>
      <c r="H117" s="16" t="s">
        <v>398</v>
      </c>
      <c r="I117" s="12" t="s">
        <v>399</v>
      </c>
      <c r="J117" s="18" t="s">
        <v>400</v>
      </c>
      <c r="K117" s="15">
        <f>VLOOKUP(E117,[1]附件二!$E:$M,9,FALSE)</f>
        <v>200</v>
      </c>
      <c r="L117" s="15">
        <f>VLOOKUP(E117,[1]附件二!$E:$N,10,FALSE)</f>
        <v>179</v>
      </c>
      <c r="M117" s="15">
        <f>VLOOKUP(E117,[1]附件二!$E:$O,11,FALSE)</f>
        <v>170</v>
      </c>
      <c r="N117" s="15">
        <f>VLOOKUP(E117,[1]附件二!$E:$P,12,FALSE)</f>
        <v>153</v>
      </c>
      <c r="O117" s="15">
        <f>VLOOKUP(E117,[1]附件二!$E:$Q,13,FALSE)</f>
        <v>122</v>
      </c>
    </row>
    <row r="118" s="1" customFormat="1" ht="81" spans="1:15">
      <c r="A118" s="9">
        <v>115</v>
      </c>
      <c r="B118" s="10" t="s">
        <v>37</v>
      </c>
      <c r="C118" s="11" t="s">
        <v>401</v>
      </c>
      <c r="D118" s="12" t="s">
        <v>402</v>
      </c>
      <c r="E118" s="13">
        <v>310521003</v>
      </c>
      <c r="F118" s="12" t="s">
        <v>402</v>
      </c>
      <c r="G118" s="12" t="s">
        <v>403</v>
      </c>
      <c r="H118" s="16" t="s">
        <v>404</v>
      </c>
      <c r="I118" s="12" t="s">
        <v>20</v>
      </c>
      <c r="J118" s="18" t="s">
        <v>405</v>
      </c>
      <c r="K118" s="15">
        <f>VLOOKUP(E118,[1]附件二!$E:$M,9,FALSE)</f>
        <v>240</v>
      </c>
      <c r="L118" s="15">
        <f>VLOOKUP(E118,[1]附件二!$E:$N,10,FALSE)</f>
        <v>215</v>
      </c>
      <c r="M118" s="15">
        <f>VLOOKUP(E118,[1]附件二!$E:$O,11,FALSE)</f>
        <v>203</v>
      </c>
      <c r="N118" s="15">
        <f>VLOOKUP(E118,[1]附件二!$E:$P,12,FALSE)</f>
        <v>182</v>
      </c>
      <c r="O118" s="15">
        <f>VLOOKUP(E118,[1]附件二!$E:$Q,13,FALSE)</f>
        <v>147</v>
      </c>
    </row>
    <row r="119" s="1" customFormat="1" ht="40.5" spans="1:15">
      <c r="A119" s="9">
        <v>116</v>
      </c>
      <c r="B119" s="10" t="s">
        <v>37</v>
      </c>
      <c r="C119" s="11" t="s">
        <v>406</v>
      </c>
      <c r="D119" s="12" t="s">
        <v>407</v>
      </c>
      <c r="E119" s="13">
        <v>310522001</v>
      </c>
      <c r="F119" s="12" t="s">
        <v>407</v>
      </c>
      <c r="G119" s="12" t="s">
        <v>408</v>
      </c>
      <c r="H119" s="16" t="s">
        <v>409</v>
      </c>
      <c r="I119" s="12" t="s">
        <v>20</v>
      </c>
      <c r="J119" s="18" t="s">
        <v>410</v>
      </c>
      <c r="K119" s="15">
        <f>VLOOKUP(E119,[1]附件二!$E:$M,9,FALSE)</f>
        <v>100</v>
      </c>
      <c r="L119" s="15">
        <f>VLOOKUP(E119,[1]附件二!$E:$N,10,FALSE)</f>
        <v>89</v>
      </c>
      <c r="M119" s="15">
        <f>VLOOKUP(E119,[1]附件二!$E:$O,11,FALSE)</f>
        <v>84</v>
      </c>
      <c r="N119" s="15">
        <f>VLOOKUP(E119,[1]附件二!$E:$P,12,FALSE)</f>
        <v>75</v>
      </c>
      <c r="O119" s="15">
        <f>VLOOKUP(E119,[1]附件二!$E:$Q,13,FALSE)</f>
        <v>60</v>
      </c>
    </row>
    <row r="120" s="1" customFormat="1" ht="28.5" spans="1:15">
      <c r="A120" s="9">
        <v>117</v>
      </c>
      <c r="B120" s="10" t="s">
        <v>37</v>
      </c>
      <c r="C120" s="11" t="s">
        <v>411</v>
      </c>
      <c r="D120" s="12" t="s">
        <v>412</v>
      </c>
      <c r="E120" s="13">
        <v>310522002</v>
      </c>
      <c r="F120" s="12" t="s">
        <v>412</v>
      </c>
      <c r="G120" s="12" t="s">
        <v>413</v>
      </c>
      <c r="H120" s="16" t="s">
        <v>414</v>
      </c>
      <c r="I120" s="12" t="s">
        <v>20</v>
      </c>
      <c r="J120" s="13"/>
      <c r="K120" s="15" t="str">
        <f>VLOOKUP(E120,[1]附件二!$E:$M,9,FALSE)</f>
        <v>自主
定价</v>
      </c>
      <c r="L120" s="15" t="str">
        <f>VLOOKUP(E120,[1]附件二!$E:$N,10,FALSE)</f>
        <v>自主
定价</v>
      </c>
      <c r="M120" s="15" t="str">
        <f>VLOOKUP(E120,[1]附件二!$E:$O,11,FALSE)</f>
        <v>自主
定价</v>
      </c>
      <c r="N120" s="15" t="str">
        <f>VLOOKUP(E120,[1]附件二!$E:$P,12,FALSE)</f>
        <v>自主
定价</v>
      </c>
      <c r="O120" s="15" t="str">
        <f>VLOOKUP(E120,[1]附件二!$E:$Q,13,FALSE)</f>
        <v>自主
定价</v>
      </c>
    </row>
    <row r="121" s="1" customFormat="1" ht="28.5" spans="1:15">
      <c r="A121" s="9">
        <v>118</v>
      </c>
      <c r="B121" s="10" t="s">
        <v>37</v>
      </c>
      <c r="C121" s="11" t="s">
        <v>415</v>
      </c>
      <c r="D121" s="12" t="s">
        <v>416</v>
      </c>
      <c r="E121" s="13">
        <v>310522003</v>
      </c>
      <c r="F121" s="12" t="s">
        <v>416</v>
      </c>
      <c r="G121" s="12" t="s">
        <v>417</v>
      </c>
      <c r="H121" s="16" t="s">
        <v>418</v>
      </c>
      <c r="I121" s="12" t="s">
        <v>20</v>
      </c>
      <c r="J121" s="13"/>
      <c r="K121" s="15" t="str">
        <f>VLOOKUP(E121,[1]附件二!$E:$M,9,FALSE)</f>
        <v>自主
定价</v>
      </c>
      <c r="L121" s="15" t="str">
        <f>VLOOKUP(E121,[1]附件二!$E:$N,10,FALSE)</f>
        <v>自主
定价</v>
      </c>
      <c r="M121" s="15" t="str">
        <f>VLOOKUP(E121,[1]附件二!$E:$O,11,FALSE)</f>
        <v>自主
定价</v>
      </c>
      <c r="N121" s="15" t="str">
        <f>VLOOKUP(E121,[1]附件二!$E:$P,12,FALSE)</f>
        <v>自主
定价</v>
      </c>
      <c r="O121" s="15" t="str">
        <f>VLOOKUP(E121,[1]附件二!$E:$Q,13,FALSE)</f>
        <v>自主
定价</v>
      </c>
    </row>
    <row r="122" s="1" customFormat="1" ht="54" spans="1:15">
      <c r="A122" s="9">
        <v>119</v>
      </c>
      <c r="B122" s="10" t="s">
        <v>37</v>
      </c>
      <c r="C122" s="11" t="s">
        <v>419</v>
      </c>
      <c r="D122" s="12" t="s">
        <v>420</v>
      </c>
      <c r="E122" s="13">
        <v>310522004</v>
      </c>
      <c r="F122" s="12" t="s">
        <v>420</v>
      </c>
      <c r="G122" s="12" t="s">
        <v>421</v>
      </c>
      <c r="H122" s="16" t="s">
        <v>422</v>
      </c>
      <c r="I122" s="12" t="s">
        <v>33</v>
      </c>
      <c r="J122" s="13"/>
      <c r="K122" s="15" t="str">
        <f>VLOOKUP(E122,[1]附件二!$E:$M,9,FALSE)</f>
        <v>自主
定价</v>
      </c>
      <c r="L122" s="15" t="str">
        <f>VLOOKUP(E122,[1]附件二!$E:$N,10,FALSE)</f>
        <v>自主
定价</v>
      </c>
      <c r="M122" s="15" t="str">
        <f>VLOOKUP(E122,[1]附件二!$E:$O,11,FALSE)</f>
        <v>自主
定价</v>
      </c>
      <c r="N122" s="15" t="str">
        <f>VLOOKUP(E122,[1]附件二!$E:$P,12,FALSE)</f>
        <v>自主
定价</v>
      </c>
      <c r="O122" s="15" t="str">
        <f>VLOOKUP(E122,[1]附件二!$E:$Q,13,FALSE)</f>
        <v>自主
定价</v>
      </c>
    </row>
    <row r="123" s="1" customFormat="1" ht="40.5" spans="1:15">
      <c r="A123" s="9">
        <v>120</v>
      </c>
      <c r="B123" s="10" t="s">
        <v>37</v>
      </c>
      <c r="C123" s="11" t="s">
        <v>423</v>
      </c>
      <c r="D123" s="12" t="s">
        <v>424</v>
      </c>
      <c r="E123" s="13">
        <v>310522005</v>
      </c>
      <c r="F123" s="12" t="s">
        <v>424</v>
      </c>
      <c r="G123" s="12" t="s">
        <v>425</v>
      </c>
      <c r="H123" s="16" t="s">
        <v>409</v>
      </c>
      <c r="I123" s="12" t="s">
        <v>20</v>
      </c>
      <c r="J123" s="13"/>
      <c r="K123" s="15" t="str">
        <f>VLOOKUP(E123,[1]附件二!$E:$M,9,FALSE)</f>
        <v>自主
定价</v>
      </c>
      <c r="L123" s="15" t="str">
        <f>VLOOKUP(E123,[1]附件二!$E:$N,10,FALSE)</f>
        <v>自主
定价</v>
      </c>
      <c r="M123" s="15" t="str">
        <f>VLOOKUP(E123,[1]附件二!$E:$O,11,FALSE)</f>
        <v>自主
定价</v>
      </c>
      <c r="N123" s="15" t="str">
        <f>VLOOKUP(E123,[1]附件二!$E:$P,12,FALSE)</f>
        <v>自主
定价</v>
      </c>
      <c r="O123" s="15" t="str">
        <f>VLOOKUP(E123,[1]附件二!$E:$Q,13,FALSE)</f>
        <v>自主
定价</v>
      </c>
    </row>
    <row r="124" s="1" customFormat="1" ht="54" spans="1:15">
      <c r="A124" s="9">
        <v>121</v>
      </c>
      <c r="B124" s="10" t="s">
        <v>37</v>
      </c>
      <c r="C124" s="11" t="s">
        <v>426</v>
      </c>
      <c r="D124" s="12" t="s">
        <v>427</v>
      </c>
      <c r="E124" s="13">
        <v>310522006</v>
      </c>
      <c r="F124" s="12" t="s">
        <v>427</v>
      </c>
      <c r="G124" s="12" t="s">
        <v>428</v>
      </c>
      <c r="H124" s="16" t="s">
        <v>429</v>
      </c>
      <c r="I124" s="12" t="s">
        <v>20</v>
      </c>
      <c r="J124" s="13"/>
      <c r="K124" s="15" t="str">
        <f>VLOOKUP(E124,[1]附件二!$E:$M,9,FALSE)</f>
        <v>自主
定价</v>
      </c>
      <c r="L124" s="15" t="str">
        <f>VLOOKUP(E124,[1]附件二!$E:$N,10,FALSE)</f>
        <v>自主
定价</v>
      </c>
      <c r="M124" s="15" t="str">
        <f>VLOOKUP(E124,[1]附件二!$E:$O,11,FALSE)</f>
        <v>自主
定价</v>
      </c>
      <c r="N124" s="15" t="str">
        <f>VLOOKUP(E124,[1]附件二!$E:$P,12,FALSE)</f>
        <v>自主
定价</v>
      </c>
      <c r="O124" s="15" t="str">
        <f>VLOOKUP(E124,[1]附件二!$E:$Q,13,FALSE)</f>
        <v>自主
定价</v>
      </c>
    </row>
    <row r="125" s="1" customFormat="1" ht="42" spans="1:15">
      <c r="A125" s="9">
        <v>122</v>
      </c>
      <c r="B125" s="10" t="s">
        <v>37</v>
      </c>
      <c r="C125" s="11" t="s">
        <v>430</v>
      </c>
      <c r="D125" s="12" t="s">
        <v>431</v>
      </c>
      <c r="E125" s="13">
        <v>310522007</v>
      </c>
      <c r="F125" s="12" t="s">
        <v>431</v>
      </c>
      <c r="G125" s="12" t="s">
        <v>432</v>
      </c>
      <c r="H125" s="16" t="s">
        <v>433</v>
      </c>
      <c r="I125" s="12" t="s">
        <v>20</v>
      </c>
      <c r="J125" s="13"/>
      <c r="K125" s="15" t="str">
        <f>VLOOKUP(E125,[1]附件二!$E:$M,9,FALSE)</f>
        <v>自主
定价</v>
      </c>
      <c r="L125" s="15" t="str">
        <f>VLOOKUP(E125,[1]附件二!$E:$N,10,FALSE)</f>
        <v>自主
定价</v>
      </c>
      <c r="M125" s="15" t="str">
        <f>VLOOKUP(E125,[1]附件二!$E:$O,11,FALSE)</f>
        <v>自主
定价</v>
      </c>
      <c r="N125" s="15" t="str">
        <f>VLOOKUP(E125,[1]附件二!$E:$P,12,FALSE)</f>
        <v>自主
定价</v>
      </c>
      <c r="O125" s="15" t="str">
        <f>VLOOKUP(E125,[1]附件二!$E:$Q,13,FALSE)</f>
        <v>自主
定价</v>
      </c>
    </row>
    <row r="126" s="1" customFormat="1" ht="50" customHeight="1" spans="1:15">
      <c r="A126" s="9">
        <v>123</v>
      </c>
      <c r="B126" s="10" t="s">
        <v>37</v>
      </c>
      <c r="C126" s="11" t="s">
        <v>434</v>
      </c>
      <c r="D126" s="12" t="s">
        <v>435</v>
      </c>
      <c r="E126" s="13">
        <v>310522008</v>
      </c>
      <c r="F126" s="12" t="s">
        <v>435</v>
      </c>
      <c r="G126" s="12" t="s">
        <v>436</v>
      </c>
      <c r="H126" s="16" t="s">
        <v>437</v>
      </c>
      <c r="I126" s="12" t="s">
        <v>20</v>
      </c>
      <c r="J126" s="13"/>
      <c r="K126" s="15" t="str">
        <f>VLOOKUP(E126,[1]附件二!$E:$M,9,FALSE)</f>
        <v>自主
定价</v>
      </c>
      <c r="L126" s="15" t="str">
        <f>VLOOKUP(E126,[1]附件二!$E:$N,10,FALSE)</f>
        <v>自主
定价</v>
      </c>
      <c r="M126" s="15" t="str">
        <f>VLOOKUP(E126,[1]附件二!$E:$O,11,FALSE)</f>
        <v>自主
定价</v>
      </c>
      <c r="N126" s="15" t="str">
        <f>VLOOKUP(E126,[1]附件二!$E:$P,12,FALSE)</f>
        <v>自主
定价</v>
      </c>
      <c r="O126" s="15" t="str">
        <f>VLOOKUP(E126,[1]附件二!$E:$Q,13,FALSE)</f>
        <v>自主
定价</v>
      </c>
    </row>
    <row r="127" s="1" customFormat="1" ht="99" spans="1:15">
      <c r="A127" s="9">
        <v>124</v>
      </c>
      <c r="B127" s="10" t="s">
        <v>37</v>
      </c>
      <c r="C127" s="11" t="s">
        <v>438</v>
      </c>
      <c r="D127" s="12" t="s">
        <v>439</v>
      </c>
      <c r="E127" s="13">
        <v>310522009</v>
      </c>
      <c r="F127" s="12" t="s">
        <v>439</v>
      </c>
      <c r="G127" s="12" t="s">
        <v>440</v>
      </c>
      <c r="H127" s="16" t="s">
        <v>441</v>
      </c>
      <c r="I127" s="12" t="s">
        <v>20</v>
      </c>
      <c r="J127" s="13"/>
      <c r="K127" s="15" t="str">
        <f>VLOOKUP(E127,[1]附件二!$E:$M,9,FALSE)</f>
        <v>自主
定价</v>
      </c>
      <c r="L127" s="15" t="str">
        <f>VLOOKUP(E127,[1]附件二!$E:$N,10,FALSE)</f>
        <v>自主
定价</v>
      </c>
      <c r="M127" s="15" t="str">
        <f>VLOOKUP(E127,[1]附件二!$E:$O,11,FALSE)</f>
        <v>自主
定价</v>
      </c>
      <c r="N127" s="15" t="str">
        <f>VLOOKUP(E127,[1]附件二!$E:$P,12,FALSE)</f>
        <v>自主
定价</v>
      </c>
      <c r="O127" s="15" t="str">
        <f>VLOOKUP(E127,[1]附件二!$E:$Q,13,FALSE)</f>
        <v>自主
定价</v>
      </c>
    </row>
    <row r="128" s="1" customFormat="1" ht="58.5" spans="1:15">
      <c r="A128" s="9">
        <v>125</v>
      </c>
      <c r="B128" s="10" t="s">
        <v>37</v>
      </c>
      <c r="C128" s="11" t="s">
        <v>442</v>
      </c>
      <c r="D128" s="12" t="s">
        <v>443</v>
      </c>
      <c r="E128" s="13">
        <v>310522010</v>
      </c>
      <c r="F128" s="12" t="s">
        <v>443</v>
      </c>
      <c r="G128" s="12" t="s">
        <v>444</v>
      </c>
      <c r="H128" s="17" t="s">
        <v>445</v>
      </c>
      <c r="I128" s="12" t="s">
        <v>20</v>
      </c>
      <c r="J128" s="13"/>
      <c r="K128" s="15" t="str">
        <f>VLOOKUP(E128,[1]附件二!$E:$M,9,FALSE)</f>
        <v>自主
定价</v>
      </c>
      <c r="L128" s="15" t="str">
        <f>VLOOKUP(E128,[1]附件二!$E:$N,10,FALSE)</f>
        <v>自主
定价</v>
      </c>
      <c r="M128" s="15" t="str">
        <f>VLOOKUP(E128,[1]附件二!$E:$O,11,FALSE)</f>
        <v>自主
定价</v>
      </c>
      <c r="N128" s="15" t="str">
        <f>VLOOKUP(E128,[1]附件二!$E:$P,12,FALSE)</f>
        <v>自主
定价</v>
      </c>
      <c r="O128" s="15" t="str">
        <f>VLOOKUP(E128,[1]附件二!$E:$Q,13,FALSE)</f>
        <v>自主
定价</v>
      </c>
    </row>
    <row r="129" s="1" customFormat="1" ht="42" spans="1:15">
      <c r="A129" s="9">
        <v>126</v>
      </c>
      <c r="B129" s="10" t="s">
        <v>37</v>
      </c>
      <c r="C129" s="11" t="s">
        <v>446</v>
      </c>
      <c r="D129" s="12" t="s">
        <v>447</v>
      </c>
      <c r="E129" s="13">
        <v>310522011</v>
      </c>
      <c r="F129" s="12" t="s">
        <v>447</v>
      </c>
      <c r="G129" s="12" t="s">
        <v>448</v>
      </c>
      <c r="H129" s="16" t="s">
        <v>449</v>
      </c>
      <c r="I129" s="12" t="s">
        <v>33</v>
      </c>
      <c r="J129" s="13"/>
      <c r="K129" s="15" t="str">
        <f>VLOOKUP(E129,[1]附件二!$E:$M,9,FALSE)</f>
        <v>自主
定价</v>
      </c>
      <c r="L129" s="15" t="str">
        <f>VLOOKUP(E129,[1]附件二!$E:$N,10,FALSE)</f>
        <v>自主
定价</v>
      </c>
      <c r="M129" s="15" t="str">
        <f>VLOOKUP(E129,[1]附件二!$E:$O,11,FALSE)</f>
        <v>自主
定价</v>
      </c>
      <c r="N129" s="15" t="str">
        <f>VLOOKUP(E129,[1]附件二!$E:$P,12,FALSE)</f>
        <v>自主
定价</v>
      </c>
      <c r="O129" s="15" t="str">
        <f>VLOOKUP(E129,[1]附件二!$E:$Q,13,FALSE)</f>
        <v>自主
定价</v>
      </c>
    </row>
    <row r="130" s="1" customFormat="1" ht="40.5" spans="1:15">
      <c r="A130" s="9">
        <v>127</v>
      </c>
      <c r="B130" s="10" t="s">
        <v>37</v>
      </c>
      <c r="C130" s="11" t="s">
        <v>450</v>
      </c>
      <c r="D130" s="12" t="s">
        <v>451</v>
      </c>
      <c r="E130" s="13">
        <v>310522012</v>
      </c>
      <c r="F130" s="12" t="s">
        <v>451</v>
      </c>
      <c r="G130" s="12" t="s">
        <v>452</v>
      </c>
      <c r="H130" s="16" t="s">
        <v>449</v>
      </c>
      <c r="I130" s="12" t="s">
        <v>20</v>
      </c>
      <c r="J130" s="13"/>
      <c r="K130" s="15" t="str">
        <f>VLOOKUP(E130,[1]附件二!$E:$M,9,FALSE)</f>
        <v>自主
定价</v>
      </c>
      <c r="L130" s="15" t="str">
        <f>VLOOKUP(E130,[1]附件二!$E:$N,10,FALSE)</f>
        <v>自主
定价</v>
      </c>
      <c r="M130" s="15" t="str">
        <f>VLOOKUP(E130,[1]附件二!$E:$O,11,FALSE)</f>
        <v>自主
定价</v>
      </c>
      <c r="N130" s="15" t="str">
        <f>VLOOKUP(E130,[1]附件二!$E:$P,12,FALSE)</f>
        <v>自主
定价</v>
      </c>
      <c r="O130" s="15" t="str">
        <f>VLOOKUP(E130,[1]附件二!$E:$Q,13,FALSE)</f>
        <v>自主
定价</v>
      </c>
    </row>
    <row r="131" s="1" customFormat="1" ht="45" customHeight="1" spans="1:15">
      <c r="A131" s="9">
        <v>128</v>
      </c>
      <c r="B131" s="10" t="s">
        <v>37</v>
      </c>
      <c r="C131" s="11" t="s">
        <v>453</v>
      </c>
      <c r="D131" s="12" t="s">
        <v>454</v>
      </c>
      <c r="E131" s="13">
        <v>310522013</v>
      </c>
      <c r="F131" s="12" t="s">
        <v>454</v>
      </c>
      <c r="G131" s="12" t="s">
        <v>455</v>
      </c>
      <c r="H131" s="16" t="s">
        <v>456</v>
      </c>
      <c r="I131" s="12" t="s">
        <v>20</v>
      </c>
      <c r="J131" s="13"/>
      <c r="K131" s="15" t="str">
        <f>VLOOKUP(E131,[1]附件二!$E:$M,9,FALSE)</f>
        <v>自主
定价</v>
      </c>
      <c r="L131" s="15" t="str">
        <f>VLOOKUP(E131,[1]附件二!$E:$N,10,FALSE)</f>
        <v>自主
定价</v>
      </c>
      <c r="M131" s="15" t="str">
        <f>VLOOKUP(E131,[1]附件二!$E:$O,11,FALSE)</f>
        <v>自主
定价</v>
      </c>
      <c r="N131" s="15" t="str">
        <f>VLOOKUP(E131,[1]附件二!$E:$P,12,FALSE)</f>
        <v>自主
定价</v>
      </c>
      <c r="O131" s="15" t="str">
        <f>VLOOKUP(E131,[1]附件二!$E:$Q,13,FALSE)</f>
        <v>自主
定价</v>
      </c>
    </row>
    <row r="132" s="1" customFormat="1" ht="45" customHeight="1" spans="1:15">
      <c r="A132" s="9">
        <v>129</v>
      </c>
      <c r="B132" s="10" t="s">
        <v>37</v>
      </c>
      <c r="C132" s="11" t="s">
        <v>457</v>
      </c>
      <c r="D132" s="12" t="s">
        <v>458</v>
      </c>
      <c r="E132" s="13">
        <v>310522014</v>
      </c>
      <c r="F132" s="12" t="s">
        <v>458</v>
      </c>
      <c r="G132" s="12" t="s">
        <v>459</v>
      </c>
      <c r="H132" s="16" t="s">
        <v>460</v>
      </c>
      <c r="I132" s="12" t="s">
        <v>20</v>
      </c>
      <c r="J132" s="13"/>
      <c r="K132" s="15" t="str">
        <f>VLOOKUP(E132,[1]附件二!$E:$M,9,FALSE)</f>
        <v>自主
定价</v>
      </c>
      <c r="L132" s="15" t="str">
        <f>VLOOKUP(E132,[1]附件二!$E:$N,10,FALSE)</f>
        <v>自主
定价</v>
      </c>
      <c r="M132" s="15" t="str">
        <f>VLOOKUP(E132,[1]附件二!$E:$O,11,FALSE)</f>
        <v>自主
定价</v>
      </c>
      <c r="N132" s="15" t="str">
        <f>VLOOKUP(E132,[1]附件二!$E:$P,12,FALSE)</f>
        <v>自主
定价</v>
      </c>
      <c r="O132" s="15" t="str">
        <f>VLOOKUP(E132,[1]附件二!$E:$Q,13,FALSE)</f>
        <v>自主
定价</v>
      </c>
    </row>
    <row r="133" s="1" customFormat="1" ht="43.5" spans="1:15">
      <c r="A133" s="9">
        <v>130</v>
      </c>
      <c r="B133" s="10" t="s">
        <v>37</v>
      </c>
      <c r="C133" s="11" t="s">
        <v>461</v>
      </c>
      <c r="D133" s="12" t="s">
        <v>462</v>
      </c>
      <c r="E133" s="13">
        <v>310522015</v>
      </c>
      <c r="F133" s="12" t="s">
        <v>462</v>
      </c>
      <c r="G133" s="12" t="s">
        <v>463</v>
      </c>
      <c r="H133" s="16" t="s">
        <v>464</v>
      </c>
      <c r="I133" s="12" t="s">
        <v>20</v>
      </c>
      <c r="J133" s="13"/>
      <c r="K133" s="15" t="str">
        <f>VLOOKUP(E133,[1]附件二!$E:$M,9,FALSE)</f>
        <v>自主
定价</v>
      </c>
      <c r="L133" s="15" t="str">
        <f>VLOOKUP(E133,[1]附件二!$E:$N,10,FALSE)</f>
        <v>自主
定价</v>
      </c>
      <c r="M133" s="15" t="str">
        <f>VLOOKUP(E133,[1]附件二!$E:$O,11,FALSE)</f>
        <v>自主
定价</v>
      </c>
      <c r="N133" s="15" t="str">
        <f>VLOOKUP(E133,[1]附件二!$E:$P,12,FALSE)</f>
        <v>自主
定价</v>
      </c>
      <c r="O133" s="15" t="str">
        <f>VLOOKUP(E133,[1]附件二!$E:$Q,13,FALSE)</f>
        <v>自主
定价</v>
      </c>
    </row>
    <row r="134" s="1" customFormat="1" ht="28.5" spans="1:15">
      <c r="A134" s="9">
        <v>131</v>
      </c>
      <c r="B134" s="10" t="s">
        <v>37</v>
      </c>
      <c r="C134" s="11" t="s">
        <v>465</v>
      </c>
      <c r="D134" s="12" t="s">
        <v>466</v>
      </c>
      <c r="E134" s="13">
        <v>310522016</v>
      </c>
      <c r="F134" s="12" t="s">
        <v>466</v>
      </c>
      <c r="G134" s="12" t="s">
        <v>467</v>
      </c>
      <c r="H134" s="16" t="s">
        <v>468</v>
      </c>
      <c r="I134" s="12" t="s">
        <v>33</v>
      </c>
      <c r="J134" s="13"/>
      <c r="K134" s="15" t="str">
        <f>VLOOKUP(E134,[1]附件二!$E:$M,9,FALSE)</f>
        <v>自主
定价</v>
      </c>
      <c r="L134" s="15" t="str">
        <f>VLOOKUP(E134,[1]附件二!$E:$N,10,FALSE)</f>
        <v>自主
定价</v>
      </c>
      <c r="M134" s="15" t="str">
        <f>VLOOKUP(E134,[1]附件二!$E:$O,11,FALSE)</f>
        <v>自主
定价</v>
      </c>
      <c r="N134" s="15" t="str">
        <f>VLOOKUP(E134,[1]附件二!$E:$P,12,FALSE)</f>
        <v>自主
定价</v>
      </c>
      <c r="O134" s="15" t="str">
        <f>VLOOKUP(E134,[1]附件二!$E:$Q,13,FALSE)</f>
        <v>自主
定价</v>
      </c>
    </row>
    <row r="135" s="1" customFormat="1" ht="54" spans="1:15">
      <c r="A135" s="9">
        <v>132</v>
      </c>
      <c r="B135" s="10" t="s">
        <v>37</v>
      </c>
      <c r="C135" s="11" t="s">
        <v>469</v>
      </c>
      <c r="D135" s="12" t="s">
        <v>470</v>
      </c>
      <c r="E135" s="13">
        <v>310522017</v>
      </c>
      <c r="F135" s="12" t="s">
        <v>470</v>
      </c>
      <c r="G135" s="12" t="s">
        <v>471</v>
      </c>
      <c r="H135" s="16" t="s">
        <v>472</v>
      </c>
      <c r="I135" s="12" t="s">
        <v>20</v>
      </c>
      <c r="J135" s="13"/>
      <c r="K135" s="15" t="str">
        <f>VLOOKUP(E135,[1]附件二!$E:$M,9,FALSE)</f>
        <v>自主
定价</v>
      </c>
      <c r="L135" s="15" t="str">
        <f>VLOOKUP(E135,[1]附件二!$E:$N,10,FALSE)</f>
        <v>自主
定价</v>
      </c>
      <c r="M135" s="15" t="str">
        <f>VLOOKUP(E135,[1]附件二!$E:$O,11,FALSE)</f>
        <v>自主
定价</v>
      </c>
      <c r="N135" s="15" t="str">
        <f>VLOOKUP(E135,[1]附件二!$E:$P,12,FALSE)</f>
        <v>自主
定价</v>
      </c>
      <c r="O135" s="15" t="str">
        <f>VLOOKUP(E135,[1]附件二!$E:$Q,13,FALSE)</f>
        <v>自主
定价</v>
      </c>
    </row>
    <row r="136" s="1" customFormat="1" ht="28.5" spans="1:15">
      <c r="A136" s="9">
        <v>133</v>
      </c>
      <c r="B136" s="10" t="s">
        <v>37</v>
      </c>
      <c r="C136" s="11" t="s">
        <v>473</v>
      </c>
      <c r="D136" s="12" t="s">
        <v>474</v>
      </c>
      <c r="E136" s="13">
        <v>310522018</v>
      </c>
      <c r="F136" s="12" t="s">
        <v>474</v>
      </c>
      <c r="G136" s="12" t="s">
        <v>475</v>
      </c>
      <c r="H136" s="14"/>
      <c r="I136" s="12" t="s">
        <v>20</v>
      </c>
      <c r="J136" s="13"/>
      <c r="K136" s="15" t="str">
        <f>VLOOKUP(E136,[1]附件二!$E:$M,9,FALSE)</f>
        <v>自主
定价</v>
      </c>
      <c r="L136" s="15" t="str">
        <f>VLOOKUP(E136,[1]附件二!$E:$N,10,FALSE)</f>
        <v>自主
定价</v>
      </c>
      <c r="M136" s="15" t="str">
        <f>VLOOKUP(E136,[1]附件二!$E:$O,11,FALSE)</f>
        <v>自主
定价</v>
      </c>
      <c r="N136" s="15" t="str">
        <f>VLOOKUP(E136,[1]附件二!$E:$P,12,FALSE)</f>
        <v>自主
定价</v>
      </c>
      <c r="O136" s="15" t="str">
        <f>VLOOKUP(E136,[1]附件二!$E:$Q,13,FALSE)</f>
        <v>自主
定价</v>
      </c>
    </row>
    <row r="137" s="1" customFormat="1" ht="28.5" spans="1:15">
      <c r="A137" s="9">
        <v>134</v>
      </c>
      <c r="B137" s="10" t="s">
        <v>37</v>
      </c>
      <c r="C137" s="11" t="s">
        <v>476</v>
      </c>
      <c r="D137" s="12" t="s">
        <v>477</v>
      </c>
      <c r="E137" s="13">
        <v>310522019</v>
      </c>
      <c r="F137" s="12" t="s">
        <v>477</v>
      </c>
      <c r="G137" s="12" t="s">
        <v>475</v>
      </c>
      <c r="H137" s="14"/>
      <c r="I137" s="12" t="s">
        <v>20</v>
      </c>
      <c r="J137" s="13"/>
      <c r="K137" s="15" t="str">
        <f>VLOOKUP(E137,[1]附件二!$E:$M,9,FALSE)</f>
        <v>自主
定价</v>
      </c>
      <c r="L137" s="15" t="str">
        <f>VLOOKUP(E137,[1]附件二!$E:$N,10,FALSE)</f>
        <v>自主
定价</v>
      </c>
      <c r="M137" s="15" t="str">
        <f>VLOOKUP(E137,[1]附件二!$E:$O,11,FALSE)</f>
        <v>自主
定价</v>
      </c>
      <c r="N137" s="15" t="str">
        <f>VLOOKUP(E137,[1]附件二!$E:$P,12,FALSE)</f>
        <v>自主
定价</v>
      </c>
      <c r="O137" s="15" t="str">
        <f>VLOOKUP(E137,[1]附件二!$E:$Q,13,FALSE)</f>
        <v>自主
定价</v>
      </c>
    </row>
    <row r="138" s="1" customFormat="1" ht="40.5" spans="1:15">
      <c r="A138" s="9">
        <v>135</v>
      </c>
      <c r="B138" s="10" t="s">
        <v>37</v>
      </c>
      <c r="C138" s="11" t="s">
        <v>478</v>
      </c>
      <c r="D138" s="12" t="s">
        <v>479</v>
      </c>
      <c r="E138" s="13">
        <v>310522020</v>
      </c>
      <c r="F138" s="12" t="s">
        <v>479</v>
      </c>
      <c r="G138" s="12" t="s">
        <v>480</v>
      </c>
      <c r="H138" s="14"/>
      <c r="I138" s="12" t="s">
        <v>20</v>
      </c>
      <c r="J138" s="13"/>
      <c r="K138" s="15" t="str">
        <f>VLOOKUP(E138,[1]附件二!$E:$M,9,FALSE)</f>
        <v>自主
定价</v>
      </c>
      <c r="L138" s="15" t="str">
        <f>VLOOKUP(E138,[1]附件二!$E:$N,10,FALSE)</f>
        <v>自主
定价</v>
      </c>
      <c r="M138" s="15" t="str">
        <f>VLOOKUP(E138,[1]附件二!$E:$O,11,FALSE)</f>
        <v>自主
定价</v>
      </c>
      <c r="N138" s="15" t="str">
        <f>VLOOKUP(E138,[1]附件二!$E:$P,12,FALSE)</f>
        <v>自主
定价</v>
      </c>
      <c r="O138" s="15" t="str">
        <f>VLOOKUP(E138,[1]附件二!$E:$Q,13,FALSE)</f>
        <v>自主
定价</v>
      </c>
    </row>
    <row r="139" s="1" customFormat="1" ht="121.5" spans="1:15">
      <c r="A139" s="9">
        <v>136</v>
      </c>
      <c r="B139" s="10" t="s">
        <v>37</v>
      </c>
      <c r="C139" s="11" t="s">
        <v>481</v>
      </c>
      <c r="D139" s="12" t="s">
        <v>482</v>
      </c>
      <c r="E139" s="13">
        <v>310522021</v>
      </c>
      <c r="F139" s="12" t="s">
        <v>482</v>
      </c>
      <c r="G139" s="12" t="s">
        <v>483</v>
      </c>
      <c r="H139" s="16" t="s">
        <v>484</v>
      </c>
      <c r="I139" s="12" t="s">
        <v>20</v>
      </c>
      <c r="J139" s="13"/>
      <c r="K139" s="15" t="str">
        <f>VLOOKUP(E139,[1]附件二!$E:$M,9,FALSE)</f>
        <v>自主
定价</v>
      </c>
      <c r="L139" s="15" t="str">
        <f>VLOOKUP(E139,[1]附件二!$E:$N,10,FALSE)</f>
        <v>自主
定价</v>
      </c>
      <c r="M139" s="15" t="str">
        <f>VLOOKUP(E139,[1]附件二!$E:$O,11,FALSE)</f>
        <v>自主
定价</v>
      </c>
      <c r="N139" s="15" t="str">
        <f>VLOOKUP(E139,[1]附件二!$E:$P,12,FALSE)</f>
        <v>自主
定价</v>
      </c>
      <c r="O139" s="15" t="str">
        <f>VLOOKUP(E139,[1]附件二!$E:$Q,13,FALSE)</f>
        <v>自主
定价</v>
      </c>
    </row>
    <row r="140" s="1" customFormat="1" ht="40.5" spans="1:15">
      <c r="A140" s="9">
        <v>137</v>
      </c>
      <c r="B140" s="10" t="s">
        <v>37</v>
      </c>
      <c r="C140" s="11" t="s">
        <v>485</v>
      </c>
      <c r="D140" s="12" t="s">
        <v>486</v>
      </c>
      <c r="E140" s="13">
        <v>310522022</v>
      </c>
      <c r="F140" s="12" t="s">
        <v>486</v>
      </c>
      <c r="G140" s="12" t="s">
        <v>487</v>
      </c>
      <c r="H140" s="14"/>
      <c r="I140" s="12" t="s">
        <v>20</v>
      </c>
      <c r="J140" s="13"/>
      <c r="K140" s="15" t="str">
        <f>VLOOKUP(E140,[1]附件二!$E:$M,9,FALSE)</f>
        <v>自主
定价</v>
      </c>
      <c r="L140" s="15" t="str">
        <f>VLOOKUP(E140,[1]附件二!$E:$N,10,FALSE)</f>
        <v>自主
定价</v>
      </c>
      <c r="M140" s="15" t="str">
        <f>VLOOKUP(E140,[1]附件二!$E:$O,11,FALSE)</f>
        <v>自主
定价</v>
      </c>
      <c r="N140" s="15" t="str">
        <f>VLOOKUP(E140,[1]附件二!$E:$P,12,FALSE)</f>
        <v>自主
定价</v>
      </c>
      <c r="O140" s="15" t="str">
        <f>VLOOKUP(E140,[1]附件二!$E:$Q,13,FALSE)</f>
        <v>自主
定价</v>
      </c>
    </row>
    <row r="141" s="1" customFormat="1" ht="40.5" spans="1:15">
      <c r="A141" s="9">
        <v>138</v>
      </c>
      <c r="B141" s="10" t="s">
        <v>37</v>
      </c>
      <c r="C141" s="11" t="s">
        <v>488</v>
      </c>
      <c r="D141" s="12" t="s">
        <v>489</v>
      </c>
      <c r="E141" s="13">
        <v>310522023</v>
      </c>
      <c r="F141" s="12" t="s">
        <v>489</v>
      </c>
      <c r="G141" s="12" t="s">
        <v>490</v>
      </c>
      <c r="H141" s="16" t="s">
        <v>491</v>
      </c>
      <c r="I141" s="12" t="s">
        <v>20</v>
      </c>
      <c r="J141" s="13"/>
      <c r="K141" s="15" t="str">
        <f>VLOOKUP(E141,[1]附件二!$E:$M,9,FALSE)</f>
        <v>自主
定价</v>
      </c>
      <c r="L141" s="15" t="str">
        <f>VLOOKUP(E141,[1]附件二!$E:$N,10,FALSE)</f>
        <v>自主
定价</v>
      </c>
      <c r="M141" s="15" t="str">
        <f>VLOOKUP(E141,[1]附件二!$E:$O,11,FALSE)</f>
        <v>自主
定价</v>
      </c>
      <c r="N141" s="15" t="str">
        <f>VLOOKUP(E141,[1]附件二!$E:$P,12,FALSE)</f>
        <v>自主
定价</v>
      </c>
      <c r="O141" s="15" t="str">
        <f>VLOOKUP(E141,[1]附件二!$E:$Q,13,FALSE)</f>
        <v>自主
定价</v>
      </c>
    </row>
    <row r="142" s="1" customFormat="1" ht="57" spans="1:15">
      <c r="A142" s="9">
        <v>139</v>
      </c>
      <c r="B142" s="10" t="s">
        <v>37</v>
      </c>
      <c r="C142" s="11" t="s">
        <v>492</v>
      </c>
      <c r="D142" s="12" t="s">
        <v>493</v>
      </c>
      <c r="E142" s="13">
        <v>310522024</v>
      </c>
      <c r="F142" s="12" t="s">
        <v>493</v>
      </c>
      <c r="G142" s="12" t="s">
        <v>494</v>
      </c>
      <c r="H142" s="16" t="s">
        <v>495</v>
      </c>
      <c r="I142" s="12" t="s">
        <v>20</v>
      </c>
      <c r="J142" s="13"/>
      <c r="K142" s="15" t="str">
        <f>VLOOKUP(E142,[1]附件二!$E:$M,9,FALSE)</f>
        <v>自主
定价</v>
      </c>
      <c r="L142" s="15" t="str">
        <f>VLOOKUP(E142,[1]附件二!$E:$N,10,FALSE)</f>
        <v>自主
定价</v>
      </c>
      <c r="M142" s="15" t="str">
        <f>VLOOKUP(E142,[1]附件二!$E:$O,11,FALSE)</f>
        <v>自主
定价</v>
      </c>
      <c r="N142" s="15" t="str">
        <f>VLOOKUP(E142,[1]附件二!$E:$P,12,FALSE)</f>
        <v>自主
定价</v>
      </c>
      <c r="O142" s="15" t="str">
        <f>VLOOKUP(E142,[1]附件二!$E:$Q,13,FALSE)</f>
        <v>自主
定价</v>
      </c>
    </row>
    <row r="143" s="1" customFormat="1" ht="54" spans="1:15">
      <c r="A143" s="9">
        <v>140</v>
      </c>
      <c r="B143" s="10" t="s">
        <v>37</v>
      </c>
      <c r="C143" s="11" t="s">
        <v>496</v>
      </c>
      <c r="D143" s="12" t="s">
        <v>497</v>
      </c>
      <c r="E143" s="13">
        <v>310522025</v>
      </c>
      <c r="F143" s="12" t="s">
        <v>497</v>
      </c>
      <c r="G143" s="12" t="s">
        <v>498</v>
      </c>
      <c r="H143" s="14"/>
      <c r="I143" s="12" t="s">
        <v>20</v>
      </c>
      <c r="J143" s="13"/>
      <c r="K143" s="15" t="str">
        <f>VLOOKUP(E143,[1]附件二!$E:$M,9,FALSE)</f>
        <v>自主
定价</v>
      </c>
      <c r="L143" s="15" t="str">
        <f>VLOOKUP(E143,[1]附件二!$E:$N,10,FALSE)</f>
        <v>自主
定价</v>
      </c>
      <c r="M143" s="15" t="str">
        <f>VLOOKUP(E143,[1]附件二!$E:$O,11,FALSE)</f>
        <v>自主
定价</v>
      </c>
      <c r="N143" s="15" t="str">
        <f>VLOOKUP(E143,[1]附件二!$E:$P,12,FALSE)</f>
        <v>自主
定价</v>
      </c>
      <c r="O143" s="15" t="str">
        <f>VLOOKUP(E143,[1]附件二!$E:$Q,13,FALSE)</f>
        <v>自主
定价</v>
      </c>
    </row>
    <row r="144" s="1" customFormat="1" ht="69" spans="1:15">
      <c r="A144" s="9">
        <v>141</v>
      </c>
      <c r="B144" s="10" t="s">
        <v>37</v>
      </c>
      <c r="C144" s="11" t="s">
        <v>499</v>
      </c>
      <c r="D144" s="12" t="s">
        <v>500</v>
      </c>
      <c r="E144" s="13">
        <v>310522026</v>
      </c>
      <c r="F144" s="12" t="s">
        <v>500</v>
      </c>
      <c r="G144" s="12" t="s">
        <v>501</v>
      </c>
      <c r="H144" s="14"/>
      <c r="I144" s="12" t="s">
        <v>20</v>
      </c>
      <c r="J144" s="13"/>
      <c r="K144" s="15" t="str">
        <f>VLOOKUP(E144,[1]附件二!$E:$M,9,FALSE)</f>
        <v>自主
定价</v>
      </c>
      <c r="L144" s="15" t="str">
        <f>VLOOKUP(E144,[1]附件二!$E:$N,10,FALSE)</f>
        <v>自主
定价</v>
      </c>
      <c r="M144" s="15" t="str">
        <f>VLOOKUP(E144,[1]附件二!$E:$O,11,FALSE)</f>
        <v>自主
定价</v>
      </c>
      <c r="N144" s="15" t="str">
        <f>VLOOKUP(E144,[1]附件二!$E:$P,12,FALSE)</f>
        <v>自主
定价</v>
      </c>
      <c r="O144" s="15" t="str">
        <f>VLOOKUP(E144,[1]附件二!$E:$Q,13,FALSE)</f>
        <v>自主
定价</v>
      </c>
    </row>
    <row r="145" s="1" customFormat="1" ht="28.5" spans="1:15">
      <c r="A145" s="9">
        <v>142</v>
      </c>
      <c r="B145" s="10" t="s">
        <v>37</v>
      </c>
      <c r="C145" s="11" t="s">
        <v>502</v>
      </c>
      <c r="D145" s="12" t="s">
        <v>503</v>
      </c>
      <c r="E145" s="13">
        <v>310522027</v>
      </c>
      <c r="F145" s="12" t="s">
        <v>503</v>
      </c>
      <c r="G145" s="12" t="s">
        <v>504</v>
      </c>
      <c r="H145" s="16" t="s">
        <v>505</v>
      </c>
      <c r="I145" s="12" t="s">
        <v>20</v>
      </c>
      <c r="J145" s="13"/>
      <c r="K145" s="15" t="str">
        <f>VLOOKUP(E145,[1]附件二!$E:$M,9,FALSE)</f>
        <v>自主
定价</v>
      </c>
      <c r="L145" s="15" t="str">
        <f>VLOOKUP(E145,[1]附件二!$E:$N,10,FALSE)</f>
        <v>自主
定价</v>
      </c>
      <c r="M145" s="15" t="str">
        <f>VLOOKUP(E145,[1]附件二!$E:$O,11,FALSE)</f>
        <v>自主
定价</v>
      </c>
      <c r="N145" s="15" t="str">
        <f>VLOOKUP(E145,[1]附件二!$E:$P,12,FALSE)</f>
        <v>自主
定价</v>
      </c>
      <c r="O145" s="15" t="str">
        <f>VLOOKUP(E145,[1]附件二!$E:$Q,13,FALSE)</f>
        <v>自主
定价</v>
      </c>
    </row>
    <row r="146" s="1" customFormat="1" ht="40.5" spans="1:15">
      <c r="A146" s="9">
        <v>143</v>
      </c>
      <c r="B146" s="10" t="s">
        <v>37</v>
      </c>
      <c r="C146" s="11" t="s">
        <v>506</v>
      </c>
      <c r="D146" s="12" t="s">
        <v>507</v>
      </c>
      <c r="E146" s="13">
        <v>310522028</v>
      </c>
      <c r="F146" s="12" t="s">
        <v>507</v>
      </c>
      <c r="G146" s="12" t="s">
        <v>508</v>
      </c>
      <c r="H146" s="16" t="s">
        <v>509</v>
      </c>
      <c r="I146" s="12" t="s">
        <v>510</v>
      </c>
      <c r="J146" s="13"/>
      <c r="K146" s="15" t="str">
        <f>VLOOKUP(E146,[1]附件二!$E:$M,9,FALSE)</f>
        <v>自主
定价</v>
      </c>
      <c r="L146" s="15" t="str">
        <f>VLOOKUP(E146,[1]附件二!$E:$N,10,FALSE)</f>
        <v>自主
定价</v>
      </c>
      <c r="M146" s="15" t="str">
        <f>VLOOKUP(E146,[1]附件二!$E:$O,11,FALSE)</f>
        <v>自主
定价</v>
      </c>
      <c r="N146" s="15" t="str">
        <f>VLOOKUP(E146,[1]附件二!$E:$P,12,FALSE)</f>
        <v>自主
定价</v>
      </c>
      <c r="O146" s="15" t="str">
        <f>VLOOKUP(E146,[1]附件二!$E:$Q,13,FALSE)</f>
        <v>自主
定价</v>
      </c>
    </row>
    <row r="147" s="1" customFormat="1" ht="94.5" spans="1:15">
      <c r="A147" s="9">
        <v>144</v>
      </c>
      <c r="B147" s="10" t="s">
        <v>37</v>
      </c>
      <c r="C147" s="11" t="s">
        <v>511</v>
      </c>
      <c r="D147" s="20" t="s">
        <v>512</v>
      </c>
      <c r="E147" s="13">
        <v>310521005</v>
      </c>
      <c r="F147" s="12" t="s">
        <v>512</v>
      </c>
      <c r="G147" s="12" t="s">
        <v>513</v>
      </c>
      <c r="H147" s="16" t="s">
        <v>514</v>
      </c>
      <c r="I147" s="12" t="s">
        <v>515</v>
      </c>
      <c r="J147" s="13"/>
      <c r="K147" s="15">
        <f>VLOOKUP(E147,[1]附件二!$E:$M,9,FALSE)</f>
        <v>270</v>
      </c>
      <c r="L147" s="15">
        <f>VLOOKUP(E147,[1]附件二!$E:$N,10,FALSE)</f>
        <v>243</v>
      </c>
      <c r="M147" s="15">
        <f>VLOOKUP(E147,[1]附件二!$E:$O,11,FALSE)</f>
        <v>243</v>
      </c>
      <c r="N147" s="15">
        <f>VLOOKUP(E147,[1]附件二!$E:$P,12,FALSE)</f>
        <v>219</v>
      </c>
      <c r="O147" s="15">
        <f>VLOOKUP(E147,[1]附件二!$E:$Q,13,FALSE)</f>
        <v>175</v>
      </c>
    </row>
    <row r="148" s="1" customFormat="1" ht="22" customHeight="1" spans="1:15">
      <c r="A148" s="9">
        <v>145</v>
      </c>
      <c r="B148" s="10" t="s">
        <v>37</v>
      </c>
      <c r="C148" s="11" t="s">
        <v>516</v>
      </c>
      <c r="D148" s="12" t="s">
        <v>517</v>
      </c>
      <c r="E148" s="13">
        <v>330604001</v>
      </c>
      <c r="F148" s="12" t="s">
        <v>517</v>
      </c>
      <c r="G148" s="9"/>
      <c r="H148" s="14"/>
      <c r="I148" s="12" t="s">
        <v>48</v>
      </c>
      <c r="J148" s="13"/>
      <c r="K148" s="15">
        <f>VLOOKUP(E148,[1]附件二!$E:$M,9,FALSE)</f>
        <v>20</v>
      </c>
      <c r="L148" s="15">
        <f>VLOOKUP(E148,[1]附件二!$E:$N,10,FALSE)</f>
        <v>18</v>
      </c>
      <c r="M148" s="15">
        <f>VLOOKUP(E148,[1]附件二!$E:$O,11,FALSE)</f>
        <v>17</v>
      </c>
      <c r="N148" s="15">
        <f>VLOOKUP(E148,[1]附件二!$E:$P,12,FALSE)</f>
        <v>15</v>
      </c>
      <c r="O148" s="15">
        <f>VLOOKUP(E148,[1]附件二!$E:$Q,13,FALSE)</f>
        <v>12</v>
      </c>
    </row>
    <row r="149" s="1" customFormat="1" ht="22" customHeight="1" spans="1:15">
      <c r="A149" s="9">
        <v>146</v>
      </c>
      <c r="B149" s="10" t="s">
        <v>37</v>
      </c>
      <c r="C149" s="11" t="s">
        <v>518</v>
      </c>
      <c r="D149" s="12" t="s">
        <v>519</v>
      </c>
      <c r="E149" s="13">
        <v>330604002</v>
      </c>
      <c r="F149" s="12" t="s">
        <v>519</v>
      </c>
      <c r="G149" s="12" t="s">
        <v>520</v>
      </c>
      <c r="H149" s="14"/>
      <c r="I149" s="12" t="s">
        <v>48</v>
      </c>
      <c r="J149" s="13"/>
      <c r="K149" s="15">
        <f>VLOOKUP(E149,[1]附件二!$E:$M,9,FALSE)</f>
        <v>26</v>
      </c>
      <c r="L149" s="15">
        <f>VLOOKUP(E149,[1]附件二!$E:$N,10,FALSE)</f>
        <v>23</v>
      </c>
      <c r="M149" s="15">
        <f>VLOOKUP(E149,[1]附件二!$E:$O,11,FALSE)</f>
        <v>22</v>
      </c>
      <c r="N149" s="15">
        <f>VLOOKUP(E149,[1]附件二!$E:$P,12,FALSE)</f>
        <v>20</v>
      </c>
      <c r="O149" s="15">
        <f>VLOOKUP(E149,[1]附件二!$E:$Q,13,FALSE)</f>
        <v>16</v>
      </c>
    </row>
    <row r="150" s="1" customFormat="1" ht="22" customHeight="1" spans="1:15">
      <c r="A150" s="9">
        <v>147</v>
      </c>
      <c r="B150" s="10" t="s">
        <v>521</v>
      </c>
      <c r="C150" s="11" t="s">
        <v>522</v>
      </c>
      <c r="D150" s="12" t="s">
        <v>523</v>
      </c>
      <c r="E150" s="13">
        <v>330604003</v>
      </c>
      <c r="F150" s="12" t="s">
        <v>523</v>
      </c>
      <c r="G150" s="12" t="s">
        <v>520</v>
      </c>
      <c r="H150" s="14"/>
      <c r="I150" s="12" t="s">
        <v>48</v>
      </c>
      <c r="J150" s="13"/>
      <c r="K150" s="15">
        <f>VLOOKUP(E150,[1]附件二!$E:$M,9,FALSE)</f>
        <v>39</v>
      </c>
      <c r="L150" s="15">
        <f>VLOOKUP(E150,[1]附件二!$E:$N,10,FALSE)</f>
        <v>35</v>
      </c>
      <c r="M150" s="15">
        <f>VLOOKUP(E150,[1]附件二!$E:$O,11,FALSE)</f>
        <v>33</v>
      </c>
      <c r="N150" s="15">
        <f>VLOOKUP(E150,[1]附件二!$E:$P,12,FALSE)</f>
        <v>30</v>
      </c>
      <c r="O150" s="15">
        <f>VLOOKUP(E150,[1]附件二!$E:$Q,13,FALSE)</f>
        <v>24</v>
      </c>
    </row>
    <row r="151" s="1" customFormat="1" ht="22" customHeight="1" spans="1:15">
      <c r="A151" s="9">
        <v>148</v>
      </c>
      <c r="B151" s="10" t="s">
        <v>521</v>
      </c>
      <c r="C151" s="11" t="s">
        <v>524</v>
      </c>
      <c r="D151" s="12" t="s">
        <v>525</v>
      </c>
      <c r="E151" s="13">
        <v>330604004</v>
      </c>
      <c r="F151" s="12" t="s">
        <v>525</v>
      </c>
      <c r="G151" s="12" t="s">
        <v>520</v>
      </c>
      <c r="H151" s="14"/>
      <c r="I151" s="12" t="s">
        <v>48</v>
      </c>
      <c r="J151" s="13"/>
      <c r="K151" s="15">
        <f>VLOOKUP(E151,[1]附件二!$E:$M,9,FALSE)</f>
        <v>46</v>
      </c>
      <c r="L151" s="15">
        <f>VLOOKUP(E151,[1]附件二!$E:$N,10,FALSE)</f>
        <v>41</v>
      </c>
      <c r="M151" s="15">
        <f>VLOOKUP(E151,[1]附件二!$E:$O,11,FALSE)</f>
        <v>39</v>
      </c>
      <c r="N151" s="15">
        <f>VLOOKUP(E151,[1]附件二!$E:$P,12,FALSE)</f>
        <v>35</v>
      </c>
      <c r="O151" s="15">
        <f>VLOOKUP(E151,[1]附件二!$E:$Q,13,FALSE)</f>
        <v>28</v>
      </c>
    </row>
    <row r="152" s="1" customFormat="1" ht="82.5" spans="1:15">
      <c r="A152" s="9">
        <v>149</v>
      </c>
      <c r="B152" s="10" t="s">
        <v>521</v>
      </c>
      <c r="C152" s="11" t="s">
        <v>526</v>
      </c>
      <c r="D152" s="12" t="s">
        <v>527</v>
      </c>
      <c r="E152" s="13">
        <v>330604005</v>
      </c>
      <c r="F152" s="12" t="s">
        <v>527</v>
      </c>
      <c r="G152" s="12" t="s">
        <v>528</v>
      </c>
      <c r="H152" s="14"/>
      <c r="I152" s="12" t="s">
        <v>48</v>
      </c>
      <c r="J152" s="13"/>
      <c r="K152" s="15">
        <f>VLOOKUP(E152,[1]附件二!$E:$M,9,FALSE)</f>
        <v>104</v>
      </c>
      <c r="L152" s="15">
        <f>VLOOKUP(E152,[1]附件二!$E:$N,10,FALSE)</f>
        <v>94</v>
      </c>
      <c r="M152" s="15">
        <f>VLOOKUP(E152,[1]附件二!$E:$O,11,FALSE)</f>
        <v>88</v>
      </c>
      <c r="N152" s="15">
        <f>VLOOKUP(E152,[1]附件二!$E:$P,12,FALSE)</f>
        <v>80</v>
      </c>
      <c r="O152" s="15">
        <f>VLOOKUP(E152,[1]附件二!$E:$Q,13,FALSE)</f>
        <v>64</v>
      </c>
    </row>
    <row r="153" s="1" customFormat="1" ht="25.5" spans="1:15">
      <c r="A153" s="9">
        <v>150</v>
      </c>
      <c r="B153" s="10" t="s">
        <v>521</v>
      </c>
      <c r="C153" s="11" t="s">
        <v>529</v>
      </c>
      <c r="D153" s="12" t="s">
        <v>530</v>
      </c>
      <c r="E153" s="13">
        <v>330604006</v>
      </c>
      <c r="F153" s="21" t="s">
        <v>530</v>
      </c>
      <c r="G153" s="21" t="s">
        <v>531</v>
      </c>
      <c r="H153" s="22"/>
      <c r="I153" s="21" t="s">
        <v>48</v>
      </c>
      <c r="J153" s="23"/>
      <c r="K153" s="15">
        <f>VLOOKUP(E153,[1]附件二!$E:$M,9,FALSE)</f>
        <v>156</v>
      </c>
      <c r="L153" s="15">
        <f>VLOOKUP(E153,[1]附件二!$E:$N,10,FALSE)</f>
        <v>140</v>
      </c>
      <c r="M153" s="15">
        <f>VLOOKUP(E153,[1]附件二!$E:$O,11,FALSE)</f>
        <v>133</v>
      </c>
      <c r="N153" s="15">
        <f>VLOOKUP(E153,[1]附件二!$E:$P,12,FALSE)</f>
        <v>119</v>
      </c>
      <c r="O153" s="15">
        <f>VLOOKUP(E153,[1]附件二!$E:$Q,13,FALSE)</f>
        <v>95</v>
      </c>
    </row>
    <row r="154" s="1" customFormat="1" ht="27" spans="1:15">
      <c r="A154" s="9">
        <v>151</v>
      </c>
      <c r="B154" s="10" t="s">
        <v>521</v>
      </c>
      <c r="C154" s="11" t="s">
        <v>532</v>
      </c>
      <c r="D154" s="12" t="s">
        <v>533</v>
      </c>
      <c r="E154" s="13">
        <v>330604007</v>
      </c>
      <c r="F154" s="12" t="s">
        <v>533</v>
      </c>
      <c r="G154" s="12" t="s">
        <v>534</v>
      </c>
      <c r="H154" s="16" t="s">
        <v>535</v>
      </c>
      <c r="I154" s="12" t="s">
        <v>48</v>
      </c>
      <c r="J154" s="13"/>
      <c r="K154" s="15">
        <f>VLOOKUP(E154,[1]附件二!$E:$M,9,FALSE)</f>
        <v>26</v>
      </c>
      <c r="L154" s="15">
        <f>VLOOKUP(E154,[1]附件二!$E:$N,10,FALSE)</f>
        <v>23</v>
      </c>
      <c r="M154" s="15">
        <f>VLOOKUP(E154,[1]附件二!$E:$O,11,FALSE)</f>
        <v>22</v>
      </c>
      <c r="N154" s="15">
        <f>VLOOKUP(E154,[1]附件二!$E:$P,12,FALSE)</f>
        <v>20</v>
      </c>
      <c r="O154" s="15">
        <f>VLOOKUP(E154,[1]附件二!$E:$Q,13,FALSE)</f>
        <v>16</v>
      </c>
    </row>
    <row r="155" s="1" customFormat="1" ht="27" spans="1:15">
      <c r="A155" s="9">
        <v>152</v>
      </c>
      <c r="B155" s="10" t="s">
        <v>521</v>
      </c>
      <c r="C155" s="11" t="s">
        <v>536</v>
      </c>
      <c r="D155" s="12" t="s">
        <v>537</v>
      </c>
      <c r="E155" s="13">
        <v>330604008</v>
      </c>
      <c r="F155" s="12" t="s">
        <v>537</v>
      </c>
      <c r="G155" s="12" t="s">
        <v>538</v>
      </c>
      <c r="H155" s="16" t="s">
        <v>539</v>
      </c>
      <c r="I155" s="12" t="s">
        <v>48</v>
      </c>
      <c r="J155" s="13"/>
      <c r="K155" s="15">
        <f>VLOOKUP(E155,[1]附件二!$E:$M,9,FALSE)</f>
        <v>130</v>
      </c>
      <c r="L155" s="15">
        <f>VLOOKUP(E155,[1]附件二!$E:$N,10,FALSE)</f>
        <v>117</v>
      </c>
      <c r="M155" s="15">
        <f>VLOOKUP(E155,[1]附件二!$E:$O,11,FALSE)</f>
        <v>111</v>
      </c>
      <c r="N155" s="15">
        <f>VLOOKUP(E155,[1]附件二!$E:$P,12,FALSE)</f>
        <v>99</v>
      </c>
      <c r="O155" s="15">
        <f>VLOOKUP(E155,[1]附件二!$E:$Q,13,FALSE)</f>
        <v>79</v>
      </c>
    </row>
    <row r="156" s="1" customFormat="1" ht="67.5" spans="1:15">
      <c r="A156" s="9">
        <v>153</v>
      </c>
      <c r="B156" s="10" t="s">
        <v>521</v>
      </c>
      <c r="C156" s="11" t="s">
        <v>540</v>
      </c>
      <c r="D156" s="12" t="s">
        <v>541</v>
      </c>
      <c r="E156" s="13">
        <v>330604009</v>
      </c>
      <c r="F156" s="12" t="s">
        <v>541</v>
      </c>
      <c r="G156" s="12" t="s">
        <v>542</v>
      </c>
      <c r="H156" s="16" t="s">
        <v>539</v>
      </c>
      <c r="I156" s="12" t="s">
        <v>48</v>
      </c>
      <c r="J156" s="13"/>
      <c r="K156" s="15">
        <f>VLOOKUP(E156,[1]附件二!$E:$M,9,FALSE)</f>
        <v>260</v>
      </c>
      <c r="L156" s="15">
        <f>VLOOKUP(E156,[1]附件二!$E:$N,10,FALSE)</f>
        <v>233</v>
      </c>
      <c r="M156" s="15">
        <f>VLOOKUP(E156,[1]附件二!$E:$O,11,FALSE)</f>
        <v>221</v>
      </c>
      <c r="N156" s="15">
        <f>VLOOKUP(E156,[1]附件二!$E:$P,12,FALSE)</f>
        <v>199</v>
      </c>
      <c r="O156" s="15">
        <f>VLOOKUP(E156,[1]附件二!$E:$Q,13,FALSE)</f>
        <v>159</v>
      </c>
    </row>
    <row r="157" s="1" customFormat="1" ht="23" customHeight="1" spans="1:15">
      <c r="A157" s="9">
        <v>154</v>
      </c>
      <c r="B157" s="10" t="s">
        <v>521</v>
      </c>
      <c r="C157" s="11" t="s">
        <v>543</v>
      </c>
      <c r="D157" s="12" t="s">
        <v>544</v>
      </c>
      <c r="E157" s="13">
        <v>330604010</v>
      </c>
      <c r="F157" s="12" t="s">
        <v>544</v>
      </c>
      <c r="G157" s="9"/>
      <c r="H157" s="14"/>
      <c r="I157" s="12" t="s">
        <v>48</v>
      </c>
      <c r="J157" s="13"/>
      <c r="K157" s="15">
        <f>VLOOKUP(E157,[1]附件二!$E:$M,9,FALSE)</f>
        <v>78</v>
      </c>
      <c r="L157" s="15">
        <f>VLOOKUP(E157,[1]附件二!$E:$N,10,FALSE)</f>
        <v>70</v>
      </c>
      <c r="M157" s="15">
        <f>VLOOKUP(E157,[1]附件二!$E:$O,11,FALSE)</f>
        <v>66</v>
      </c>
      <c r="N157" s="15">
        <f>VLOOKUP(E157,[1]附件二!$E:$P,12,FALSE)</f>
        <v>60</v>
      </c>
      <c r="O157" s="15">
        <f>VLOOKUP(E157,[1]附件二!$E:$Q,13,FALSE)</f>
        <v>48</v>
      </c>
    </row>
    <row r="158" s="1" customFormat="1" ht="23" customHeight="1" spans="1:15">
      <c r="A158" s="9">
        <v>155</v>
      </c>
      <c r="B158" s="10" t="s">
        <v>521</v>
      </c>
      <c r="C158" s="11" t="s">
        <v>545</v>
      </c>
      <c r="D158" s="12" t="s">
        <v>546</v>
      </c>
      <c r="E158" s="13">
        <v>330604011</v>
      </c>
      <c r="F158" s="12" t="s">
        <v>546</v>
      </c>
      <c r="G158" s="12" t="s">
        <v>547</v>
      </c>
      <c r="H158" s="16" t="s">
        <v>548</v>
      </c>
      <c r="I158" s="12" t="s">
        <v>48</v>
      </c>
      <c r="J158" s="13"/>
      <c r="K158" s="15">
        <f>VLOOKUP(E158,[1]附件二!$E:$M,9,FALSE)</f>
        <v>195</v>
      </c>
      <c r="L158" s="15">
        <f>VLOOKUP(E158,[1]附件二!$E:$N,10,FALSE)</f>
        <v>175</v>
      </c>
      <c r="M158" s="15">
        <f>VLOOKUP(E158,[1]附件二!$E:$O,11,FALSE)</f>
        <v>166</v>
      </c>
      <c r="N158" s="15">
        <f>VLOOKUP(E158,[1]附件二!$E:$P,12,FALSE)</f>
        <v>149</v>
      </c>
      <c r="O158" s="15">
        <f>VLOOKUP(E158,[1]附件二!$E:$Q,13,FALSE)</f>
        <v>119</v>
      </c>
    </row>
    <row r="159" s="1" customFormat="1" ht="33" customHeight="1" spans="1:15">
      <c r="A159" s="9">
        <v>156</v>
      </c>
      <c r="B159" s="10" t="s">
        <v>521</v>
      </c>
      <c r="C159" s="11" t="s">
        <v>549</v>
      </c>
      <c r="D159" s="12" t="s">
        <v>550</v>
      </c>
      <c r="E159" s="13">
        <v>330604012</v>
      </c>
      <c r="F159" s="12" t="s">
        <v>550</v>
      </c>
      <c r="G159" s="12" t="s">
        <v>551</v>
      </c>
      <c r="H159" s="14"/>
      <c r="I159" s="12" t="s">
        <v>20</v>
      </c>
      <c r="J159" s="13"/>
      <c r="K159" s="15">
        <f>VLOOKUP(E159,[1]附件二!$E:$M,9,FALSE)</f>
        <v>208</v>
      </c>
      <c r="L159" s="15">
        <f>VLOOKUP(E159,[1]附件二!$E:$N,10,FALSE)</f>
        <v>187</v>
      </c>
      <c r="M159" s="15">
        <f>VLOOKUP(E159,[1]附件二!$E:$O,11,FALSE)</f>
        <v>176</v>
      </c>
      <c r="N159" s="15">
        <f>VLOOKUP(E159,[1]附件二!$E:$P,12,FALSE)</f>
        <v>158</v>
      </c>
      <c r="O159" s="15">
        <f>VLOOKUP(E159,[1]附件二!$E:$Q,13,FALSE)</f>
        <v>126</v>
      </c>
    </row>
    <row r="160" s="1" customFormat="1" ht="33" customHeight="1" spans="1:15">
      <c r="A160" s="9">
        <v>157</v>
      </c>
      <c r="B160" s="10" t="s">
        <v>521</v>
      </c>
      <c r="C160" s="11" t="s">
        <v>552</v>
      </c>
      <c r="D160" s="12" t="s">
        <v>553</v>
      </c>
      <c r="E160" s="13">
        <v>330604018</v>
      </c>
      <c r="F160" s="12" t="s">
        <v>553</v>
      </c>
      <c r="G160" s="12" t="s">
        <v>554</v>
      </c>
      <c r="H160" s="14"/>
      <c r="I160" s="12" t="s">
        <v>48</v>
      </c>
      <c r="J160" s="13"/>
      <c r="K160" s="15">
        <f>VLOOKUP(E160,[1]附件二!$E:$M,9,FALSE)</f>
        <v>52</v>
      </c>
      <c r="L160" s="15">
        <f>VLOOKUP(E160,[1]附件二!$E:$N,10,FALSE)</f>
        <v>46</v>
      </c>
      <c r="M160" s="15">
        <f>VLOOKUP(E160,[1]附件二!$E:$O,11,FALSE)</f>
        <v>44</v>
      </c>
      <c r="N160" s="15">
        <f>VLOOKUP(E160,[1]附件二!$E:$P,12,FALSE)</f>
        <v>40</v>
      </c>
      <c r="O160" s="15">
        <f>VLOOKUP(E160,[1]附件二!$E:$Q,13,FALSE)</f>
        <v>32</v>
      </c>
    </row>
    <row r="161" s="1" customFormat="1" ht="27" spans="1:15">
      <c r="A161" s="9">
        <v>158</v>
      </c>
      <c r="B161" s="10" t="s">
        <v>521</v>
      </c>
      <c r="C161" s="11" t="s">
        <v>555</v>
      </c>
      <c r="D161" s="12" t="s">
        <v>556</v>
      </c>
      <c r="E161" s="13">
        <v>330604019</v>
      </c>
      <c r="F161" s="12" t="s">
        <v>556</v>
      </c>
      <c r="G161" s="12" t="s">
        <v>557</v>
      </c>
      <c r="H161" s="16" t="s">
        <v>539</v>
      </c>
      <c r="I161" s="12" t="s">
        <v>20</v>
      </c>
      <c r="J161" s="13"/>
      <c r="K161" s="15">
        <f>VLOOKUP(E161,[1]附件二!$E:$M,9,FALSE)</f>
        <v>390</v>
      </c>
      <c r="L161" s="15">
        <f>VLOOKUP(E161,[1]附件二!$E:$N,10,FALSE)</f>
        <v>351</v>
      </c>
      <c r="M161" s="15">
        <f>VLOOKUP(E161,[1]附件二!$E:$O,11,FALSE)</f>
        <v>332</v>
      </c>
      <c r="N161" s="15">
        <f>VLOOKUP(E161,[1]附件二!$E:$P,12,FALSE)</f>
        <v>298</v>
      </c>
      <c r="O161" s="15">
        <f>VLOOKUP(E161,[1]附件二!$E:$Q,13,FALSE)</f>
        <v>238</v>
      </c>
    </row>
    <row r="162" s="1" customFormat="1" ht="23" customHeight="1" spans="1:15">
      <c r="A162" s="9">
        <v>159</v>
      </c>
      <c r="B162" s="10" t="s">
        <v>521</v>
      </c>
      <c r="C162" s="11" t="s">
        <v>558</v>
      </c>
      <c r="D162" s="12" t="s">
        <v>559</v>
      </c>
      <c r="E162" s="13">
        <v>330604020</v>
      </c>
      <c r="F162" s="12" t="s">
        <v>559</v>
      </c>
      <c r="G162" s="9"/>
      <c r="H162" s="14"/>
      <c r="I162" s="12" t="s">
        <v>20</v>
      </c>
      <c r="J162" s="13"/>
      <c r="K162" s="15">
        <f>VLOOKUP(E162,[1]附件二!$E:$M,9,FALSE)</f>
        <v>156</v>
      </c>
      <c r="L162" s="15">
        <f>VLOOKUP(E162,[1]附件二!$E:$N,10,FALSE)</f>
        <v>140</v>
      </c>
      <c r="M162" s="15">
        <f>VLOOKUP(E162,[1]附件二!$E:$O,11,FALSE)</f>
        <v>133</v>
      </c>
      <c r="N162" s="15">
        <f>VLOOKUP(E162,[1]附件二!$E:$P,12,FALSE)</f>
        <v>119</v>
      </c>
      <c r="O162" s="15">
        <f>VLOOKUP(E162,[1]附件二!$E:$Q,13,FALSE)</f>
        <v>95</v>
      </c>
    </row>
    <row r="163" s="1" customFormat="1" ht="23" customHeight="1" spans="1:15">
      <c r="A163" s="9">
        <v>160</v>
      </c>
      <c r="B163" s="10" t="s">
        <v>521</v>
      </c>
      <c r="C163" s="11" t="s">
        <v>560</v>
      </c>
      <c r="D163" s="12" t="s">
        <v>561</v>
      </c>
      <c r="E163" s="13">
        <v>330604022</v>
      </c>
      <c r="F163" s="12" t="s">
        <v>561</v>
      </c>
      <c r="G163" s="12" t="s">
        <v>562</v>
      </c>
      <c r="H163" s="16" t="s">
        <v>563</v>
      </c>
      <c r="I163" s="12" t="s">
        <v>48</v>
      </c>
      <c r="J163" s="13"/>
      <c r="K163" s="15">
        <f>VLOOKUP(E163,[1]附件二!$E:$M,9,FALSE)</f>
        <v>195</v>
      </c>
      <c r="L163" s="15">
        <f>VLOOKUP(E163,[1]附件二!$E:$N,10,FALSE)</f>
        <v>176</v>
      </c>
      <c r="M163" s="15">
        <f>VLOOKUP(E163,[1]附件二!$E:$O,11,FALSE)</f>
        <v>166</v>
      </c>
      <c r="N163" s="15">
        <f>VLOOKUP(E163,[1]附件二!$E:$P,12,FALSE)</f>
        <v>149</v>
      </c>
      <c r="O163" s="15">
        <f>VLOOKUP(E163,[1]附件二!$E:$Q,13,FALSE)</f>
        <v>119</v>
      </c>
    </row>
    <row r="164" s="1" customFormat="1" ht="15.75" spans="1:15">
      <c r="A164" s="9">
        <v>161</v>
      </c>
      <c r="B164" s="10" t="s">
        <v>521</v>
      </c>
      <c r="C164" s="11" t="s">
        <v>564</v>
      </c>
      <c r="D164" s="12" t="s">
        <v>565</v>
      </c>
      <c r="E164" s="13">
        <v>330604023</v>
      </c>
      <c r="F164" s="12" t="s">
        <v>565</v>
      </c>
      <c r="G164" s="9"/>
      <c r="H164" s="16" t="s">
        <v>535</v>
      </c>
      <c r="I164" s="12" t="s">
        <v>48</v>
      </c>
      <c r="J164" s="13"/>
      <c r="K164" s="15">
        <f>VLOOKUP(E164,[1]附件二!$E:$M,9,FALSE)</f>
        <v>104</v>
      </c>
      <c r="L164" s="15">
        <f>VLOOKUP(E164,[1]附件二!$E:$N,10,FALSE)</f>
        <v>93</v>
      </c>
      <c r="M164" s="15">
        <f>VLOOKUP(E164,[1]附件二!$E:$O,11,FALSE)</f>
        <v>88</v>
      </c>
      <c r="N164" s="15">
        <f>VLOOKUP(E164,[1]附件二!$E:$P,12,FALSE)</f>
        <v>79</v>
      </c>
      <c r="O164" s="15">
        <f>VLOOKUP(E164,[1]附件二!$E:$Q,13,FALSE)</f>
        <v>62</v>
      </c>
    </row>
    <row r="165" s="1" customFormat="1" ht="27" spans="1:15">
      <c r="A165" s="9">
        <v>162</v>
      </c>
      <c r="B165" s="10" t="s">
        <v>521</v>
      </c>
      <c r="C165" s="11" t="s">
        <v>566</v>
      </c>
      <c r="D165" s="12" t="s">
        <v>567</v>
      </c>
      <c r="E165" s="13">
        <v>330604025</v>
      </c>
      <c r="F165" s="12" t="s">
        <v>567</v>
      </c>
      <c r="G165" s="9"/>
      <c r="H165" s="16" t="s">
        <v>568</v>
      </c>
      <c r="I165" s="12" t="s">
        <v>48</v>
      </c>
      <c r="J165" s="13"/>
      <c r="K165" s="15">
        <f>VLOOKUP(E165,[1]附件二!$E:$M,9,FALSE)</f>
        <v>260</v>
      </c>
      <c r="L165" s="15">
        <f>VLOOKUP(E165,[1]附件二!$E:$N,10,FALSE)</f>
        <v>233</v>
      </c>
      <c r="M165" s="15">
        <f>VLOOKUP(E165,[1]附件二!$E:$O,11,FALSE)</f>
        <v>221</v>
      </c>
      <c r="N165" s="15">
        <f>VLOOKUP(E165,[1]附件二!$E:$P,12,FALSE)</f>
        <v>199</v>
      </c>
      <c r="O165" s="15">
        <f>VLOOKUP(E165,[1]附件二!$E:$Q,13,FALSE)</f>
        <v>159</v>
      </c>
    </row>
    <row r="166" s="1" customFormat="1" ht="27" spans="1:15">
      <c r="A166" s="9">
        <v>163</v>
      </c>
      <c r="B166" s="10" t="s">
        <v>521</v>
      </c>
      <c r="C166" s="11" t="s">
        <v>569</v>
      </c>
      <c r="D166" s="12" t="s">
        <v>570</v>
      </c>
      <c r="E166" s="13">
        <v>330604026</v>
      </c>
      <c r="F166" s="12" t="s">
        <v>570</v>
      </c>
      <c r="G166" s="12" t="s">
        <v>571</v>
      </c>
      <c r="H166" s="16" t="s">
        <v>563</v>
      </c>
      <c r="I166" s="12" t="s">
        <v>48</v>
      </c>
      <c r="J166" s="13"/>
      <c r="K166" s="15">
        <f>VLOOKUP(E166,[1]附件二!$E:$M,9,FALSE)</f>
        <v>325</v>
      </c>
      <c r="L166" s="15">
        <f>VLOOKUP(E166,[1]附件二!$E:$N,10,FALSE)</f>
        <v>293</v>
      </c>
      <c r="M166" s="15">
        <f>VLOOKUP(E166,[1]附件二!$E:$O,11,FALSE)</f>
        <v>276</v>
      </c>
      <c r="N166" s="15">
        <f>VLOOKUP(E166,[1]附件二!$E:$P,12,FALSE)</f>
        <v>248</v>
      </c>
      <c r="O166" s="15">
        <f>VLOOKUP(E166,[1]附件二!$E:$Q,13,FALSE)</f>
        <v>198</v>
      </c>
    </row>
    <row r="167" s="1" customFormat="1" ht="15.75" spans="1:15">
      <c r="A167" s="9">
        <v>164</v>
      </c>
      <c r="B167" s="10" t="s">
        <v>521</v>
      </c>
      <c r="C167" s="11" t="s">
        <v>572</v>
      </c>
      <c r="D167" s="12" t="s">
        <v>573</v>
      </c>
      <c r="E167" s="13">
        <v>330604027</v>
      </c>
      <c r="F167" s="12" t="s">
        <v>573</v>
      </c>
      <c r="G167" s="9"/>
      <c r="H167" s="14"/>
      <c r="I167" s="12" t="s">
        <v>48</v>
      </c>
      <c r="J167" s="13"/>
      <c r="K167" s="15">
        <f>VLOOKUP(E167,[1]附件二!$E:$M,9,FALSE)</f>
        <v>52</v>
      </c>
      <c r="L167" s="15">
        <f>VLOOKUP(E167,[1]附件二!$E:$N,10,FALSE)</f>
        <v>47</v>
      </c>
      <c r="M167" s="15">
        <f>VLOOKUP(E167,[1]附件二!$E:$O,11,FALSE)</f>
        <v>44</v>
      </c>
      <c r="N167" s="15">
        <f>VLOOKUP(E167,[1]附件二!$E:$P,12,FALSE)</f>
        <v>39</v>
      </c>
      <c r="O167" s="15">
        <f>VLOOKUP(E167,[1]附件二!$E:$Q,13,FALSE)</f>
        <v>31</v>
      </c>
    </row>
    <row r="168" s="1" customFormat="1" ht="40.5" spans="1:15">
      <c r="A168" s="9">
        <v>165</v>
      </c>
      <c r="B168" s="10" t="s">
        <v>521</v>
      </c>
      <c r="C168" s="11" t="s">
        <v>574</v>
      </c>
      <c r="D168" s="12" t="s">
        <v>575</v>
      </c>
      <c r="E168" s="13">
        <v>330604028</v>
      </c>
      <c r="F168" s="12" t="s">
        <v>575</v>
      </c>
      <c r="G168" s="12" t="s">
        <v>576</v>
      </c>
      <c r="H168" s="14"/>
      <c r="I168" s="12" t="s">
        <v>20</v>
      </c>
      <c r="J168" s="13"/>
      <c r="K168" s="15">
        <f>VLOOKUP(E168,[1]附件二!$E:$M,9,FALSE)</f>
        <v>78</v>
      </c>
      <c r="L168" s="15">
        <f>VLOOKUP(E168,[1]附件二!$E:$N,10,FALSE)</f>
        <v>70</v>
      </c>
      <c r="M168" s="15">
        <f>VLOOKUP(E168,[1]附件二!$E:$O,11,FALSE)</f>
        <v>66</v>
      </c>
      <c r="N168" s="15">
        <f>VLOOKUP(E168,[1]附件二!$E:$P,12,FALSE)</f>
        <v>59</v>
      </c>
      <c r="O168" s="15">
        <f>VLOOKUP(E168,[1]附件二!$E:$Q,13,FALSE)</f>
        <v>46</v>
      </c>
    </row>
    <row r="169" s="1" customFormat="1" ht="28.5" spans="1:15">
      <c r="A169" s="9">
        <v>166</v>
      </c>
      <c r="B169" s="10" t="s">
        <v>521</v>
      </c>
      <c r="C169" s="11" t="s">
        <v>577</v>
      </c>
      <c r="D169" s="12" t="s">
        <v>578</v>
      </c>
      <c r="E169" s="13">
        <v>330604029</v>
      </c>
      <c r="F169" s="12" t="s">
        <v>578</v>
      </c>
      <c r="G169" s="12" t="s">
        <v>579</v>
      </c>
      <c r="H169" s="16" t="s">
        <v>580</v>
      </c>
      <c r="I169" s="12" t="s">
        <v>48</v>
      </c>
      <c r="J169" s="18" t="s">
        <v>581</v>
      </c>
      <c r="K169" s="15">
        <f>VLOOKUP(E169,[1]附件二!$E:$M,9,FALSE)</f>
        <v>91</v>
      </c>
      <c r="L169" s="15">
        <f>VLOOKUP(E169,[1]附件二!$E:$N,10,FALSE)</f>
        <v>82</v>
      </c>
      <c r="M169" s="15">
        <f>VLOOKUP(E169,[1]附件二!$E:$O,11,FALSE)</f>
        <v>77</v>
      </c>
      <c r="N169" s="15">
        <f>VLOOKUP(E169,[1]附件二!$E:$P,12,FALSE)</f>
        <v>70</v>
      </c>
      <c r="O169" s="15">
        <f>VLOOKUP(E169,[1]附件二!$E:$Q,13,FALSE)</f>
        <v>55</v>
      </c>
    </row>
    <row r="170" s="1" customFormat="1" ht="25" customHeight="1" spans="1:15">
      <c r="A170" s="9">
        <v>167</v>
      </c>
      <c r="B170" s="10" t="s">
        <v>521</v>
      </c>
      <c r="C170" s="11" t="s">
        <v>582</v>
      </c>
      <c r="D170" s="12" t="s">
        <v>583</v>
      </c>
      <c r="E170" s="13">
        <v>330604030</v>
      </c>
      <c r="F170" s="12" t="s">
        <v>583</v>
      </c>
      <c r="G170" s="9"/>
      <c r="H170" s="14"/>
      <c r="I170" s="12" t="s">
        <v>584</v>
      </c>
      <c r="J170" s="13"/>
      <c r="K170" s="15">
        <f>VLOOKUP(E170,[1]附件二!$E:$M,9,FALSE)</f>
        <v>65</v>
      </c>
      <c r="L170" s="15">
        <f>VLOOKUP(E170,[1]附件二!$E:$N,10,FALSE)</f>
        <v>58</v>
      </c>
      <c r="M170" s="15">
        <f>VLOOKUP(E170,[1]附件二!$E:$O,11,FALSE)</f>
        <v>55</v>
      </c>
      <c r="N170" s="15">
        <f>VLOOKUP(E170,[1]附件二!$E:$P,12,FALSE)</f>
        <v>49</v>
      </c>
      <c r="O170" s="15">
        <f>VLOOKUP(E170,[1]附件二!$E:$Q,13,FALSE)</f>
        <v>38</v>
      </c>
    </row>
    <row r="171" s="1" customFormat="1" ht="25" customHeight="1" spans="1:15">
      <c r="A171" s="9">
        <v>168</v>
      </c>
      <c r="B171" s="10" t="s">
        <v>521</v>
      </c>
      <c r="C171" s="11" t="s">
        <v>585</v>
      </c>
      <c r="D171" s="12" t="s">
        <v>586</v>
      </c>
      <c r="E171" s="13">
        <v>330604031</v>
      </c>
      <c r="F171" s="12" t="s">
        <v>586</v>
      </c>
      <c r="G171" s="12" t="s">
        <v>587</v>
      </c>
      <c r="H171" s="16" t="s">
        <v>580</v>
      </c>
      <c r="I171" s="12" t="s">
        <v>48</v>
      </c>
      <c r="J171" s="13"/>
      <c r="K171" s="15">
        <f>VLOOKUP(E171,[1]附件二!$E:$M,9,FALSE)</f>
        <v>52</v>
      </c>
      <c r="L171" s="15">
        <f>VLOOKUP(E171,[1]附件二!$E:$N,10,FALSE)</f>
        <v>47</v>
      </c>
      <c r="M171" s="15">
        <f>VLOOKUP(E171,[1]附件二!$E:$O,11,FALSE)</f>
        <v>44</v>
      </c>
      <c r="N171" s="15">
        <f>VLOOKUP(E171,[1]附件二!$E:$P,12,FALSE)</f>
        <v>40</v>
      </c>
      <c r="O171" s="15">
        <f>VLOOKUP(E171,[1]附件二!$E:$Q,13,FALSE)</f>
        <v>31</v>
      </c>
    </row>
    <row r="172" s="1" customFormat="1" ht="28.5" spans="1:15">
      <c r="A172" s="9">
        <v>169</v>
      </c>
      <c r="B172" s="10" t="s">
        <v>521</v>
      </c>
      <c r="C172" s="11" t="s">
        <v>588</v>
      </c>
      <c r="D172" s="12" t="s">
        <v>589</v>
      </c>
      <c r="E172" s="13">
        <v>330604033</v>
      </c>
      <c r="F172" s="12" t="s">
        <v>589</v>
      </c>
      <c r="G172" s="12" t="s">
        <v>590</v>
      </c>
      <c r="H172" s="14"/>
      <c r="I172" s="12" t="s">
        <v>48</v>
      </c>
      <c r="J172" s="13"/>
      <c r="K172" s="15">
        <f>VLOOKUP(E172,[1]附件二!$E:$M,9,FALSE)</f>
        <v>104</v>
      </c>
      <c r="L172" s="15">
        <f>VLOOKUP(E172,[1]附件二!$E:$N,10,FALSE)</f>
        <v>94</v>
      </c>
      <c r="M172" s="15">
        <f>VLOOKUP(E172,[1]附件二!$E:$O,11,FALSE)</f>
        <v>88</v>
      </c>
      <c r="N172" s="15">
        <f>VLOOKUP(E172,[1]附件二!$E:$P,12,FALSE)</f>
        <v>79</v>
      </c>
      <c r="O172" s="15">
        <f>VLOOKUP(E172,[1]附件二!$E:$Q,13,FALSE)</f>
        <v>63</v>
      </c>
    </row>
    <row r="173" s="1" customFormat="1" ht="27" spans="1:15">
      <c r="A173" s="9">
        <v>170</v>
      </c>
      <c r="B173" s="10" t="s">
        <v>521</v>
      </c>
      <c r="C173" s="11" t="s">
        <v>591</v>
      </c>
      <c r="D173" s="12" t="s">
        <v>592</v>
      </c>
      <c r="E173" s="13">
        <v>330604034</v>
      </c>
      <c r="F173" s="12" t="s">
        <v>592</v>
      </c>
      <c r="G173" s="12" t="s">
        <v>593</v>
      </c>
      <c r="H173" s="14"/>
      <c r="I173" s="12" t="s">
        <v>48</v>
      </c>
      <c r="J173" s="13"/>
      <c r="K173" s="15">
        <f>VLOOKUP(E173,[1]附件二!$E:$M,9,FALSE)</f>
        <v>104</v>
      </c>
      <c r="L173" s="15">
        <f>VLOOKUP(E173,[1]附件二!$E:$N,10,FALSE)</f>
        <v>93</v>
      </c>
      <c r="M173" s="15">
        <f>VLOOKUP(E173,[1]附件二!$E:$O,11,FALSE)</f>
        <v>88</v>
      </c>
      <c r="N173" s="15">
        <f>VLOOKUP(E173,[1]附件二!$E:$P,12,FALSE)</f>
        <v>79</v>
      </c>
      <c r="O173" s="15">
        <f>VLOOKUP(E173,[1]附件二!$E:$Q,13,FALSE)</f>
        <v>62</v>
      </c>
    </row>
    <row r="174" s="1" customFormat="1" ht="27" spans="1:15">
      <c r="A174" s="9">
        <v>171</v>
      </c>
      <c r="B174" s="10" t="s">
        <v>521</v>
      </c>
      <c r="C174" s="11" t="s">
        <v>594</v>
      </c>
      <c r="D174" s="12" t="s">
        <v>595</v>
      </c>
      <c r="E174" s="13">
        <v>330604035</v>
      </c>
      <c r="F174" s="12" t="s">
        <v>595</v>
      </c>
      <c r="G174" s="12" t="s">
        <v>596</v>
      </c>
      <c r="H174" s="16" t="s">
        <v>597</v>
      </c>
      <c r="I174" s="12" t="s">
        <v>20</v>
      </c>
      <c r="J174" s="13"/>
      <c r="K174" s="15">
        <f>VLOOKUP(E174,[1]附件二!$E:$M,9,FALSE)</f>
        <v>208</v>
      </c>
      <c r="L174" s="15">
        <f>VLOOKUP(E174,[1]附件二!$E:$N,10,FALSE)</f>
        <v>187</v>
      </c>
      <c r="M174" s="15">
        <f>VLOOKUP(E174,[1]附件二!$E:$O,11,FALSE)</f>
        <v>177</v>
      </c>
      <c r="N174" s="15">
        <f>VLOOKUP(E174,[1]附件二!$E:$P,12,FALSE)</f>
        <v>159</v>
      </c>
      <c r="O174" s="15">
        <f>VLOOKUP(E174,[1]附件二!$E:$Q,13,FALSE)</f>
        <v>127</v>
      </c>
    </row>
    <row r="175" s="1" customFormat="1" ht="28.5" spans="1:15">
      <c r="A175" s="9">
        <v>172</v>
      </c>
      <c r="B175" s="10" t="s">
        <v>521</v>
      </c>
      <c r="C175" s="11" t="s">
        <v>598</v>
      </c>
      <c r="D175" s="12" t="s">
        <v>599</v>
      </c>
      <c r="E175" s="13">
        <v>330604036</v>
      </c>
      <c r="F175" s="12" t="s">
        <v>599</v>
      </c>
      <c r="G175" s="12" t="s">
        <v>600</v>
      </c>
      <c r="H175" s="16" t="s">
        <v>601</v>
      </c>
      <c r="I175" s="12" t="s">
        <v>48</v>
      </c>
      <c r="J175" s="13"/>
      <c r="K175" s="15">
        <f>VLOOKUP(E175,[1]附件二!$E:$M,9,FALSE)</f>
        <v>234</v>
      </c>
      <c r="L175" s="15">
        <f>VLOOKUP(E175,[1]附件二!$E:$N,10,FALSE)</f>
        <v>211</v>
      </c>
      <c r="M175" s="15">
        <f>VLOOKUP(E175,[1]附件二!$E:$O,11,FALSE)</f>
        <v>199</v>
      </c>
      <c r="N175" s="15">
        <f>VLOOKUP(E175,[1]附件二!$E:$P,12,FALSE)</f>
        <v>179</v>
      </c>
      <c r="O175" s="15">
        <f>VLOOKUP(E175,[1]附件二!$E:$Q,13,FALSE)</f>
        <v>143</v>
      </c>
    </row>
    <row r="176" s="1" customFormat="1" ht="40.5" spans="1:15">
      <c r="A176" s="9">
        <v>173</v>
      </c>
      <c r="B176" s="10" t="s">
        <v>521</v>
      </c>
      <c r="C176" s="11" t="s">
        <v>602</v>
      </c>
      <c r="D176" s="12" t="s">
        <v>603</v>
      </c>
      <c r="E176" s="13">
        <v>330604037</v>
      </c>
      <c r="F176" s="12" t="s">
        <v>603</v>
      </c>
      <c r="G176" s="12" t="s">
        <v>604</v>
      </c>
      <c r="H176" s="14"/>
      <c r="I176" s="12" t="s">
        <v>48</v>
      </c>
      <c r="J176" s="13"/>
      <c r="K176" s="15">
        <f>VLOOKUP(E176,[1]附件二!$E:$M,9,FALSE)</f>
        <v>234</v>
      </c>
      <c r="L176" s="15">
        <f>VLOOKUP(E176,[1]附件二!$E:$N,10,FALSE)</f>
        <v>211</v>
      </c>
      <c r="M176" s="15">
        <f>VLOOKUP(E176,[1]附件二!$E:$O,11,FALSE)</f>
        <v>199</v>
      </c>
      <c r="N176" s="15">
        <f>VLOOKUP(E176,[1]附件二!$E:$P,12,FALSE)</f>
        <v>179</v>
      </c>
      <c r="O176" s="15">
        <f>VLOOKUP(E176,[1]附件二!$E:$Q,13,FALSE)</f>
        <v>143</v>
      </c>
    </row>
    <row r="177" s="1" customFormat="1" ht="40.5" spans="1:15">
      <c r="A177" s="9">
        <v>174</v>
      </c>
      <c r="B177" s="10" t="s">
        <v>521</v>
      </c>
      <c r="C177" s="11" t="s">
        <v>605</v>
      </c>
      <c r="D177" s="12" t="s">
        <v>606</v>
      </c>
      <c r="E177" s="13">
        <v>330604038</v>
      </c>
      <c r="F177" s="12" t="s">
        <v>606</v>
      </c>
      <c r="G177" s="12" t="s">
        <v>607</v>
      </c>
      <c r="H177" s="14"/>
      <c r="I177" s="12" t="s">
        <v>48</v>
      </c>
      <c r="J177" s="13"/>
      <c r="K177" s="15">
        <f>VLOOKUP(E177,[1]附件二!$E:$M,9,FALSE)</f>
        <v>104</v>
      </c>
      <c r="L177" s="15">
        <f>VLOOKUP(E177,[1]附件二!$E:$N,10,FALSE)</f>
        <v>94</v>
      </c>
      <c r="M177" s="15">
        <f>VLOOKUP(E177,[1]附件二!$E:$O,11,FALSE)</f>
        <v>88</v>
      </c>
      <c r="N177" s="15">
        <f>VLOOKUP(E177,[1]附件二!$E:$P,12,FALSE)</f>
        <v>79</v>
      </c>
      <c r="O177" s="15">
        <f>VLOOKUP(E177,[1]附件二!$E:$Q,13,FALSE)</f>
        <v>63</v>
      </c>
    </row>
    <row r="178" s="1" customFormat="1" ht="54" spans="1:15">
      <c r="A178" s="9">
        <v>175</v>
      </c>
      <c r="B178" s="10" t="s">
        <v>521</v>
      </c>
      <c r="C178" s="11" t="s">
        <v>608</v>
      </c>
      <c r="D178" s="12" t="s">
        <v>609</v>
      </c>
      <c r="E178" s="13">
        <v>330604039</v>
      </c>
      <c r="F178" s="12" t="s">
        <v>609</v>
      </c>
      <c r="G178" s="12" t="s">
        <v>610</v>
      </c>
      <c r="H178" s="14"/>
      <c r="I178" s="12" t="s">
        <v>48</v>
      </c>
      <c r="J178" s="13"/>
      <c r="K178" s="15">
        <f>VLOOKUP(E178,[1]附件二!$E:$M,9,FALSE)</f>
        <v>104</v>
      </c>
      <c r="L178" s="15">
        <f>VLOOKUP(E178,[1]附件二!$E:$N,10,FALSE)</f>
        <v>94</v>
      </c>
      <c r="M178" s="15">
        <f>VLOOKUP(E178,[1]附件二!$E:$O,11,FALSE)</f>
        <v>88</v>
      </c>
      <c r="N178" s="15">
        <f>VLOOKUP(E178,[1]附件二!$E:$P,12,FALSE)</f>
        <v>80</v>
      </c>
      <c r="O178" s="15">
        <f>VLOOKUP(E178,[1]附件二!$E:$Q,13,FALSE)</f>
        <v>63</v>
      </c>
    </row>
    <row r="179" s="1" customFormat="1" ht="42" spans="1:15">
      <c r="A179" s="9">
        <v>176</v>
      </c>
      <c r="B179" s="10" t="s">
        <v>521</v>
      </c>
      <c r="C179" s="11" t="s">
        <v>611</v>
      </c>
      <c r="D179" s="12" t="s">
        <v>612</v>
      </c>
      <c r="E179" s="13">
        <v>330604040</v>
      </c>
      <c r="F179" s="12" t="s">
        <v>612</v>
      </c>
      <c r="G179" s="12" t="s">
        <v>613</v>
      </c>
      <c r="H179" s="16" t="s">
        <v>614</v>
      </c>
      <c r="I179" s="12" t="s">
        <v>48</v>
      </c>
      <c r="J179" s="13"/>
      <c r="K179" s="15">
        <f>VLOOKUP(E179,[1]附件二!$E:$M,9,FALSE)</f>
        <v>224</v>
      </c>
      <c r="L179" s="15">
        <f>VLOOKUP(E179,[1]附件二!$E:$N,10,FALSE)</f>
        <v>202</v>
      </c>
      <c r="M179" s="15">
        <f>VLOOKUP(E179,[1]附件二!$E:$O,11,FALSE)</f>
        <v>190</v>
      </c>
      <c r="N179" s="15">
        <f>VLOOKUP(E179,[1]附件二!$E:$P,12,FALSE)</f>
        <v>170</v>
      </c>
      <c r="O179" s="15">
        <f>VLOOKUP(E179,[1]附件二!$E:$Q,13,FALSE)</f>
        <v>136</v>
      </c>
    </row>
    <row r="180" s="1" customFormat="1" ht="27" spans="1:15">
      <c r="A180" s="9">
        <v>177</v>
      </c>
      <c r="B180" s="10" t="s">
        <v>521</v>
      </c>
      <c r="C180" s="11" t="s">
        <v>615</v>
      </c>
      <c r="D180" s="12" t="s">
        <v>616</v>
      </c>
      <c r="E180" s="13">
        <v>330604041</v>
      </c>
      <c r="F180" s="12" t="s">
        <v>616</v>
      </c>
      <c r="G180" s="12" t="s">
        <v>617</v>
      </c>
      <c r="H180" s="16" t="s">
        <v>199</v>
      </c>
      <c r="I180" s="12" t="s">
        <v>48</v>
      </c>
      <c r="J180" s="13"/>
      <c r="K180" s="15">
        <f>VLOOKUP(E180,[1]附件二!$E:$M,9,FALSE)</f>
        <v>224</v>
      </c>
      <c r="L180" s="15">
        <f>VLOOKUP(E180,[1]附件二!$E:$N,10,FALSE)</f>
        <v>201</v>
      </c>
      <c r="M180" s="15">
        <f>VLOOKUP(E180,[1]附件二!$E:$O,11,FALSE)</f>
        <v>190</v>
      </c>
      <c r="N180" s="15">
        <f>VLOOKUP(E180,[1]附件二!$E:$P,12,FALSE)</f>
        <v>171</v>
      </c>
      <c r="O180" s="15">
        <f>VLOOKUP(E180,[1]附件二!$E:$Q,13,FALSE)</f>
        <v>137</v>
      </c>
    </row>
    <row r="181" s="1" customFormat="1" ht="112.5" spans="1:15">
      <c r="A181" s="9">
        <v>178</v>
      </c>
      <c r="B181" s="10" t="s">
        <v>521</v>
      </c>
      <c r="C181" s="11" t="s">
        <v>618</v>
      </c>
      <c r="D181" s="12" t="s">
        <v>619</v>
      </c>
      <c r="E181" s="13">
        <v>330604042</v>
      </c>
      <c r="F181" s="12" t="s">
        <v>619</v>
      </c>
      <c r="G181" s="12" t="s">
        <v>620</v>
      </c>
      <c r="H181" s="14"/>
      <c r="I181" s="12" t="s">
        <v>48</v>
      </c>
      <c r="J181" s="13"/>
      <c r="K181" s="15">
        <f>VLOOKUP(E181,[1]附件二!$E:$M,9,FALSE)</f>
        <v>224</v>
      </c>
      <c r="L181" s="15">
        <f>VLOOKUP(E181,[1]附件二!$E:$N,10,FALSE)</f>
        <v>201</v>
      </c>
      <c r="M181" s="15">
        <f>VLOOKUP(E181,[1]附件二!$E:$O,11,FALSE)</f>
        <v>190</v>
      </c>
      <c r="N181" s="15">
        <f>VLOOKUP(E181,[1]附件二!$E:$P,12,FALSE)</f>
        <v>170</v>
      </c>
      <c r="O181" s="15">
        <f>VLOOKUP(E181,[1]附件二!$E:$Q,13,FALSE)</f>
        <v>135</v>
      </c>
    </row>
    <row r="182" s="1" customFormat="1" ht="27" spans="1:15">
      <c r="A182" s="9">
        <v>179</v>
      </c>
      <c r="B182" s="10" t="s">
        <v>521</v>
      </c>
      <c r="C182" s="11" t="s">
        <v>621</v>
      </c>
      <c r="D182" s="12" t="s">
        <v>622</v>
      </c>
      <c r="E182" s="13">
        <v>330604043</v>
      </c>
      <c r="F182" s="12" t="s">
        <v>622</v>
      </c>
      <c r="G182" s="12" t="s">
        <v>623</v>
      </c>
      <c r="H182" s="16" t="s">
        <v>624</v>
      </c>
      <c r="I182" s="12" t="s">
        <v>48</v>
      </c>
      <c r="J182" s="13"/>
      <c r="K182" s="15">
        <f>VLOOKUP(E182,[1]附件二!$E:$M,9,FALSE)</f>
        <v>89</v>
      </c>
      <c r="L182" s="15">
        <f>VLOOKUP(E182,[1]附件二!$E:$N,10,FALSE)</f>
        <v>80</v>
      </c>
      <c r="M182" s="15">
        <f>VLOOKUP(E182,[1]附件二!$E:$O,11,FALSE)</f>
        <v>75</v>
      </c>
      <c r="N182" s="15">
        <f>VLOOKUP(E182,[1]附件二!$E:$P,12,FALSE)</f>
        <v>67</v>
      </c>
      <c r="O182" s="15">
        <f>VLOOKUP(E182,[1]附件二!$E:$Q,13,FALSE)</f>
        <v>52</v>
      </c>
    </row>
    <row r="183" s="1" customFormat="1" ht="27" spans="1:15">
      <c r="A183" s="9">
        <v>180</v>
      </c>
      <c r="B183" s="10" t="s">
        <v>521</v>
      </c>
      <c r="C183" s="11" t="s">
        <v>625</v>
      </c>
      <c r="D183" s="12" t="s">
        <v>626</v>
      </c>
      <c r="E183" s="13">
        <v>330605001</v>
      </c>
      <c r="F183" s="12" t="s">
        <v>626</v>
      </c>
      <c r="G183" s="12" t="s">
        <v>627</v>
      </c>
      <c r="H183" s="14"/>
      <c r="I183" s="12" t="s">
        <v>20</v>
      </c>
      <c r="J183" s="13"/>
      <c r="K183" s="15">
        <f>VLOOKUP(E183,[1]附件二!$E:$M,9,FALSE)</f>
        <v>299</v>
      </c>
      <c r="L183" s="15">
        <f>VLOOKUP(E183,[1]附件二!$E:$N,10,FALSE)</f>
        <v>269</v>
      </c>
      <c r="M183" s="15">
        <f>VLOOKUP(E183,[1]附件二!$E:$O,11,FALSE)</f>
        <v>254</v>
      </c>
      <c r="N183" s="15">
        <f>VLOOKUP(E183,[1]附件二!$E:$P,12,FALSE)</f>
        <v>229</v>
      </c>
      <c r="O183" s="15">
        <f>VLOOKUP(E183,[1]附件二!$E:$Q,13,FALSE)</f>
        <v>183</v>
      </c>
    </row>
    <row r="184" s="1" customFormat="1" ht="15.75" spans="1:15">
      <c r="A184" s="9">
        <v>181</v>
      </c>
      <c r="B184" s="10" t="s">
        <v>521</v>
      </c>
      <c r="C184" s="11" t="s">
        <v>628</v>
      </c>
      <c r="D184" s="12" t="s">
        <v>629</v>
      </c>
      <c r="E184" s="13">
        <v>330605032</v>
      </c>
      <c r="F184" s="12" t="s">
        <v>629</v>
      </c>
      <c r="G184" s="12" t="s">
        <v>630</v>
      </c>
      <c r="H184" s="14"/>
      <c r="I184" s="12" t="s">
        <v>20</v>
      </c>
      <c r="J184" s="13"/>
      <c r="K184" s="15">
        <f>VLOOKUP(E184,[1]附件二!$E:$M,9,FALSE)</f>
        <v>119</v>
      </c>
      <c r="L184" s="15">
        <f>VLOOKUP(E184,[1]附件二!$E:$N,10,FALSE)</f>
        <v>107</v>
      </c>
      <c r="M184" s="15">
        <f>VLOOKUP(E184,[1]附件二!$E:$O,11,FALSE)</f>
        <v>101</v>
      </c>
      <c r="N184" s="15">
        <f>VLOOKUP(E184,[1]附件二!$E:$P,12,FALSE)</f>
        <v>90</v>
      </c>
      <c r="O184" s="15">
        <f>VLOOKUP(E184,[1]附件二!$E:$Q,13,FALSE)</f>
        <v>71</v>
      </c>
    </row>
    <row r="185" s="1" customFormat="1" ht="27" spans="1:15">
      <c r="A185" s="9">
        <v>182</v>
      </c>
      <c r="B185" s="10" t="s">
        <v>521</v>
      </c>
      <c r="C185" s="11" t="s">
        <v>631</v>
      </c>
      <c r="D185" s="12" t="s">
        <v>632</v>
      </c>
      <c r="E185" s="13">
        <v>330606001</v>
      </c>
      <c r="F185" s="12" t="s">
        <v>632</v>
      </c>
      <c r="G185" s="12" t="s">
        <v>633</v>
      </c>
      <c r="H185" s="14"/>
      <c r="I185" s="12" t="s">
        <v>20</v>
      </c>
      <c r="J185" s="13"/>
      <c r="K185" s="15">
        <f>VLOOKUP(E185,[1]附件二!$E:$M,9,FALSE)</f>
        <v>179</v>
      </c>
      <c r="L185" s="15">
        <f>VLOOKUP(E185,[1]附件二!$E:$N,10,FALSE)</f>
        <v>161</v>
      </c>
      <c r="M185" s="15">
        <f>VLOOKUP(E185,[1]附件二!$E:$O,11,FALSE)</f>
        <v>152</v>
      </c>
      <c r="N185" s="15">
        <f>VLOOKUP(E185,[1]附件二!$E:$P,12,FALSE)</f>
        <v>137</v>
      </c>
      <c r="O185" s="15">
        <f>VLOOKUP(E185,[1]附件二!$E:$Q,13,FALSE)</f>
        <v>109</v>
      </c>
    </row>
    <row r="186" s="1" customFormat="1" ht="40.5" spans="1:15">
      <c r="A186" s="9">
        <v>183</v>
      </c>
      <c r="B186" s="10" t="s">
        <v>521</v>
      </c>
      <c r="C186" s="11" t="s">
        <v>634</v>
      </c>
      <c r="D186" s="12" t="s">
        <v>635</v>
      </c>
      <c r="E186" s="13">
        <v>330606025</v>
      </c>
      <c r="F186" s="12" t="s">
        <v>635</v>
      </c>
      <c r="G186" s="12" t="s">
        <v>636</v>
      </c>
      <c r="H186" s="16" t="s">
        <v>637</v>
      </c>
      <c r="I186" s="12" t="s">
        <v>20</v>
      </c>
      <c r="J186" s="13"/>
      <c r="K186" s="15">
        <f>VLOOKUP(E186,[1]附件二!$E:$M,9,FALSE)</f>
        <v>448</v>
      </c>
      <c r="L186" s="15">
        <f>VLOOKUP(E186,[1]附件二!$E:$N,10,FALSE)</f>
        <v>403</v>
      </c>
      <c r="M186" s="15">
        <f>VLOOKUP(E186,[1]附件二!$E:$O,11,FALSE)</f>
        <v>381</v>
      </c>
      <c r="N186" s="15">
        <f>VLOOKUP(E186,[1]附件二!$E:$P,12,FALSE)</f>
        <v>343</v>
      </c>
      <c r="O186" s="15">
        <f>VLOOKUP(E186,[1]附件二!$E:$Q,13,FALSE)</f>
        <v>274</v>
      </c>
    </row>
    <row r="187" s="1" customFormat="1" ht="94.5" spans="1:15">
      <c r="A187" s="9">
        <v>184</v>
      </c>
      <c r="B187" s="10" t="s">
        <v>521</v>
      </c>
      <c r="C187" s="11" t="s">
        <v>638</v>
      </c>
      <c r="D187" s="20" t="s">
        <v>639</v>
      </c>
      <c r="E187" s="13">
        <v>330604044</v>
      </c>
      <c r="F187" s="12" t="s">
        <v>639</v>
      </c>
      <c r="G187" s="12" t="s">
        <v>640</v>
      </c>
      <c r="H187" s="14"/>
      <c r="I187" s="12" t="s">
        <v>20</v>
      </c>
      <c r="J187" s="13"/>
      <c r="K187" s="15">
        <f>VLOOKUP(E187,[1]附件二!$E:$M,9,FALSE)</f>
        <v>369</v>
      </c>
      <c r="L187" s="15">
        <f>VLOOKUP(E187,[1]附件二!$E:$N,10,FALSE)</f>
        <v>332</v>
      </c>
      <c r="M187" s="15">
        <f>VLOOKUP(E187,[1]附件二!$E:$O,11,FALSE)</f>
        <v>332</v>
      </c>
      <c r="N187" s="15">
        <f>VLOOKUP(E187,[1]附件二!$E:$P,12,FALSE)</f>
        <v>299</v>
      </c>
      <c r="O187" s="15">
        <f>VLOOKUP(E187,[1]附件二!$E:$Q,13,FALSE)</f>
        <v>239</v>
      </c>
    </row>
    <row r="188" s="1" customFormat="1" ht="94.5" spans="1:15">
      <c r="A188" s="9">
        <v>185</v>
      </c>
      <c r="B188" s="10" t="s">
        <v>521</v>
      </c>
      <c r="C188" s="11" t="s">
        <v>641</v>
      </c>
      <c r="D188" s="20" t="s">
        <v>642</v>
      </c>
      <c r="E188" s="13">
        <v>330604046</v>
      </c>
      <c r="F188" s="12" t="s">
        <v>642</v>
      </c>
      <c r="G188" s="12" t="s">
        <v>643</v>
      </c>
      <c r="H188" s="16" t="s">
        <v>644</v>
      </c>
      <c r="I188" s="12" t="s">
        <v>20</v>
      </c>
      <c r="J188" s="13"/>
      <c r="K188" s="15">
        <f>VLOOKUP(E188,[1]附件二!$E:$M,9,FALSE)</f>
        <v>369</v>
      </c>
      <c r="L188" s="15">
        <f>VLOOKUP(E188,[1]附件二!$E:$N,10,FALSE)</f>
        <v>332</v>
      </c>
      <c r="M188" s="15">
        <f>VLOOKUP(E188,[1]附件二!$E:$O,11,FALSE)</f>
        <v>332</v>
      </c>
      <c r="N188" s="15">
        <f>VLOOKUP(E188,[1]附件二!$E:$P,12,FALSE)</f>
        <v>299</v>
      </c>
      <c r="O188" s="15">
        <f>VLOOKUP(E188,[1]附件二!$E:$Q,13,FALSE)</f>
        <v>239</v>
      </c>
    </row>
    <row r="189" s="1" customFormat="1" ht="27" spans="1:15">
      <c r="A189" s="9">
        <v>186</v>
      </c>
      <c r="B189" s="10" t="s">
        <v>37</v>
      </c>
      <c r="C189" s="11" t="s">
        <v>645</v>
      </c>
      <c r="D189" s="12" t="s">
        <v>646</v>
      </c>
      <c r="E189" s="13">
        <v>310513004</v>
      </c>
      <c r="F189" s="12" t="s">
        <v>646</v>
      </c>
      <c r="G189" s="12" t="s">
        <v>647</v>
      </c>
      <c r="H189" s="14"/>
      <c r="I189" s="12" t="s">
        <v>48</v>
      </c>
      <c r="J189" s="13"/>
      <c r="K189" s="15">
        <f>VLOOKUP(E189,[1]附件二!$E:$M,9,FALSE)</f>
        <v>5</v>
      </c>
      <c r="L189" s="15">
        <f>VLOOKUP(E189,[1]附件二!$E:$N,10,FALSE)</f>
        <v>5</v>
      </c>
      <c r="M189" s="15">
        <f>VLOOKUP(E189,[1]附件二!$E:$O,11,FALSE)</f>
        <v>5</v>
      </c>
      <c r="N189" s="15">
        <f>VLOOKUP(E189,[1]附件二!$E:$P,12,FALSE)</f>
        <v>3</v>
      </c>
      <c r="O189" s="15">
        <f>VLOOKUP(E189,[1]附件二!$E:$Q,13,FALSE)</f>
        <v>2</v>
      </c>
    </row>
    <row r="190" s="1" customFormat="1" ht="15.75" spans="1:15">
      <c r="A190" s="9">
        <v>187</v>
      </c>
      <c r="B190" s="10" t="s">
        <v>37</v>
      </c>
      <c r="C190" s="11" t="s">
        <v>648</v>
      </c>
      <c r="D190" s="12" t="s">
        <v>649</v>
      </c>
      <c r="E190" s="13">
        <v>310516003</v>
      </c>
      <c r="F190" s="12" t="s">
        <v>649</v>
      </c>
      <c r="G190" s="9"/>
      <c r="H190" s="14"/>
      <c r="I190" s="12" t="s">
        <v>650</v>
      </c>
      <c r="J190" s="13"/>
      <c r="K190" s="15">
        <f>VLOOKUP(E190,[1]附件二!$E:$M,9,FALSE)</f>
        <v>18</v>
      </c>
      <c r="L190" s="15">
        <f>VLOOKUP(E190,[1]附件二!$E:$N,10,FALSE)</f>
        <v>16</v>
      </c>
      <c r="M190" s="15">
        <f>VLOOKUP(E190,[1]附件二!$E:$O,11,FALSE)</f>
        <v>15</v>
      </c>
      <c r="N190" s="15">
        <f>VLOOKUP(E190,[1]附件二!$E:$P,12,FALSE)</f>
        <v>13</v>
      </c>
      <c r="O190" s="15">
        <f>VLOOKUP(E190,[1]附件二!$E:$Q,13,FALSE)</f>
        <v>10</v>
      </c>
    </row>
    <row r="191" s="1" customFormat="1" ht="15.75" spans="1:15">
      <c r="A191" s="9">
        <v>188</v>
      </c>
      <c r="B191" s="10" t="s">
        <v>37</v>
      </c>
      <c r="C191" s="11" t="s">
        <v>651</v>
      </c>
      <c r="D191" s="12" t="s">
        <v>652</v>
      </c>
      <c r="E191" s="13">
        <v>310519001</v>
      </c>
      <c r="F191" s="12" t="s">
        <v>652</v>
      </c>
      <c r="G191" s="12" t="s">
        <v>653</v>
      </c>
      <c r="H191" s="14"/>
      <c r="I191" s="12" t="s">
        <v>48</v>
      </c>
      <c r="J191" s="18" t="s">
        <v>654</v>
      </c>
      <c r="K191" s="15">
        <f>VLOOKUP(E191,[1]附件二!$E:$M,9,FALSE)</f>
        <v>10</v>
      </c>
      <c r="L191" s="15">
        <f>VLOOKUP(E191,[1]附件二!$E:$N,10,FALSE)</f>
        <v>9</v>
      </c>
      <c r="M191" s="15">
        <f>VLOOKUP(E191,[1]附件二!$E:$O,11,FALSE)</f>
        <v>9</v>
      </c>
      <c r="N191" s="15">
        <f>VLOOKUP(E191,[1]附件二!$E:$P,12,FALSE)</f>
        <v>8</v>
      </c>
      <c r="O191" s="15">
        <f>VLOOKUP(E191,[1]附件二!$E:$Q,13,FALSE)</f>
        <v>6</v>
      </c>
    </row>
    <row r="192" s="1" customFormat="1" ht="27" spans="1:15">
      <c r="A192" s="9">
        <v>189</v>
      </c>
      <c r="B192" s="10" t="s">
        <v>37</v>
      </c>
      <c r="C192" s="11" t="s">
        <v>655</v>
      </c>
      <c r="D192" s="12" t="s">
        <v>656</v>
      </c>
      <c r="E192" s="13">
        <v>310519002</v>
      </c>
      <c r="F192" s="12" t="s">
        <v>656</v>
      </c>
      <c r="G192" s="12" t="s">
        <v>657</v>
      </c>
      <c r="H192" s="14"/>
      <c r="I192" s="12" t="s">
        <v>48</v>
      </c>
      <c r="J192" s="13"/>
      <c r="K192" s="15">
        <f>VLOOKUP(E192,[1]附件二!$E:$M,9,FALSE)</f>
        <v>14</v>
      </c>
      <c r="L192" s="15">
        <f>VLOOKUP(E192,[1]附件二!$E:$N,10,FALSE)</f>
        <v>12</v>
      </c>
      <c r="M192" s="15">
        <f>VLOOKUP(E192,[1]附件二!$E:$O,11,FALSE)</f>
        <v>11</v>
      </c>
      <c r="N192" s="15">
        <f>VLOOKUP(E192,[1]附件二!$E:$P,12,FALSE)</f>
        <v>9</v>
      </c>
      <c r="O192" s="15">
        <f>VLOOKUP(E192,[1]附件二!$E:$Q,13,FALSE)</f>
        <v>7</v>
      </c>
    </row>
    <row r="193" s="1" customFormat="1" ht="37" customHeight="1" spans="1:15">
      <c r="A193" s="9">
        <v>190</v>
      </c>
      <c r="B193" s="10" t="s">
        <v>37</v>
      </c>
      <c r="C193" s="11" t="s">
        <v>658</v>
      </c>
      <c r="D193" s="12" t="s">
        <v>659</v>
      </c>
      <c r="E193" s="13">
        <v>310519003</v>
      </c>
      <c r="F193" s="12" t="s">
        <v>659</v>
      </c>
      <c r="G193" s="12" t="s">
        <v>660</v>
      </c>
      <c r="H193" s="16" t="s">
        <v>661</v>
      </c>
      <c r="I193" s="12" t="s">
        <v>662</v>
      </c>
      <c r="J193" s="18" t="s">
        <v>663</v>
      </c>
      <c r="K193" s="15">
        <f>VLOOKUP(E193,[1]附件二!$E:$M,9,FALSE)</f>
        <v>10</v>
      </c>
      <c r="L193" s="15">
        <f>VLOOKUP(E193,[1]附件二!$E:$N,10,FALSE)</f>
        <v>9</v>
      </c>
      <c r="M193" s="15">
        <f>VLOOKUP(E193,[1]附件二!$E:$O,11,FALSE)</f>
        <v>9</v>
      </c>
      <c r="N193" s="15">
        <f>VLOOKUP(E193,[1]附件二!$E:$P,12,FALSE)</f>
        <v>8</v>
      </c>
      <c r="O193" s="15">
        <f>VLOOKUP(E193,[1]附件二!$E:$Q,13,FALSE)</f>
        <v>6</v>
      </c>
    </row>
    <row r="194" s="1" customFormat="1" ht="37" customHeight="1" spans="1:15">
      <c r="A194" s="9">
        <v>191</v>
      </c>
      <c r="B194" s="10" t="s">
        <v>37</v>
      </c>
      <c r="C194" s="11" t="s">
        <v>664</v>
      </c>
      <c r="D194" s="12" t="s">
        <v>665</v>
      </c>
      <c r="E194" s="13">
        <v>310519004</v>
      </c>
      <c r="F194" s="12" t="s">
        <v>665</v>
      </c>
      <c r="G194" s="12" t="s">
        <v>666</v>
      </c>
      <c r="H194" s="16" t="s">
        <v>95</v>
      </c>
      <c r="I194" s="12" t="s">
        <v>48</v>
      </c>
      <c r="J194" s="13"/>
      <c r="K194" s="15">
        <f>VLOOKUP(E194,[1]附件二!$E:$M,9,FALSE)</f>
        <v>20</v>
      </c>
      <c r="L194" s="15">
        <f>VLOOKUP(E194,[1]附件二!$E:$N,10,FALSE)</f>
        <v>17</v>
      </c>
      <c r="M194" s="15">
        <f>VLOOKUP(E194,[1]附件二!$E:$O,11,FALSE)</f>
        <v>17</v>
      </c>
      <c r="N194" s="15">
        <f>VLOOKUP(E194,[1]附件二!$E:$P,12,FALSE)</f>
        <v>15</v>
      </c>
      <c r="O194" s="15">
        <f>VLOOKUP(E194,[1]附件二!$E:$Q,13,FALSE)</f>
        <v>10</v>
      </c>
    </row>
    <row r="195" s="1" customFormat="1" ht="15.75" spans="1:15">
      <c r="A195" s="9">
        <v>192</v>
      </c>
      <c r="B195" s="10" t="s">
        <v>37</v>
      </c>
      <c r="C195" s="11" t="s">
        <v>667</v>
      </c>
      <c r="D195" s="12" t="s">
        <v>668</v>
      </c>
      <c r="E195" s="13">
        <v>310519005</v>
      </c>
      <c r="F195" s="12" t="s">
        <v>668</v>
      </c>
      <c r="G195" s="12" t="s">
        <v>669</v>
      </c>
      <c r="H195" s="16" t="s">
        <v>95</v>
      </c>
      <c r="I195" s="12" t="s">
        <v>48</v>
      </c>
      <c r="J195" s="13"/>
      <c r="K195" s="15">
        <f>VLOOKUP(E195,[1]附件二!$E:$M,9,FALSE)</f>
        <v>45</v>
      </c>
      <c r="L195" s="15">
        <f>VLOOKUP(E195,[1]附件二!$E:$N,10,FALSE)</f>
        <v>40</v>
      </c>
      <c r="M195" s="15">
        <f>VLOOKUP(E195,[1]附件二!$E:$O,11,FALSE)</f>
        <v>38</v>
      </c>
      <c r="N195" s="15">
        <f>VLOOKUP(E195,[1]附件二!$E:$P,12,FALSE)</f>
        <v>34</v>
      </c>
      <c r="O195" s="15">
        <f>VLOOKUP(E195,[1]附件二!$E:$Q,13,FALSE)</f>
        <v>27</v>
      </c>
    </row>
    <row r="196" s="1" customFormat="1" ht="27" spans="1:15">
      <c r="A196" s="9">
        <v>193</v>
      </c>
      <c r="B196" s="10" t="s">
        <v>37</v>
      </c>
      <c r="C196" s="11" t="s">
        <v>670</v>
      </c>
      <c r="D196" s="12" t="s">
        <v>671</v>
      </c>
      <c r="E196" s="13">
        <v>310519006</v>
      </c>
      <c r="F196" s="12" t="s">
        <v>671</v>
      </c>
      <c r="G196" s="12" t="s">
        <v>672</v>
      </c>
      <c r="H196" s="14"/>
      <c r="I196" s="12" t="s">
        <v>20</v>
      </c>
      <c r="J196" s="13"/>
      <c r="K196" s="15">
        <f>VLOOKUP(E196,[1]附件二!$E:$M,9,FALSE)</f>
        <v>10</v>
      </c>
      <c r="L196" s="15">
        <f>VLOOKUP(E196,[1]附件二!$E:$N,10,FALSE)</f>
        <v>9</v>
      </c>
      <c r="M196" s="15">
        <f>VLOOKUP(E196,[1]附件二!$E:$O,11,FALSE)</f>
        <v>9</v>
      </c>
      <c r="N196" s="15">
        <f>VLOOKUP(E196,[1]附件二!$E:$P,12,FALSE)</f>
        <v>8</v>
      </c>
      <c r="O196" s="15">
        <f>VLOOKUP(E196,[1]附件二!$E:$Q,13,FALSE)</f>
        <v>6</v>
      </c>
    </row>
    <row r="197" s="1" customFormat="1" ht="57" spans="1:15">
      <c r="A197" s="9">
        <v>194</v>
      </c>
      <c r="B197" s="10" t="s">
        <v>37</v>
      </c>
      <c r="C197" s="11" t="s">
        <v>673</v>
      </c>
      <c r="D197" s="12" t="s">
        <v>674</v>
      </c>
      <c r="E197" s="13">
        <v>310519017</v>
      </c>
      <c r="F197" s="12" t="s">
        <v>674</v>
      </c>
      <c r="G197" s="12" t="s">
        <v>675</v>
      </c>
      <c r="H197" s="16" t="s">
        <v>676</v>
      </c>
      <c r="I197" s="12" t="s">
        <v>20</v>
      </c>
      <c r="J197" s="13"/>
      <c r="K197" s="15">
        <f>VLOOKUP(E197,[1]附件二!$E:$M,9,FALSE)</f>
        <v>20</v>
      </c>
      <c r="L197" s="15">
        <f>VLOOKUP(E197,[1]附件二!$E:$N,10,FALSE)</f>
        <v>17</v>
      </c>
      <c r="M197" s="15">
        <f>VLOOKUP(E197,[1]附件二!$E:$O,11,FALSE)</f>
        <v>17</v>
      </c>
      <c r="N197" s="15">
        <f>VLOOKUP(E197,[1]附件二!$E:$P,12,FALSE)</f>
        <v>15</v>
      </c>
      <c r="O197" s="15">
        <f>VLOOKUP(E197,[1]附件二!$E:$Q,13,FALSE)</f>
        <v>10</v>
      </c>
    </row>
    <row r="198" s="1" customFormat="1" ht="43.5" spans="1:15">
      <c r="A198" s="9">
        <v>195</v>
      </c>
      <c r="B198" s="10" t="s">
        <v>37</v>
      </c>
      <c r="C198" s="11" t="s">
        <v>677</v>
      </c>
      <c r="D198" s="12" t="s">
        <v>678</v>
      </c>
      <c r="E198" s="13">
        <v>310519018</v>
      </c>
      <c r="F198" s="12" t="s">
        <v>678</v>
      </c>
      <c r="G198" s="9"/>
      <c r="H198" s="16" t="s">
        <v>679</v>
      </c>
      <c r="I198" s="12" t="s">
        <v>20</v>
      </c>
      <c r="J198" s="13"/>
      <c r="K198" s="15">
        <f>VLOOKUP(E198,[1]附件二!$E:$M,9,FALSE)</f>
        <v>20</v>
      </c>
      <c r="L198" s="15">
        <f>VLOOKUP(E198,[1]附件二!$E:$N,10,FALSE)</f>
        <v>17</v>
      </c>
      <c r="M198" s="15">
        <f>VLOOKUP(E198,[1]附件二!$E:$O,11,FALSE)</f>
        <v>17</v>
      </c>
      <c r="N198" s="15">
        <f>VLOOKUP(E198,[1]附件二!$E:$P,12,FALSE)</f>
        <v>15</v>
      </c>
      <c r="O198" s="15">
        <f>VLOOKUP(E198,[1]附件二!$E:$Q,13,FALSE)</f>
        <v>10</v>
      </c>
    </row>
    <row r="199" s="1" customFormat="1" ht="30" spans="1:15">
      <c r="A199" s="9">
        <v>196</v>
      </c>
      <c r="B199" s="10" t="s">
        <v>37</v>
      </c>
      <c r="C199" s="11" t="s">
        <v>680</v>
      </c>
      <c r="D199" s="12" t="s">
        <v>681</v>
      </c>
      <c r="E199" s="13">
        <v>310519019</v>
      </c>
      <c r="F199" s="12" t="s">
        <v>681</v>
      </c>
      <c r="G199" s="9"/>
      <c r="H199" s="16" t="s">
        <v>682</v>
      </c>
      <c r="I199" s="12" t="s">
        <v>20</v>
      </c>
      <c r="J199" s="13"/>
      <c r="K199" s="15">
        <f>VLOOKUP(E199,[1]附件二!$E:$M,9,FALSE)</f>
        <v>30</v>
      </c>
      <c r="L199" s="15">
        <f>VLOOKUP(E199,[1]附件二!$E:$N,10,FALSE)</f>
        <v>26</v>
      </c>
      <c r="M199" s="15">
        <f>VLOOKUP(E199,[1]附件二!$E:$O,11,FALSE)</f>
        <v>25</v>
      </c>
      <c r="N199" s="15">
        <f>VLOOKUP(E199,[1]附件二!$E:$P,12,FALSE)</f>
        <v>22</v>
      </c>
      <c r="O199" s="15">
        <f>VLOOKUP(E199,[1]附件二!$E:$Q,13,FALSE)</f>
        <v>16</v>
      </c>
    </row>
    <row r="200" s="1" customFormat="1" ht="15.75" spans="1:15">
      <c r="A200" s="9">
        <v>197</v>
      </c>
      <c r="B200" s="10" t="s">
        <v>37</v>
      </c>
      <c r="C200" s="11" t="s">
        <v>683</v>
      </c>
      <c r="D200" s="12" t="s">
        <v>684</v>
      </c>
      <c r="E200" s="13">
        <v>310519025</v>
      </c>
      <c r="F200" s="12" t="s">
        <v>684</v>
      </c>
      <c r="G200" s="9"/>
      <c r="H200" s="14"/>
      <c r="I200" s="12" t="s">
        <v>48</v>
      </c>
      <c r="J200" s="13"/>
      <c r="K200" s="15">
        <f>VLOOKUP(E200,[1]附件二!$E:$M,9,FALSE)</f>
        <v>60</v>
      </c>
      <c r="L200" s="15">
        <f>VLOOKUP(E200,[1]附件二!$E:$N,10,FALSE)</f>
        <v>53</v>
      </c>
      <c r="M200" s="15">
        <f>VLOOKUP(E200,[1]附件二!$E:$O,11,FALSE)</f>
        <v>51</v>
      </c>
      <c r="N200" s="15">
        <f>VLOOKUP(E200,[1]附件二!$E:$P,12,FALSE)</f>
        <v>45</v>
      </c>
      <c r="O200" s="15">
        <f>VLOOKUP(E200,[1]附件二!$E:$Q,13,FALSE)</f>
        <v>35</v>
      </c>
    </row>
    <row r="201" s="1" customFormat="1" ht="33" customHeight="1" spans="1:15">
      <c r="A201" s="9">
        <v>198</v>
      </c>
      <c r="B201" s="10" t="s">
        <v>37</v>
      </c>
      <c r="C201" s="11" t="s">
        <v>685</v>
      </c>
      <c r="D201" s="12" t="s">
        <v>686</v>
      </c>
      <c r="E201" s="13">
        <v>310519026</v>
      </c>
      <c r="F201" s="12" t="s">
        <v>686</v>
      </c>
      <c r="G201" s="12" t="s">
        <v>687</v>
      </c>
      <c r="H201" s="16" t="s">
        <v>688</v>
      </c>
      <c r="I201" s="12" t="s">
        <v>689</v>
      </c>
      <c r="J201" s="13"/>
      <c r="K201" s="15">
        <f>VLOOKUP(E201,[1]附件二!$E:$M,9,FALSE)</f>
        <v>60</v>
      </c>
      <c r="L201" s="15">
        <f>VLOOKUP(E201,[1]附件二!$E:$N,10,FALSE)</f>
        <v>53</v>
      </c>
      <c r="M201" s="15">
        <f>VLOOKUP(E201,[1]附件二!$E:$O,11,FALSE)</f>
        <v>51</v>
      </c>
      <c r="N201" s="15">
        <f>VLOOKUP(E201,[1]附件二!$E:$P,12,FALSE)</f>
        <v>45</v>
      </c>
      <c r="O201" s="15">
        <f>VLOOKUP(E201,[1]附件二!$E:$Q,13,FALSE)</f>
        <v>35</v>
      </c>
    </row>
  </sheetData>
  <autoFilter xmlns:etc="http://www.wps.cn/officeDocument/2017/etCustomData" ref="A3:O201" etc:filterBottomFollowUsedRange="0">
    <extLst/>
  </autoFilter>
  <mergeCells count="2">
    <mergeCell ref="A1:O1"/>
    <mergeCell ref="A2:O2"/>
  </mergeCells>
  <pageMargins left="0.432638888888889" right="0.354166666666667" top="0.629861111111111" bottom="0.747916666666667" header="0.5" footer="0.5"/>
  <pageSetup paperSize="9" scale="6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废止表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付柏婷</cp:lastModifiedBy>
  <dcterms:created xsi:type="dcterms:W3CDTF">2026-01-29T00:35:00Z</dcterms:created>
  <dcterms:modified xsi:type="dcterms:W3CDTF">2026-05-20T02:30:34Z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52C0AD6C63F047C6B8E0336059B1B2BD_11</vt:lpwstr>
  </property>
  <property fmtid="{D5CDD505-2E9C-101B-9397-08002B2CF9AE}" pid="3" name="KSOProductBuildVer">
    <vt:lpwstr>2052-12.1.0.25865</vt:lpwstr>
  </property>
  <property fmtid="{D5CDD505-2E9C-101B-9397-08002B2CF9AE}" pid="4" name="CalculationRule">
    <vt:i4>0</vt:i4>
  </property>
</Properties>
</file>