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价格表" sheetId="5" r:id="rId1"/>
  </sheets>
  <definedNames>
    <definedName name="_xlnm._FilterDatabase" localSheetId="0" hidden="1">价格表!$A$4:$Q$190</definedName>
    <definedName name="_xlnm.Print_Titles" localSheetId="0">价格表!$3:$4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<sst xmlns="http://schemas.openxmlformats.org/spreadsheetml/2006/main" count="877" uniqueCount="603">
  <si>
    <t>附件2-1</t>
  </si>
  <si>
    <t>益阳市泌尿系统类医疗服务项目价格表</t>
  </si>
  <si>
    <t>序号</t>
  </si>
  <si>
    <t>项目编码</t>
  </si>
  <si>
    <t>项目名称</t>
  </si>
  <si>
    <t>服务产出</t>
  </si>
  <si>
    <t>价格构成</t>
  </si>
  <si>
    <t>加收项</t>
  </si>
  <si>
    <t>扩展项</t>
  </si>
  <si>
    <t>计价
单位</t>
  </si>
  <si>
    <t>计价说明</t>
  </si>
  <si>
    <t>一类价格</t>
  </si>
  <si>
    <t>二类一档价格</t>
  </si>
  <si>
    <t>二类二档价格</t>
  </si>
  <si>
    <t>三类价格</t>
  </si>
  <si>
    <t>基层价格</t>
  </si>
  <si>
    <t>支付分类</t>
  </si>
  <si>
    <t>自付比例</t>
  </si>
  <si>
    <t>价格单位：元</t>
  </si>
  <si>
    <t>012411000010000</t>
  </si>
  <si>
    <t>肾盂内压检查费</t>
  </si>
  <si>
    <t>通过各种方式测定肾盂内压，辅助判断肾盂输尿管连接部是否存在梗阻。</t>
  </si>
  <si>
    <t>所定价格涵盖放置导管、注射、观察记录、出具报告、处理用物等步骤所需的人力资源和基本物质资源消耗。</t>
  </si>
  <si>
    <t>次</t>
  </si>
  <si>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次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指双侧，单侧检查按</t>
    </r>
    <r>
      <rPr>
        <sz val="12"/>
        <rFont val="Times New Roman"/>
        <charset val="0"/>
      </rPr>
      <t>50%</t>
    </r>
    <r>
      <rPr>
        <sz val="12"/>
        <rFont val="仿宋_GB2312"/>
        <charset val="134"/>
      </rPr>
      <t>收取。</t>
    </r>
  </si>
  <si>
    <t>乙类</t>
  </si>
  <si>
    <t>012411000020000</t>
  </si>
  <si>
    <t>尿流动力学检查费</t>
  </si>
  <si>
    <t>通过各种方式对尿路功能状态进行评估，辅助诊断尿路功能障碍性疾病。</t>
  </si>
  <si>
    <t>所定价格涵盖检测尿流率与动力学、出具报告、处理用物等步骤所需的人力资源和基本物质资源消耗。</t>
  </si>
  <si>
    <r>
      <rPr>
        <sz val="12"/>
        <rFont val="仿宋_GB2312"/>
        <charset val="134"/>
      </rPr>
      <t>仅做尿流率检测时医疗机构应按照定价</t>
    </r>
    <r>
      <rPr>
        <sz val="12"/>
        <rFont val="Times New Roman"/>
        <charset val="0"/>
      </rPr>
      <t>1/3</t>
    </r>
    <r>
      <rPr>
        <sz val="12"/>
        <rFont val="仿宋_GB2312"/>
        <charset val="134"/>
      </rPr>
      <t>收取，仅做动力学监测时应按照定价</t>
    </r>
    <r>
      <rPr>
        <sz val="12"/>
        <rFont val="Times New Roman"/>
        <charset val="0"/>
      </rPr>
      <t>2/3</t>
    </r>
    <r>
      <rPr>
        <sz val="12"/>
        <rFont val="仿宋_GB2312"/>
        <charset val="134"/>
      </rPr>
      <t>收取。</t>
    </r>
  </si>
  <si>
    <t>甲类</t>
  </si>
  <si>
    <t>012411000030000</t>
  </si>
  <si>
    <t>泌尿系镜检查费（肾镜）</t>
  </si>
  <si>
    <t>通过肾镜观察和诊断泌尿系统疾病。</t>
  </si>
  <si>
    <t>所定价格涵盖消毒、插管、扩张通道、观察、出具报告、处理用物、必要时穿刺等步骤所需的人力资源和基本物质资源消耗。</t>
  </si>
  <si>
    <t>单侧</t>
  </si>
  <si>
    <t>012411000040000</t>
  </si>
  <si>
    <t>泌尿系镜检查费（输尿管镜）</t>
  </si>
  <si>
    <t>通过输尿管镜观察和诊断泌尿系统疾病。</t>
  </si>
  <si>
    <t>所定价格涵盖消毒、插管、扩张通道、观察、出具报告、处理用物等步骤所需的人力资源和基本物质资源消耗。</t>
  </si>
  <si>
    <r>
      <rPr>
        <sz val="12"/>
        <rFont val="Times New Roman"/>
        <charset val="0"/>
      </rPr>
      <t>01</t>
    </r>
    <r>
      <rPr>
        <sz val="12"/>
        <rFont val="仿宋_GB2312"/>
        <charset val="134"/>
      </rPr>
      <t>精囊镜检查</t>
    </r>
  </si>
  <si>
    <t>012411000040100</t>
  </si>
  <si>
    <r>
      <rPr>
        <sz val="12"/>
        <rFont val="仿宋_GB2312"/>
        <charset val="134"/>
      </rPr>
      <t>泌尿系镜检查费（输尿管镜）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精囊镜检查（扩展）</t>
    </r>
  </si>
  <si>
    <t>012411000050000</t>
  </si>
  <si>
    <t>泌尿系镜检查费（膀胱镜尿道镜）</t>
  </si>
  <si>
    <t>通过膀胱镜尿道镜观察和诊断泌尿系统疾病。</t>
  </si>
  <si>
    <t>012412000010000</t>
  </si>
  <si>
    <t>性刺激勃起检查费</t>
  </si>
  <si>
    <t>通过各种方式对患者在各类性刺激环境下勃起次数、持续时间、硬度分级等情况进行监测。</t>
  </si>
  <si>
    <t>所定价格涵盖消毒、设备准备、刺激、监测、读取结果、出具报告、处理用物等步骤所需的人力资源和基本物质资源消耗。</t>
  </si>
  <si>
    <t>丙类</t>
  </si>
  <si>
    <t>012412000020000</t>
  </si>
  <si>
    <t>阴茎勃起检查费</t>
  </si>
  <si>
    <t>对患者夜间或模拟夜间环境下勃起次数、持续时间、硬度分级等情况进行监测。</t>
  </si>
  <si>
    <t>所定价格涵盖消毒、设备准备、监测、读取结果、出具报告、处理用物等步骤所需的人力资源和基本物质资源消耗。</t>
  </si>
  <si>
    <t>012412000030000</t>
  </si>
  <si>
    <t>阴茎超声血流图检查费</t>
  </si>
  <si>
    <t>对患者阴茎海绵体内血流情况进行检测。</t>
  </si>
  <si>
    <t>所定价格涵盖消毒、设备准备、检测、诊断、出具报告、处理用物等步骤所需的人力资源和基本物质资源消耗。</t>
  </si>
  <si>
    <t>012412000040000</t>
  </si>
  <si>
    <t>阴茎勃起神经检查费</t>
  </si>
  <si>
    <t>通过各种方式对患者勃起相关神经进行检测。</t>
  </si>
  <si>
    <t>所定价格涵盖消毒、设备准备、检测、读取结果、出具报告、处理用物等步骤所需的人力资源和基本物质资源消耗。</t>
  </si>
  <si>
    <t>013110000190000</t>
  </si>
  <si>
    <t>体外冲击波碎石费</t>
  </si>
  <si>
    <t>通过冲击波聚焦能量，裂解尿路结石，便于结石排出。</t>
  </si>
  <si>
    <t>所定价格涵盖体位摆放、机器校准、能量释放、结石裂解、排出体外等步骤所需的人力资源和基本物质资源消耗。</t>
  </si>
  <si>
    <r>
      <rPr>
        <sz val="12"/>
        <rFont val="Times New Roman"/>
        <charset val="0"/>
      </rPr>
      <t>4</t>
    </r>
    <r>
      <rPr>
        <sz val="12"/>
        <rFont val="仿宋_GB2312"/>
        <charset val="134"/>
      </rPr>
      <t>次以上（含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次）不得收费</t>
    </r>
  </si>
  <si>
    <t>013110000200000</t>
  </si>
  <si>
    <t>泌尿系镜下治疗费（常规）</t>
  </si>
  <si>
    <t>通过置物、取物等方式对泌尿系统及男性生殖系统病灶进行治疗。</t>
  </si>
  <si>
    <t>所定价格涵盖消毒、下镜、治疗、撤镜等步骤所需的人力资源和基本物质资源消耗。（不含泌尿系镜下检查）</t>
  </si>
  <si>
    <r>
      <rPr>
        <sz val="12"/>
        <rFont val="Times New Roman"/>
        <charset val="0"/>
      </rPr>
      <t>01</t>
    </r>
    <r>
      <rPr>
        <sz val="12"/>
        <rFont val="仿宋_GB2312"/>
        <charset val="134"/>
      </rPr>
      <t>儿童加收</t>
    </r>
  </si>
  <si>
    <r>
      <rPr>
        <sz val="12"/>
        <rFont val="仿宋_GB2312"/>
        <charset val="134"/>
      </rPr>
      <t>同时行常规治疗和特殊治疗的，按照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泌尿系镜下治疗费（特殊）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收取。</t>
    </r>
  </si>
  <si>
    <t>433110000200001</t>
  </si>
  <si>
    <t>泌尿系镜下治疗费（常规）－儿童（加收）</t>
  </si>
  <si>
    <t>013110000210000</t>
  </si>
  <si>
    <t>泌尿系镜下治疗费（特殊）</t>
  </si>
  <si>
    <t>通过电凝、冷冻、蒸汽、射频、微波等各种物理方式对泌尿系统及男性生殖系统病灶进行治疗。</t>
  </si>
  <si>
    <t>所定价格涵盖消毒、下镜、治疗、取出、撤镜等步骤所需的人力资源和基本物质资源消耗。（不含泌尿系镜下检查）</t>
  </si>
  <si>
    <r>
      <rPr>
        <sz val="12"/>
        <rFont val="Times New Roman"/>
        <charset val="0"/>
      </rPr>
      <t>1.</t>
    </r>
    <r>
      <rPr>
        <sz val="12"/>
        <rFont val="仿宋_GB2312"/>
        <charset val="134"/>
      </rPr>
      <t>同一治疗位置使用多种能量源只可收取一次。</t>
    </r>
    <r>
      <rPr>
        <sz val="12"/>
        <rFont val="Times New Roman"/>
        <charset val="0"/>
      </rPr>
      <t>2.</t>
    </r>
    <r>
      <rPr>
        <sz val="12"/>
        <rFont val="仿宋_GB2312"/>
        <charset val="134"/>
      </rPr>
      <t>同时行常规治疗和特殊治疗的，按照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泌尿系镜下治疗费（特殊）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收取。</t>
    </r>
  </si>
  <si>
    <t>433110000210001</t>
  </si>
  <si>
    <r>
      <rPr>
        <sz val="12"/>
        <rFont val="仿宋_GB2312"/>
        <charset val="134"/>
      </rPr>
      <t>泌尿系镜下治疗费（特殊）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</si>
  <si>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013311000040000</t>
  </si>
  <si>
    <t>泌尿系异物取出费</t>
  </si>
  <si>
    <t>通过手术从下尿路取出异物。</t>
  </si>
  <si>
    <t>所定价格涵盖手术计划、术区准备、消毒、取出异物、缝合、处理用物等步骤所需的人力资源和基本物质资源消耗。</t>
  </si>
  <si>
    <r>
      <rPr>
        <sz val="12"/>
        <rFont val="Times New Roman"/>
        <charset val="0"/>
      </rPr>
      <t>01</t>
    </r>
    <r>
      <rPr>
        <sz val="12"/>
        <rFont val="仿宋_GB2312"/>
        <charset val="134"/>
      </rPr>
      <t>上尿路</t>
    </r>
    <r>
      <rPr>
        <sz val="12"/>
        <rFont val="Times New Roman"/>
        <charset val="0"/>
      </rPr>
      <t xml:space="preserve">
11</t>
    </r>
    <r>
      <rPr>
        <sz val="12"/>
        <rFont val="仿宋_GB2312"/>
        <charset val="134"/>
      </rPr>
      <t>儿童加收</t>
    </r>
  </si>
  <si>
    <r>
      <rPr>
        <sz val="12"/>
        <rFont val="仿宋_GB2312"/>
        <charset val="134"/>
      </rPr>
      <t>本项目中的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上尿路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指：肾脏及输尿管。</t>
    </r>
  </si>
  <si>
    <t>013311000040001</t>
  </si>
  <si>
    <r>
      <rPr>
        <sz val="12"/>
        <rFont val="仿宋_GB2312"/>
        <charset val="134"/>
      </rPr>
      <t>泌尿系异物取出费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上尿路（加收）</t>
    </r>
  </si>
  <si>
    <t>013311000040011</t>
  </si>
  <si>
    <t>泌尿系异物取出费－儿童（加收）</t>
  </si>
  <si>
    <t>013311000050000</t>
  </si>
  <si>
    <t>泌尿系取石费</t>
  </si>
  <si>
    <t>通过手术从下尿路取出结石。</t>
  </si>
  <si>
    <t>所定价格涵盖手术计划、术区准备、消毒、取石、缝合、处理用物等步骤所需的人力资源和基本物质资源消耗。</t>
  </si>
  <si>
    <t>01上尿路
11儿童加收</t>
  </si>
  <si>
    <t>本项目中的“上尿路”指：肾脏及输尿管。</t>
  </si>
  <si>
    <t>013311000050001</t>
  </si>
  <si>
    <r>
      <rPr>
        <sz val="12"/>
        <rFont val="仿宋_GB2312"/>
        <charset val="134"/>
      </rPr>
      <t>泌尿系取石费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上尿路（加收）</t>
    </r>
  </si>
  <si>
    <t>013311000050011</t>
  </si>
  <si>
    <t>泌尿系取石费－儿童（加收）</t>
  </si>
  <si>
    <t>013311000060000</t>
  </si>
  <si>
    <t>泌尿系造瘘费</t>
  </si>
  <si>
    <t>通过手术建立泌尿系与皮肤的瘘道。</t>
  </si>
  <si>
    <t>所定价格涵盖手术计划、术区准备、消毒、穿刺、建立瘘道、引流、缝合、处理用物等步骤所需的人力资源和基本物质资源消耗。</t>
  </si>
  <si>
    <t>1、本项目中的“上尿路”指：肾脏及输尿管。
2、双侧肾脏同时造瘘时按照2倍加收。</t>
  </si>
  <si>
    <t>013311000060001</t>
  </si>
  <si>
    <r>
      <rPr>
        <sz val="12"/>
        <rFont val="仿宋_GB2312"/>
        <charset val="134"/>
      </rPr>
      <t>泌尿系造瘘费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上尿路（加收）</t>
    </r>
  </si>
  <si>
    <t>013311000060011</t>
  </si>
  <si>
    <t>泌尿系造瘘费－儿童（加收）</t>
  </si>
  <si>
    <t>013311000070000</t>
  </si>
  <si>
    <t>泌尿道瘘修补费</t>
  </si>
  <si>
    <t>通过手术修补消化系统、生殖系统与泌尿系统之间的瘘道。</t>
  </si>
  <si>
    <t>所定价格涵盖手术计划、术区准备、消毒、切开、修补、重建、缝合、处理用物等步骤所需的人力资源和基本物质资源消耗。</t>
  </si>
  <si>
    <t>01儿童加收</t>
  </si>
  <si>
    <t>01膀胱子宫瘘修补
11膀胱阴道瘘修补</t>
  </si>
  <si>
    <t>013311000070100</t>
  </si>
  <si>
    <r>
      <rPr>
        <sz val="12"/>
        <rFont val="仿宋_GB2312"/>
        <charset val="134"/>
      </rPr>
      <t>泌尿道瘘修补费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膀胱子宫瘘修补（扩展）</t>
    </r>
  </si>
  <si>
    <t>013311000071100</t>
  </si>
  <si>
    <r>
      <rPr>
        <sz val="12"/>
        <rFont val="仿宋_GB2312"/>
        <charset val="134"/>
      </rPr>
      <t>泌尿道瘘修补费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膀胱阴道瘘修补（扩展）</t>
    </r>
  </si>
  <si>
    <t>013311000070001</t>
  </si>
  <si>
    <t>泌尿道瘘修补费－儿童（加收）</t>
  </si>
  <si>
    <t>013311000080000</t>
  </si>
  <si>
    <t>肾穿刺费</t>
  </si>
  <si>
    <t>通过手术穿刺肾脏进行治疗。</t>
  </si>
  <si>
    <t>所定价格涵盖手术计划、术区准备、消毒、穿刺、闭合通路、处理用物等步骤所需的人力资源和基本物质资源消耗。</t>
  </si>
  <si>
    <t>01肾周脓肿引流
11儿童加收</t>
  </si>
  <si>
    <t>01肾封闭</t>
  </si>
  <si>
    <t>013311000080100</t>
  </si>
  <si>
    <r>
      <rPr>
        <sz val="12"/>
        <rFont val="仿宋_GB2312"/>
        <charset val="134"/>
      </rPr>
      <t>肾穿刺费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肾封闭（扩展）</t>
    </r>
  </si>
  <si>
    <t>013311000080001</t>
  </si>
  <si>
    <r>
      <rPr>
        <sz val="12"/>
        <rFont val="仿宋_GB2312"/>
        <charset val="134"/>
      </rPr>
      <t>肾穿刺费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肾周脓肿引流（加收）</t>
    </r>
  </si>
  <si>
    <t>013311000080011</t>
  </si>
  <si>
    <t>肾穿刺费－儿童（加收）</t>
  </si>
  <si>
    <t>013311000090000</t>
  </si>
  <si>
    <t>肾周围淋巴管剥脱费</t>
  </si>
  <si>
    <t>通过手术结扎肾周围淋巴管。</t>
  </si>
  <si>
    <t>所定价格涵盖手术计划、术区准备、消毒、探查、淋巴管剥脱、创面检查、关闭、结扎、缝合、处理用物等步骤所需的人力资源和基本物质资源消耗。</t>
  </si>
  <si>
    <t>013311000090001</t>
  </si>
  <si>
    <t>肾周围淋巴管剥脱费－儿童（加收）</t>
  </si>
  <si>
    <t>013311000100000</t>
  </si>
  <si>
    <t>肾包膜剥脱费</t>
  </si>
  <si>
    <t>通过手术剥脱肾包膜。</t>
  </si>
  <si>
    <t>所定价格涵盖手术计划、术区准备、切开、探查、剥除、检查、关闭、缝合、处理用物等步骤所需的人力资源和基本物质资源消耗。</t>
  </si>
  <si>
    <t>013311000100001</t>
  </si>
  <si>
    <t>肾包膜剥脱费－儿童（加收）</t>
  </si>
  <si>
    <t>013311000110000</t>
  </si>
  <si>
    <t>融合肾分解费</t>
  </si>
  <si>
    <t>通过手术解除两肾粘连。</t>
  </si>
  <si>
    <t>所定价格涵盖手术计划、术区准备、切开、分离、检查和处理并发症、包扎、缝合、处理用物等步骤所需的人力资源和基本物质资源消耗。</t>
  </si>
  <si>
    <t>013311000110001</t>
  </si>
  <si>
    <t>融合肾分解费－儿童（加收）</t>
  </si>
  <si>
    <t>013311000120000</t>
  </si>
  <si>
    <t>肾修补费</t>
  </si>
  <si>
    <t>通过手术将破裂肾脏止血、缝合。</t>
  </si>
  <si>
    <t>所定价格涵盖手术计划、术区准备、消毒、探查、血肿清除、止血、缝合及引流、处理用物等步骤所需的人力资源和基本物质资源消耗。</t>
  </si>
  <si>
    <t>013311000120001</t>
  </si>
  <si>
    <t>肾修补费－儿童（加收）</t>
  </si>
  <si>
    <t>013311000130000</t>
  </si>
  <si>
    <t>肾囊肿去顶费</t>
  </si>
  <si>
    <t>通过手术去除囊肿顶部引流囊液、减轻压迫。</t>
  </si>
  <si>
    <t>所定价格涵盖手术计划、术区准备、切开、去顶、缝合、引流、处理用物等步骤所需的人力资源和基本物质资源消耗。</t>
  </si>
  <si>
    <t>013311000130001</t>
  </si>
  <si>
    <t>肾囊肿去顶费－儿童（加收）</t>
  </si>
  <si>
    <t>013311000140000</t>
  </si>
  <si>
    <t>肾部分切除费</t>
  </si>
  <si>
    <t>通过手术切除肾实质病灶，保留同侧正常肾组织。</t>
  </si>
  <si>
    <t>所定价格涵盖手术计划、术区准备、切开、探查、止血、缝合、引流、处理用物等步骤所需的人力资源和基本物质资源消耗。</t>
  </si>
  <si>
    <t>01巨大病灶11儿童加收</t>
  </si>
  <si>
    <t>本项目中的“巨大病灶”指：病灶最大径≥4cm。</t>
  </si>
  <si>
    <t>013311000140001</t>
  </si>
  <si>
    <r>
      <rPr>
        <sz val="12"/>
        <rFont val="仿宋_GB2312"/>
        <charset val="134"/>
      </rPr>
      <t>肾部分切除费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巨大病灶（加收）</t>
    </r>
  </si>
  <si>
    <t>013311000140011</t>
  </si>
  <si>
    <t>肾部分切除费－儿童（加收）</t>
  </si>
  <si>
    <t>013311000150000</t>
  </si>
  <si>
    <t>肾全切费</t>
  </si>
  <si>
    <t>通过手术切除单侧全部肾脏组织。</t>
  </si>
  <si>
    <t>所定价格涵盖手术计划、术区准备、切开、探查、切除肾脏、检查、关闭、缝合、处理用物等步骤所需的人力资源和基本物质资源消耗。</t>
  </si>
  <si>
    <t>013311000150001</t>
  </si>
  <si>
    <t>肾全切费－儿童（加收）</t>
  </si>
  <si>
    <t>013311000160000</t>
  </si>
  <si>
    <t>肾上腺部分切除费</t>
  </si>
  <si>
    <t>通过手术切除部分肾上腺。</t>
  </si>
  <si>
    <t>所定价格涵盖手术计划、术区准备、切开、探查、切除部分肾上腺、检查、关闭、缝合、处理用物等步骤所需的人力资源和基本物质资源消耗。</t>
  </si>
  <si>
    <t>01肾上腺嗜铬细胞瘤切除
11儿童加收</t>
  </si>
  <si>
    <t>013311000160001</t>
  </si>
  <si>
    <r>
      <rPr>
        <sz val="12"/>
        <rFont val="仿宋_GB2312"/>
        <charset val="134"/>
      </rPr>
      <t>肾上腺部分切除费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肾上腺嗜铬细胞瘤切除（加收）</t>
    </r>
  </si>
  <si>
    <t>013311000160011</t>
  </si>
  <si>
    <t>肾上腺部分切除费－儿童（加收）</t>
  </si>
  <si>
    <t>013311000170000</t>
  </si>
  <si>
    <t>肾上腺全切费</t>
  </si>
  <si>
    <t>通过手术切除单侧全部肾上腺。</t>
  </si>
  <si>
    <t>所定价格涵盖手术计划、术区准备、切开、探查、切除肾上腺、检查、关闭、缝合、处理用物等步骤所需的人力资源和基本物质资源消耗。</t>
  </si>
  <si>
    <t>013311000170001</t>
  </si>
  <si>
    <r>
      <rPr>
        <sz val="12"/>
        <rFont val="仿宋_GB2312"/>
        <charset val="134"/>
      </rPr>
      <t>肾上腺全切费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上腺嗜铬细胞瘤切除（加收）</t>
    </r>
  </si>
  <si>
    <t>013311000170011</t>
  </si>
  <si>
    <t>肾上腺全切费－儿童（加收）</t>
  </si>
  <si>
    <t>013311000180000</t>
  </si>
  <si>
    <t>肾上腺移植费</t>
  </si>
  <si>
    <t>通过手术实现患者原位肾上腺切除和供体肾上腺植入。</t>
  </si>
  <si>
    <t>所定价格涵盖手术计划、术区准备、切开、切除、整复、植入、吻合、关闭、缝合、处理用物等步骤所需的人力资源和基本物质资源消耗。</t>
  </si>
  <si>
    <t>01异种器官</t>
  </si>
  <si>
    <t>013311000180100</t>
  </si>
  <si>
    <r>
      <rPr>
        <sz val="12"/>
        <rFont val="仿宋_GB2312"/>
        <charset val="134"/>
      </rPr>
      <t>肾上腺移植费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异种器官（扩展）</t>
    </r>
  </si>
  <si>
    <t>013311000180001</t>
  </si>
  <si>
    <t>肾上腺移植费－儿童（加收）</t>
  </si>
  <si>
    <t>013311000190000</t>
  </si>
  <si>
    <t>输尿管部分切除费</t>
  </si>
  <si>
    <t>通过手术切除输尿管部分组织。</t>
  </si>
  <si>
    <t>所定价格涵盖手术计划、术区准备、消毒、切开、切除、吻合、关闭、缝合、处理用物等步骤所需的人力资源和基本物质资源消耗。</t>
  </si>
  <si>
    <t>013311000190001</t>
  </si>
  <si>
    <t>输尿管部分切除费－儿童（加收）</t>
  </si>
  <si>
    <t>013311000200000</t>
  </si>
  <si>
    <t>肾输尿管全长切除费</t>
  </si>
  <si>
    <t>通过手术切除肾输尿管全长。</t>
  </si>
  <si>
    <t>所定价格涵盖手术计划、术区准备、切开、探查、切除、检查、关闭、缝合、处理用物等步骤所需的人力资源和基本物质资源消耗。</t>
  </si>
  <si>
    <t>013311000200001</t>
  </si>
  <si>
    <t>肾输尿管全长切除费－儿童（加收）</t>
  </si>
  <si>
    <t>013311000210000</t>
  </si>
  <si>
    <t>输尿管支架置入费</t>
  </si>
  <si>
    <t>通过手术置入输尿管支架。</t>
  </si>
  <si>
    <t>所定价格涵盖手术计划、术区准备、消毒、插管、置入支架、撤除、处理用物等步骤所需的人力资源和基本物质资源消耗。</t>
  </si>
  <si>
    <t>013311000210001</t>
  </si>
  <si>
    <t>输尿管支架置入费－儿童（加收）</t>
  </si>
  <si>
    <t>013311000220000</t>
  </si>
  <si>
    <t>输尿管支架取出费</t>
  </si>
  <si>
    <t>通过手术取出输尿管支架。</t>
  </si>
  <si>
    <t>所定价格涵盖手术计划、术区准备、消毒、取出、处理用物等步骤所需的人力资源和基本物质资源消耗。</t>
  </si>
  <si>
    <t>013311000220001</t>
  </si>
  <si>
    <t>输尿管支架取出费－儿童（加收）</t>
  </si>
  <si>
    <t>013311000230000</t>
  </si>
  <si>
    <r>
      <rPr>
        <sz val="12"/>
        <rFont val="仿宋_GB2312"/>
        <charset val="134"/>
      </rPr>
      <t>膀胱颈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尿道悬吊费</t>
    </r>
  </si>
  <si>
    <r>
      <rPr>
        <sz val="12"/>
        <rFont val="仿宋_GB2312"/>
        <charset val="134"/>
      </rPr>
      <t>通过手</t>
    </r>
    <r>
      <rPr>
        <sz val="12"/>
        <rFont val="宋体"/>
        <charset val="134"/>
      </rPr>
      <t>术</t>
    </r>
    <r>
      <rPr>
        <sz val="12"/>
        <rFont val="仿宋_GB2312"/>
        <charset val="134"/>
      </rPr>
      <t>固定脱垂脏器，改善生理功能。</t>
    </r>
  </si>
  <si>
    <r>
      <rPr>
        <sz val="12"/>
        <rFont val="仿宋_GB2312"/>
        <charset val="134"/>
      </rPr>
      <t>所定价</t>
    </r>
    <r>
      <rPr>
        <sz val="12"/>
        <rFont val="宋体"/>
        <charset val="134"/>
      </rPr>
      <t>格</t>
    </r>
    <r>
      <rPr>
        <sz val="12"/>
        <rFont val="仿宋_GB2312"/>
        <charset val="134"/>
      </rPr>
      <t>涵盖手术计划、术区准备、消毒、切开、脏器悬吊、调整确认、包扎、缝合、处理用物等步骤所需的人力资源和基本物质资源消耗。</t>
    </r>
  </si>
  <si>
    <r>
      <rPr>
        <sz val="12"/>
        <rFont val="仿宋_GB2312"/>
        <charset val="134"/>
      </rPr>
      <t>01儿</t>
    </r>
    <r>
      <rPr>
        <sz val="12"/>
        <rFont val="宋体"/>
        <charset val="134"/>
      </rPr>
      <t>童</t>
    </r>
    <r>
      <rPr>
        <sz val="12"/>
        <rFont val="仿宋_GB2312"/>
        <charset val="134"/>
      </rPr>
      <t>加收</t>
    </r>
  </si>
  <si>
    <t>013311000230001</t>
  </si>
  <si>
    <r>
      <rPr>
        <sz val="12"/>
        <rFont val="仿宋_GB2312"/>
        <charset val="134"/>
      </rPr>
      <t>膀胱颈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尿道悬吊费－儿童（加收）</t>
    </r>
  </si>
  <si>
    <t>013311000240000</t>
  </si>
  <si>
    <t>膀胱灌注费</t>
  </si>
  <si>
    <t>通过向膀胱灌注药物或其他液体进行治疗。</t>
  </si>
  <si>
    <t>所定价格涵盖消毒、润滑尿道、插管、灌注、撤管、处理用物等步骤所需的人力资源和基本物质资源消耗。</t>
  </si>
  <si>
    <t>013311000250000</t>
  </si>
  <si>
    <t>膀胱修补费</t>
  </si>
  <si>
    <t>通过手术修补膀胱。</t>
  </si>
  <si>
    <t>所定价格涵盖手术计划、术区准备、消毒、切开、修补、缝合、处理用物等步骤所需的人力资源和基本物质资源消耗。</t>
  </si>
  <si>
    <t>013311000250001</t>
  </si>
  <si>
    <t>膀胱修补费－儿童（加收）</t>
  </si>
  <si>
    <t>013311000260000</t>
  </si>
  <si>
    <t>膀胱颈重建费</t>
  </si>
  <si>
    <t>通过手术重建膀胱颈。</t>
  </si>
  <si>
    <t>所定价格涵盖手术计划、术区准备、消毒、切开、分离、重建、缝合、处理用物等步骤所需的人力资源和基本物质资源消耗。</t>
  </si>
  <si>
    <t>013311000260001</t>
  </si>
  <si>
    <t>膀胱颈重建费－儿童（加收）</t>
  </si>
  <si>
    <t>013311000270000</t>
  </si>
  <si>
    <t>膀胱部分切除费</t>
  </si>
  <si>
    <t>通过手术切除病变部分膀胱。</t>
  </si>
  <si>
    <t>所定价格涵盖手术计划、术区准备、消毒、切开、切除、缝合、处理用物等步骤所需的人力资源和基本物质资源消耗。</t>
  </si>
  <si>
    <t>01儿童加收
11脐尿管肿瘤切除</t>
  </si>
  <si>
    <t>013311000270001</t>
  </si>
  <si>
    <r>
      <rPr>
        <sz val="12"/>
        <rFont val="仿宋_GB2312"/>
        <charset val="134"/>
      </rPr>
      <t>膀胱部分切除费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</si>
  <si>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013311000270011</t>
  </si>
  <si>
    <r>
      <rPr>
        <sz val="12"/>
        <rFont val="仿宋_GB2312"/>
        <charset val="134"/>
      </rPr>
      <t>膀胱部分切除费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脐尿管肿瘤切除（加收）</t>
    </r>
  </si>
  <si>
    <t>013311000280000</t>
  </si>
  <si>
    <t>膀胱全切除费</t>
  </si>
  <si>
    <t>通过手术切除全部膀胱。</t>
  </si>
  <si>
    <t>013311000280001</t>
  </si>
  <si>
    <r>
      <rPr>
        <sz val="12"/>
        <rFont val="仿宋_GB2312"/>
        <charset val="134"/>
      </rPr>
      <t>膀胱全切除费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儿童（加收）</t>
    </r>
  </si>
  <si>
    <t>013311000290000</t>
  </si>
  <si>
    <t>根治性膀胱全切除费</t>
  </si>
  <si>
    <t>通过手术根治性完整切除膀胱及周围生殖系统。</t>
  </si>
  <si>
    <t>所定价格涵盖手术计划、术区准备、消毒、切开、切除、关闭、缝合、必要时行盆腔淋巴结清扫、处理用物等步骤所需的人力资源和基本物质资源消耗。</t>
  </si>
  <si>
    <t>01保留性神经
11儿童加收</t>
  </si>
  <si>
    <t>男性需切除膀胱、前列腺、精囊腺；女性需切除膀胱、子宫、卵巢、阴道。</t>
  </si>
  <si>
    <t>013311000290001</t>
  </si>
  <si>
    <r>
      <rPr>
        <sz val="12"/>
        <rFont val="仿宋_GB2312"/>
        <charset val="134"/>
      </rPr>
      <t>根治性膀胱全切除费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保留性神经（加收）</t>
    </r>
  </si>
  <si>
    <t>013311000290011</t>
  </si>
  <si>
    <t>根治性膀胱全切除费－儿童（加收）</t>
  </si>
  <si>
    <t>013311000300000</t>
  </si>
  <si>
    <t>尿道支架置入费</t>
  </si>
  <si>
    <t>通过手术置入尿道支架。</t>
  </si>
  <si>
    <t>所定价格涵盖手术计划、术区准备、消毒、置入、调位、撤除导管及必要时球囊扩张、处理用物等步骤所需的人力资源和基本物质资源消耗。</t>
  </si>
  <si>
    <t>013311000300001</t>
  </si>
  <si>
    <t>尿道支架置入费－儿童（加收）</t>
  </si>
  <si>
    <t>013311000310000</t>
  </si>
  <si>
    <t>尿道支架取出费</t>
  </si>
  <si>
    <t>通过手术取出尿道支架。</t>
  </si>
  <si>
    <t>013311000310001</t>
  </si>
  <si>
    <t>尿道支架取出费－儿童（加收）</t>
  </si>
  <si>
    <t>013311000320000</t>
  </si>
  <si>
    <t>尿道部分切除费</t>
  </si>
  <si>
    <t>通过手术切除尿道内病变。</t>
  </si>
  <si>
    <t>所定价格涵盖手术计划、术区准备、消毒、切开、分离、病变切除、尿道成形、缝合、处理用物等步骤所需的人力资源和基本物质资源消耗。</t>
  </si>
  <si>
    <t>013311000320001</t>
  </si>
  <si>
    <t>尿道部分切除费－儿童（加收）</t>
  </si>
  <si>
    <t>013311000330000</t>
  </si>
  <si>
    <t>尿道全切除费</t>
  </si>
  <si>
    <t>通过手术切除完整尿道。</t>
  </si>
  <si>
    <t>所定价格涵盖手术计划、术区准备、消毒、切开、分离、切除、尿道成形、缝合、处理用物等步骤所需的人力资源和基本物质资源消耗。</t>
  </si>
  <si>
    <t>013311000330001</t>
  </si>
  <si>
    <t>尿道全切除费－儿童（加收）</t>
  </si>
  <si>
    <t>013311000340000</t>
  </si>
  <si>
    <t>尿道扩张费</t>
  </si>
  <si>
    <t>通过手术扩张狭窄尿道。</t>
  </si>
  <si>
    <t>所定价格涵盖手术计划、术区准备、消毒、插管、导入球囊、充气扩张、观察调整、撤除、处理用物等步骤所需的人力资源和基本物质资源消耗。</t>
  </si>
  <si>
    <t>013311000350000</t>
  </si>
  <si>
    <t>尿道裂成形费（常规）</t>
  </si>
  <si>
    <t>通过手术恢复尿道口正常位置。</t>
  </si>
  <si>
    <t>所定价格涵盖手术计划、术区准备、消毒、尿道裂处理、缺损修复、包皮成型、处理用物等步骤所需的人力资源和基本物质资源消耗。</t>
  </si>
  <si>
    <t>013311000350001</t>
  </si>
  <si>
    <t>尿道裂成形费（常规）－儿童（加收）</t>
  </si>
  <si>
    <t>013311000360000</t>
  </si>
  <si>
    <t>尿道裂成形费（复杂）</t>
  </si>
  <si>
    <t>通过手术使复杂尿道裂恢复正常位置。</t>
  </si>
  <si>
    <t>本项目中的“复杂”指：需横断尿板、重建尿道、增加防水层的情况。</t>
  </si>
  <si>
    <t>013311000360001</t>
  </si>
  <si>
    <t>尿道裂成形费（复杂）－儿童（加收）</t>
  </si>
  <si>
    <t>013311000370000</t>
  </si>
  <si>
    <t>尿流改道费</t>
  </si>
  <si>
    <t>通过手术实现尿道改道。</t>
  </si>
  <si>
    <t>所定价格涵盖手术计划、术区准备、消毒、切开、端端吻合、缝合、处理用物等步骤所需的人力资源和基本物质资源消耗。</t>
  </si>
  <si>
    <t>01原位或可控性储尿囊
11输尿管造口减收
21儿童加收</t>
  </si>
  <si>
    <t>013311000370001</t>
  </si>
  <si>
    <r>
      <rPr>
        <sz val="12"/>
        <rFont val="仿宋_GB2312"/>
        <charset val="134"/>
      </rPr>
      <t>尿流改道费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原位或可控性储尿囊（加收）</t>
    </r>
  </si>
  <si>
    <t>013311000370011</t>
  </si>
  <si>
    <r>
      <rPr>
        <sz val="12"/>
        <rFont val="仿宋_GB2312"/>
        <charset val="134"/>
      </rPr>
      <t>尿流改道费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输尿管造口减收（减收）</t>
    </r>
  </si>
  <si>
    <t>013311000370021</t>
  </si>
  <si>
    <t>尿流改道费－儿童（加收）</t>
  </si>
  <si>
    <t>013311000380000</t>
  </si>
  <si>
    <t>尿路成形费（常规）</t>
  </si>
  <si>
    <t>通过手术解除肾盂输尿管连接部、输尿管、尿道处的梗阻，重建尿路。</t>
  </si>
  <si>
    <t>所定价格涵盖手术计划、术区准备、消毒、切开、解除连接部梗阻、裁剪尿路、重建、缝合、处理用物等步骤所需的人力资源和基本物质资源消耗。</t>
  </si>
  <si>
    <t>013311000380001</t>
  </si>
  <si>
    <t>尿路成形费（常规）－儿童（加收）</t>
  </si>
  <si>
    <t>013311000390000</t>
  </si>
  <si>
    <t>尿路成形费（复杂）</t>
  </si>
  <si>
    <t>通过手术解除复杂情况下的肾盂输尿管连接部、输尿管、尿道处的梗阻，重建尿路。</t>
  </si>
  <si>
    <t>本项目中的“复杂”指：双侧同时手术、肠管代输尿管、膀胱瓣代输尿管、口腔黏膜代输尿管、阑尾代输尿管、肾盂瓣成形的方式。</t>
  </si>
  <si>
    <t>013311000390001</t>
  </si>
  <si>
    <t>尿路成形费（复杂）－儿童（加收）</t>
  </si>
  <si>
    <t>013311000400000</t>
  </si>
  <si>
    <t>人工尿道括约肌装置置入费</t>
  </si>
  <si>
    <t>通过手术置入人工尿道括约肌装置。</t>
  </si>
  <si>
    <t>所定价格涵盖手术计划、术区准备、切开、安装、调试、缝合、处理用物等步骤所需的人力资源和基本物质资源消耗。</t>
  </si>
  <si>
    <t>不与“人工尿道括约肌装置更换费”同时收取。</t>
  </si>
  <si>
    <t>013311000400001</t>
  </si>
  <si>
    <t>人工尿道括约肌装置置入费－儿童（加收）</t>
  </si>
  <si>
    <t>013311000410000</t>
  </si>
  <si>
    <t>人工尿道括约肌装置取出费</t>
  </si>
  <si>
    <t>通过手术取出人工尿道括约肌装置。</t>
  </si>
  <si>
    <t>所定价格涵盖手术计划、术区准备、切开、取出、缝合、处理用物等步骤所需的人力资源和基本物质资源消耗。</t>
  </si>
  <si>
    <t>013311000410001</t>
  </si>
  <si>
    <t>人工尿道括约肌装置取出费－儿童（加收）</t>
  </si>
  <si>
    <t>013311000420000</t>
  </si>
  <si>
    <t>人工尿道括约肌装置更换费</t>
  </si>
  <si>
    <t>通过手术更换人工尿道括约肌装置。</t>
  </si>
  <si>
    <t>不与“人工尿道括约肌装置置入费”“人工尿道括约肌装置取出费”同时收取。</t>
  </si>
  <si>
    <t>013311000420001</t>
  </si>
  <si>
    <t>人工尿道括约肌装置更换费－儿童（加收）</t>
  </si>
  <si>
    <t>013312000010000</t>
  </si>
  <si>
    <t>睾丸移植费</t>
  </si>
  <si>
    <t>通过手术移植固定睾丸。</t>
  </si>
  <si>
    <t>所定价格涵盖手术计划、术区准备、消毒、切开、游离、血管吻合、固定、关闭、缝合、处理用物等步骤所需的人力资源和基本物质资源消耗。</t>
  </si>
  <si>
    <t>01异种睾丸</t>
  </si>
  <si>
    <t>013312000010100</t>
  </si>
  <si>
    <r>
      <rPr>
        <sz val="12"/>
        <rFont val="仿宋_GB2312"/>
        <charset val="134"/>
      </rPr>
      <t>睾丸移植费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异种睾丸（扩展）</t>
    </r>
  </si>
  <si>
    <t>013312000010001</t>
  </si>
  <si>
    <t>睾丸移植费－儿童（加收）</t>
  </si>
  <si>
    <t>013312000020000</t>
  </si>
  <si>
    <t>隐睾复位费</t>
  </si>
  <si>
    <t>通过手术将隐睾复位至阴囊内。</t>
  </si>
  <si>
    <t>所定价格涵盖手术计划、术区准备、消毒、切开、游离、下降睾丸、固定、关闭、缝合、处理用物等步骤所需的人力资源和基本物质资源消耗。</t>
  </si>
  <si>
    <t>01高位复位
11儿童加收</t>
  </si>
  <si>
    <t>本项目中的“高位”指：腹股沟以上部位，不含腹股沟。</t>
  </si>
  <si>
    <t>013312000020001</t>
  </si>
  <si>
    <r>
      <rPr>
        <sz val="12"/>
        <rFont val="仿宋_GB2312"/>
        <charset val="134"/>
      </rPr>
      <t>隐睾复位费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高位复位（加收）</t>
    </r>
  </si>
  <si>
    <t>013312000020011</t>
  </si>
  <si>
    <t>隐睾复位费－儿童（加收）</t>
  </si>
  <si>
    <t>013312000030000</t>
  </si>
  <si>
    <t>睾丸切除费</t>
  </si>
  <si>
    <t>通过手术切除睾丸。</t>
  </si>
  <si>
    <t>所定价格涵盖手术计划、术区准备、消毒、切开、游离、切除、关闭、缝合、处理用物等步骤所需的人力资源和基本物质资源消耗。</t>
  </si>
  <si>
    <t>01恶性肿瘤切除
11儿童加收</t>
  </si>
  <si>
    <t>01附睾切除</t>
  </si>
  <si>
    <t>013312000030100</t>
  </si>
  <si>
    <r>
      <rPr>
        <sz val="12"/>
        <rFont val="仿宋_GB2312"/>
        <charset val="134"/>
      </rPr>
      <t>睾丸切除费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附睾切除（扩展）</t>
    </r>
  </si>
  <si>
    <t>013312000030001</t>
  </si>
  <si>
    <r>
      <rPr>
        <sz val="12"/>
        <rFont val="仿宋_GB2312"/>
        <charset val="134"/>
      </rPr>
      <t>睾丸切除费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恶性肿瘤切除（加收）</t>
    </r>
  </si>
  <si>
    <t>013312000030011</t>
  </si>
  <si>
    <t>睾丸切除费－儿童（加收）</t>
  </si>
  <si>
    <t>013312000040000</t>
  </si>
  <si>
    <t>睾丸鞘膜翻转费</t>
  </si>
  <si>
    <t>通过手术去除鞘膜积液并翻转鞘膜。</t>
  </si>
  <si>
    <t>所定价格涵盖手术计划、术区准备、消毒、切开、游离、切除、翻转固定、关闭、缝合、处理用物等步骤所需的人力资源和基本物质资源消耗。</t>
  </si>
  <si>
    <t>013312000040001</t>
  </si>
  <si>
    <t>睾丸鞘膜翻转费－儿童（加收）</t>
  </si>
  <si>
    <t>013312000050000</t>
  </si>
  <si>
    <t>睾丸修补费</t>
  </si>
  <si>
    <t>通过手术修补缝合睾丸。</t>
  </si>
  <si>
    <t>所定价格涵盖手术计划、术区准备、消毒、切开、探查、修补、关闭、缝合、处理用物等步骤所需的人力资源和基本物质资源消耗。</t>
  </si>
  <si>
    <t>013312000050001</t>
  </si>
  <si>
    <t>睾丸修补费－儿童（加收）</t>
  </si>
  <si>
    <t>013312000060000</t>
  </si>
  <si>
    <t>睾丸扭转复位费</t>
  </si>
  <si>
    <t>通过手术将扭转睾丸或附件复位固定。</t>
  </si>
  <si>
    <t>所定价格涵盖手术计划、术区准备、消毒、切开、探查、修补、复位、关闭、缝合、处理用物等步骤所需的人力资源和基本物质资源消耗。</t>
  </si>
  <si>
    <t>013312000060001</t>
  </si>
  <si>
    <t>睾丸扭转复位费－儿童（加收）</t>
  </si>
  <si>
    <t>013312000070000</t>
  </si>
  <si>
    <t>鞘膜积液穿刺费</t>
  </si>
  <si>
    <t>通过手术穿刺鞘膜积液。</t>
  </si>
  <si>
    <t>所定价格涵盖消毒、穿刺、抽出内容物、包扎、冷敷等步骤所需的人力资源和基本物质资源消耗。</t>
  </si>
  <si>
    <t>013312000070001</t>
  </si>
  <si>
    <t>鞘膜积液穿刺费－儿童（加收）</t>
  </si>
  <si>
    <t>013312000080000</t>
  </si>
  <si>
    <t>输精管阻断费</t>
  </si>
  <si>
    <t>通过手术阻断输精管。</t>
  </si>
  <si>
    <t>所定价格涵盖手术计划、术区准备、消毒、切开、定位输精管、阻断、缝合、处理用物等步骤所需的人力资源和基本物质资源消耗。</t>
  </si>
  <si>
    <t>013312000080001</t>
  </si>
  <si>
    <t>输精管阻断费－儿童（加收）</t>
  </si>
  <si>
    <t>013312000090000</t>
  </si>
  <si>
    <t>输精管吻合费</t>
  </si>
  <si>
    <t>通过手术吻合输精管。</t>
  </si>
  <si>
    <t>所定价格涵盖手术计划、术区准备、消毒、切开、定位断端、瘢痕切除、通畅实验、定点画线、缝合、处理用物等步骤所需的人力资源和基本物质资源消耗。</t>
  </si>
  <si>
    <r>
      <rPr>
        <sz val="12"/>
        <rFont val="Times New Roman"/>
        <charset val="0"/>
      </rPr>
      <t>01</t>
    </r>
    <r>
      <rPr>
        <sz val="12"/>
        <rFont val="仿宋_GB2312"/>
        <charset val="134"/>
      </rPr>
      <t>输精管附睾吻合</t>
    </r>
    <r>
      <rPr>
        <sz val="12"/>
        <rFont val="Times New Roman"/>
        <charset val="0"/>
      </rPr>
      <t xml:space="preserve">
11</t>
    </r>
    <r>
      <rPr>
        <sz val="12"/>
        <rFont val="仿宋_GB2312"/>
        <charset val="134"/>
      </rPr>
      <t>儿童加收</t>
    </r>
  </si>
  <si>
    <t>013312000090001</t>
  </si>
  <si>
    <r>
      <rPr>
        <sz val="12"/>
        <rFont val="仿宋_GB2312"/>
        <charset val="134"/>
      </rPr>
      <t>输精管吻合费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输精管附睾吻合（加收）</t>
    </r>
  </si>
  <si>
    <t>013312000090011</t>
  </si>
  <si>
    <t>输精管吻合费－儿童（加收）</t>
  </si>
  <si>
    <t>013312000100000</t>
  </si>
  <si>
    <t>射精管梗阻治疗费</t>
  </si>
  <si>
    <t>通过手术治疗射精管梗阻。</t>
  </si>
  <si>
    <t>所定价格涵盖手术计划、术区准备、消毒、切开前列腺小囊、止血、缝合、处理用物等步骤所需的人力资源和基本物质资源消耗。</t>
  </si>
  <si>
    <t>013312000100001</t>
  </si>
  <si>
    <t>射精管梗阻治疗费－儿童（加收）</t>
  </si>
  <si>
    <t>013312000110000</t>
  </si>
  <si>
    <t>精囊冲洗费</t>
  </si>
  <si>
    <t>通过手术冲洗精囊。</t>
  </si>
  <si>
    <t>所定价格涵盖手术计划、术区准备、消毒、插管、反复冲洗精囊等步骤的人力资源和基本物质资源消耗。</t>
  </si>
  <si>
    <t>013312000110001</t>
  </si>
  <si>
    <t>精囊冲洗费－儿童（加收）</t>
  </si>
  <si>
    <t>013312000120000</t>
  </si>
  <si>
    <t>精囊肿物切除费</t>
  </si>
  <si>
    <t>通过手术切除精囊肿物。</t>
  </si>
  <si>
    <t>所定价格涵盖手术计划、术区准备、消毒、切开、切除精囊肿物、吻合、关闭、缝合、处理用物等步骤所需的人力资源和基本物质资源消耗。</t>
  </si>
  <si>
    <t>013312000120001</t>
  </si>
  <si>
    <r>
      <rPr>
        <sz val="12"/>
        <rFont val="仿宋_GB2312"/>
        <charset val="134"/>
      </rPr>
      <t>精囊肿物切除费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恶性肿瘤切除（加收）</t>
    </r>
  </si>
  <si>
    <t>013312000120011</t>
  </si>
  <si>
    <t>精囊肿物切除费－儿童（加收）</t>
  </si>
  <si>
    <t>013312000130000</t>
  </si>
  <si>
    <t>精索静脉曲张结扎费</t>
  </si>
  <si>
    <t>通过手术结扎精索静脉。</t>
  </si>
  <si>
    <t>所定价格涵盖手术计划、术区准备、消毒、切开、定位、结扎、关闭、缝合、处理用物等步骤所需的人力资源和基本物质资源消耗。</t>
  </si>
  <si>
    <t>01精索静脉瘤切除</t>
  </si>
  <si>
    <t>013312000130100</t>
  </si>
  <si>
    <r>
      <rPr>
        <sz val="12"/>
        <rFont val="仿宋_GB2312"/>
        <charset val="134"/>
      </rPr>
      <t>精索静脉曲张结扎费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精索静脉瘤切除（扩展）</t>
    </r>
  </si>
  <si>
    <t>013312000130001</t>
  </si>
  <si>
    <t>精索静脉曲张结扎费－儿童（加收）</t>
  </si>
  <si>
    <t>013312000140000</t>
  </si>
  <si>
    <t>精索静脉曲张栓塞费</t>
  </si>
  <si>
    <t>通过各种方式栓塞精索静脉曲张。</t>
  </si>
  <si>
    <t>所定价格涵盖手术计划、术区准备、消毒、切开、栓塞治疗、缝合、处理用物等步骤所需的人力资源和基本物质资源消耗。</t>
  </si>
  <si>
    <t>013312000140001</t>
  </si>
  <si>
    <t>精索静脉曲张栓塞费－儿童（加收）</t>
  </si>
  <si>
    <t>013111000030000</t>
  </si>
  <si>
    <t>前列腺按摩费</t>
  </si>
  <si>
    <t>通过各种方式按压挤出前列腺液。</t>
  </si>
  <si>
    <t>所定价格涵盖消毒、定位、按摩、处理用物等步骤所需的人力资源和基本物质资源消耗。</t>
  </si>
  <si>
    <t>013111000040000</t>
  </si>
  <si>
    <t>前列腺注射费</t>
  </si>
  <si>
    <t>对前列腺局部注射药物。</t>
  </si>
  <si>
    <t>所定价格涵盖消毒、注射、处理用物等步骤所需的人力资源和基本物质资源消耗。</t>
  </si>
  <si>
    <t>013312000150000</t>
  </si>
  <si>
    <t>前列腺部分切除费</t>
  </si>
  <si>
    <t>通过手术切除部分前列腺。</t>
  </si>
  <si>
    <t>所定价格涵盖手术计划、术区准备、消毒、切开、冲洗、分离、切除、缝合、处理用物等步骤所需的人力资源和基本物质资源消耗。</t>
  </si>
  <si>
    <t>013312000150001</t>
  </si>
  <si>
    <t>前列腺部分切除费－儿童（加收）</t>
  </si>
  <si>
    <t>013312000160000</t>
  </si>
  <si>
    <t>前列腺全切费</t>
  </si>
  <si>
    <t>通过手术切除全部前列腺。</t>
  </si>
  <si>
    <t>所定价格涵盖手术计划、术区准备、消毒、切开、分离、切除、缝合、处理用物等步骤所需的人力资源和基本物质资源消耗。</t>
  </si>
  <si>
    <r>
      <rPr>
        <sz val="12"/>
        <rFont val="Times New Roman"/>
        <charset val="0"/>
      </rPr>
      <t>01</t>
    </r>
    <r>
      <rPr>
        <sz val="12"/>
        <rFont val="仿宋_GB2312"/>
        <charset val="134"/>
      </rPr>
      <t>保留性神经</t>
    </r>
    <r>
      <rPr>
        <sz val="12"/>
        <rFont val="Times New Roman"/>
        <charset val="0"/>
      </rPr>
      <t xml:space="preserve">
11</t>
    </r>
    <r>
      <rPr>
        <sz val="12"/>
        <rFont val="仿宋_GB2312"/>
        <charset val="134"/>
      </rPr>
      <t>儿童加收</t>
    </r>
  </si>
  <si>
    <t>013312000160001</t>
  </si>
  <si>
    <r>
      <rPr>
        <sz val="12"/>
        <rFont val="仿宋_GB2312"/>
        <charset val="134"/>
      </rPr>
      <t>前列腺全切费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保留性神经（加收）</t>
    </r>
  </si>
  <si>
    <t>013312000160011</t>
  </si>
  <si>
    <t>前列腺全切费－儿童（加收）</t>
  </si>
  <si>
    <t>013312000170000</t>
  </si>
  <si>
    <t>前列腺囊肿引流费</t>
  </si>
  <si>
    <t>通过手术引流前列腺囊肿或脓肿。</t>
  </si>
  <si>
    <t>所定价格涵盖手术计划、术区准备、消毒、定位、切开、引流、包扎、缝合、处理用物等步骤所需的人力资源和基本物质资源消耗。</t>
  </si>
  <si>
    <t>01前列腺囊肿切除
11儿童加收</t>
  </si>
  <si>
    <t>013312000170001</t>
  </si>
  <si>
    <r>
      <rPr>
        <sz val="12"/>
        <rFont val="仿宋_GB2312"/>
        <charset val="134"/>
      </rPr>
      <t>前列腺囊肿引流费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前列腺囊肿切除（加收）</t>
    </r>
  </si>
  <si>
    <t>013312000170011</t>
  </si>
  <si>
    <t>前列腺囊肿引流费－儿童（加收）</t>
  </si>
  <si>
    <t>013312000180000</t>
  </si>
  <si>
    <t>阴囊肿物切除费</t>
  </si>
  <si>
    <t>通过手术切除阴囊内肿物。</t>
  </si>
  <si>
    <t>所定价格涵盖手术计划、术区准备、消毒、切开、切除、关闭、缝合、处理用物等步骤所需的人力资源和基本物质资源消耗。</t>
  </si>
  <si>
    <t>013312000180001</t>
  </si>
  <si>
    <r>
      <rPr>
        <sz val="12"/>
        <rFont val="仿宋_GB2312"/>
        <charset val="134"/>
      </rPr>
      <t>阴囊肿物切除费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恶性肿瘤切除（加收）</t>
    </r>
  </si>
  <si>
    <t>013312000180011</t>
  </si>
  <si>
    <t>阴囊肿物切除费－儿童（加收）</t>
  </si>
  <si>
    <t>013312000190000</t>
  </si>
  <si>
    <t>阴囊病变清创引流费</t>
  </si>
  <si>
    <t>通过手术对阴囊脓性肿物进行清创引流。</t>
  </si>
  <si>
    <t>所定价格涵盖手术计划、术区准备、消毒、切开、清创、引流、缝合、处理用物等步骤所需的人力资源和基本物质资源消耗。</t>
  </si>
  <si>
    <t>013312000190001</t>
  </si>
  <si>
    <t>阴囊病变清创引流费－儿童（加收）</t>
  </si>
  <si>
    <t>013111000050000</t>
  </si>
  <si>
    <t>阴茎海绵体药物注射费</t>
  </si>
  <si>
    <t>向患者阴茎海绵体内注入药物。</t>
  </si>
  <si>
    <t>所定价格涵盖消毒、穿刺、注药、止血、包扎等步骤所需的人力资源和基本物质资源消耗。</t>
  </si>
  <si>
    <t>013111000060000</t>
  </si>
  <si>
    <t>阴茎海绵体灌流治疗费</t>
  </si>
  <si>
    <t>通过抽吸、冲洗等方式治疗阴茎异常勃起。</t>
  </si>
  <si>
    <t>所定价格涵盖消毒、设备准备、灌流、观察等步骤所需的人力资源和基本物质资源消耗。</t>
  </si>
  <si>
    <t>013312000200000</t>
  </si>
  <si>
    <t>阴茎部分切除费</t>
  </si>
  <si>
    <t>通过手术切除部分阴茎、肿物、囊肿、硬性结节。</t>
  </si>
  <si>
    <t>所定价格涵盖手术计划、术区准备、消毒、切开、分离、切除、缝合及必要时尿道口整形、处理用物等步骤所需的人力资源和基本物质资源消耗。</t>
  </si>
  <si>
    <t>013312000200001</t>
  </si>
  <si>
    <t>阴茎部分切除费－儿童（加收）</t>
  </si>
  <si>
    <t>013312000210000</t>
  </si>
  <si>
    <t>阴茎全切费</t>
  </si>
  <si>
    <t>通过手术切除全部阴茎，改道尿道。</t>
  </si>
  <si>
    <t>所定价格涵盖手术计划、术区准备、消毒、切开、海绵体切断、尿道游离、重建尿道外口、缝合、处理用物等步骤所需的人力资源和基本物质资源消耗。</t>
  </si>
  <si>
    <t>01阴茎阴囊全切
11儿童加收</t>
  </si>
  <si>
    <t>013312000210001</t>
  </si>
  <si>
    <r>
      <rPr>
        <sz val="12"/>
        <rFont val="仿宋_GB2312"/>
        <charset val="134"/>
      </rPr>
      <t>阴茎全切费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阴茎阴囊全切（加收）</t>
    </r>
  </si>
  <si>
    <t>0133120002100011</t>
  </si>
  <si>
    <t>阴茎全切费－儿童（加收）</t>
  </si>
  <si>
    <t>013312000220000</t>
  </si>
  <si>
    <t>阴茎假体置入费</t>
  </si>
  <si>
    <t>通过手术置入阴茎假体。</t>
  </si>
  <si>
    <t>所定价格涵盖手术计划、术区准备、消毒、切开、置入假体、关闭、缝合、处理用物等步骤所需的人力资源和基本物质资源消耗。</t>
  </si>
  <si>
    <t>不与“阴茎假体更换费”同时收取。</t>
  </si>
  <si>
    <t>013312000230000</t>
  </si>
  <si>
    <t>阴茎假体取出费</t>
  </si>
  <si>
    <t>通过手术取出阴茎假体。</t>
  </si>
  <si>
    <t>所定价格涵盖手术计划、术区准备、消毒、切开、取出假体、关闭、缝合、处理用物等步骤所需的人力资源和基本物质资源消耗。</t>
  </si>
  <si>
    <t>013312000240000</t>
  </si>
  <si>
    <t>阴茎假体更换费</t>
  </si>
  <si>
    <t>通过手术更换阴茎假体。</t>
  </si>
  <si>
    <t>所定价格涵盖手术计划、术区准备、消毒、切开、取出假体、再次置入、关闭、缝合、处理用物等步骤所需的人力资源和基本物质资源消耗。</t>
  </si>
  <si>
    <t>不与“阴茎假体置入费”“阴茎假体取出费”同时收取。</t>
  </si>
  <si>
    <t>013312000250000</t>
  </si>
  <si>
    <t>阴茎再植费</t>
  </si>
  <si>
    <t>通过手术实现异体同种或自体阴茎再植。</t>
  </si>
  <si>
    <t>所定价格涵盖手术计划、术区准备、消毒、切开、术前或术中整复、阴茎再植、关闭、缝合、处理用物等步骤所需的人力资源和基本物质资源消耗。</t>
  </si>
  <si>
    <t>013312000250100</t>
  </si>
  <si>
    <r>
      <rPr>
        <sz val="12"/>
        <rFont val="仿宋_GB2312"/>
        <charset val="134"/>
      </rPr>
      <t>阴茎再植费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异种器官（扩展）</t>
    </r>
  </si>
  <si>
    <t>013312000250001</t>
  </si>
  <si>
    <t>阴茎再植费－儿童（加收）</t>
  </si>
  <si>
    <t>013312000260000</t>
  </si>
  <si>
    <t>阴茎畸型整形费</t>
  </si>
  <si>
    <t>通过手术校正畸形阴茎。</t>
  </si>
  <si>
    <t>所定价格涵盖手术计划、术区准备、消毒、切开、阴茎校正、纤维瘢痕组织切除、阴茎悬韧带切断、吻合、关闭、缝合、处理用物等步骤所需的人力资源和基本物质资源消耗。</t>
  </si>
  <si>
    <t>此项目价格基于疾病治疗的目的，美容整形相关项目价格在美容整形类立项指南中另行规范。</t>
  </si>
  <si>
    <t>013312000260001</t>
  </si>
  <si>
    <t>阴茎畸型整形费－儿童（加收）</t>
  </si>
  <si>
    <t>013312000270000</t>
  </si>
  <si>
    <t>尿道阴茎海绵体分流费</t>
  </si>
  <si>
    <t>通过手术分离尿道与阴茎海绵体结构。</t>
  </si>
  <si>
    <t>所定价格涵盖手术计划、术区准备、消毒、切开、分离、建立通道、关闭、缝合、处理用物等步骤所需的人力资源和基本物质资源消耗。</t>
  </si>
  <si>
    <t>013312000270001</t>
  </si>
  <si>
    <t>尿道阴茎海绵体分流费－儿童（加收）</t>
  </si>
  <si>
    <t>013312000280000</t>
  </si>
  <si>
    <t>阴茎损伤修补费</t>
  </si>
  <si>
    <t>通过各种方式缝合修补阴茎白膜及海绵体。</t>
  </si>
  <si>
    <t>所定价格涵盖手术计划、术区准备、消毒、切开、修补、关闭、缝合、处理用物等步骤所需的人力资源和基本物质资源消耗。</t>
  </si>
  <si>
    <t>013312000280001</t>
  </si>
  <si>
    <t>阴茎损伤修补费－儿童（加收）</t>
  </si>
  <si>
    <t>013111000070000</t>
  </si>
  <si>
    <t>包皮手法复位费</t>
  </si>
  <si>
    <t>通过手法复位改善包皮异常状态。</t>
  </si>
  <si>
    <t>所定价格涵盖消毒、扩张、包皮复位、处理用物等步骤所需的人力资源和基本物质资源消耗。</t>
  </si>
  <si>
    <t>433111000070001</t>
  </si>
  <si>
    <t>包皮手法复位费－儿童（加收）</t>
  </si>
  <si>
    <t>013312000290000</t>
  </si>
  <si>
    <t>包皮整复费</t>
  </si>
  <si>
    <t>通过手术改善包皮异常状态。</t>
  </si>
  <si>
    <t>所定价格涵盖手术计划、术区准备、消毒、包皮分离、处理用物等步骤所需的人力资源和基本物质资源消耗。</t>
  </si>
  <si>
    <t>013312000290001</t>
  </si>
  <si>
    <t>包皮整复费－儿童（加收）</t>
  </si>
  <si>
    <t>013312000300000</t>
  </si>
  <si>
    <t>包皮切除费</t>
  </si>
  <si>
    <t>通过手术切除分离包皮组织。</t>
  </si>
  <si>
    <t>所定价格涵盖手术计划、术区准备、消毒、切除、松解或结扎、缝合、处理用物等步骤所需的人力资源和基本物质资源消耗。</t>
  </si>
  <si>
    <t>013312000300001</t>
  </si>
  <si>
    <t>包皮切除费－儿童（加收）</t>
  </si>
  <si>
    <t>013311000430000</t>
  </si>
  <si>
    <t>腹膜后肿物切除费</t>
  </si>
  <si>
    <t>通过手术切除腹膜后肿物。</t>
  </si>
  <si>
    <t>01副神经节瘤
11儿童加收</t>
  </si>
  <si>
    <t>013311000430001</t>
  </si>
  <si>
    <r>
      <rPr>
        <sz val="12"/>
        <rFont val="仿宋_GB2312"/>
        <charset val="134"/>
      </rPr>
      <t>腹膜后肿物切除费</t>
    </r>
    <r>
      <rPr>
        <sz val="12"/>
        <rFont val="Times New Roman"/>
        <charset val="0"/>
      </rPr>
      <t>-</t>
    </r>
    <r>
      <rPr>
        <sz val="12"/>
        <rFont val="仿宋_GB2312"/>
        <charset val="134"/>
      </rPr>
      <t>副神经节瘤（加收）</t>
    </r>
  </si>
  <si>
    <t>013311000430011</t>
  </si>
  <si>
    <t>腹膜后肿物切除费－儿童（加收）</t>
  </si>
  <si>
    <r>
      <rPr>
        <b/>
        <sz val="14"/>
        <rFont val="仿宋_GB2312"/>
        <charset val="134"/>
      </rPr>
      <t>使用说明：</t>
    </r>
    <r>
      <rPr>
        <sz val="14"/>
        <rFont val="Times New Roman"/>
        <charset val="0"/>
      </rPr>
      <t xml:space="preserve">
1.</t>
    </r>
    <r>
      <rPr>
        <sz val="14"/>
        <rFont val="宋体"/>
        <charset val="134"/>
      </rPr>
      <t>本指南以泌尿系统为重点，按照泌尿系统诊查、治疗、手术相关主要环节的服务产出设立医疗服务价格项目。序号</t>
    </r>
    <r>
      <rPr>
        <sz val="14"/>
        <rFont val="Times New Roman"/>
        <charset val="0"/>
      </rPr>
      <t>10—30</t>
    </r>
    <r>
      <rPr>
        <sz val="14"/>
        <rFont val="宋体"/>
        <charset val="134"/>
      </rPr>
      <t>为透析类项目，益医保发〔</t>
    </r>
    <r>
      <rPr>
        <sz val="14"/>
        <rFont val="Times New Roman"/>
        <charset val="0"/>
      </rPr>
      <t>2025</t>
    </r>
    <r>
      <rPr>
        <sz val="14"/>
        <rFont val="宋体"/>
        <charset val="134"/>
      </rPr>
      <t>〕</t>
    </r>
    <r>
      <rPr>
        <sz val="14"/>
        <rFont val="Times New Roman"/>
        <charset val="0"/>
      </rPr>
      <t>24</t>
    </r>
    <r>
      <rPr>
        <sz val="14"/>
        <rFont val="宋体"/>
        <charset val="134"/>
      </rPr>
      <t>号文件已发文执行。</t>
    </r>
    <r>
      <rPr>
        <sz val="14"/>
        <rFont val="Times New Roman"/>
        <charset val="0"/>
      </rPr>
      <t xml:space="preserve">
2.</t>
    </r>
    <r>
      <rPr>
        <sz val="14"/>
        <rFont val="宋体"/>
        <charset val="134"/>
      </rPr>
      <t>根据《深化医疗服务价格改革试点方案》（医保发〔</t>
    </r>
    <r>
      <rPr>
        <sz val="14"/>
        <rFont val="Times New Roman"/>
        <charset val="0"/>
      </rPr>
      <t>2021</t>
    </r>
    <r>
      <rPr>
        <sz val="14"/>
        <rFont val="宋体"/>
        <charset val="134"/>
      </rPr>
      <t>〕</t>
    </r>
    <r>
      <rPr>
        <sz val="14"/>
        <rFont val="Times New Roman"/>
        <charset val="0"/>
      </rPr>
      <t>41</t>
    </r>
    <r>
      <rPr>
        <sz val="14"/>
        <rFont val="宋体"/>
        <charset val="134"/>
      </rPr>
      <t>号）</t>
    </r>
    <r>
      <rPr>
        <sz val="14"/>
        <rFont val="Times New Roman"/>
        <charset val="0"/>
      </rPr>
      <t>“</t>
    </r>
    <r>
      <rPr>
        <sz val="14"/>
        <rFont val="宋体"/>
        <charset val="134"/>
      </rPr>
      <t>厘清价格项目与临床诊疗技术规范、医疗机构成本要素、不同应用场景和收费标准等的政策边界。分类整合现行价格项目，实现价格项目与操作步骤、诊疗部位等技术细节脱钩，增强现行价格项目对医疗技术和医疗活动改良创新的兼容性</t>
    </r>
    <r>
      <rPr>
        <sz val="14"/>
        <rFont val="Times New Roman"/>
        <charset val="0"/>
      </rPr>
      <t>”</t>
    </r>
    <r>
      <rPr>
        <sz val="14"/>
        <rFont val="宋体"/>
        <charset val="134"/>
      </rPr>
      <t>要求，服务产出相同的一类项目在操作层面存在差异，但在价格项目和定价水平层面具备合并同类项的条件，立项指南对此进行了合并。立项指南所定价格属于政府指导价为最高限价，下浮不限；同时，医疗机构的医疗技术创新改良，申报新增医疗服务价格项目的，采取</t>
    </r>
    <r>
      <rPr>
        <sz val="14"/>
        <rFont val="Times New Roman"/>
        <charset val="0"/>
      </rPr>
      <t>“</t>
    </r>
    <r>
      <rPr>
        <sz val="14"/>
        <rFont val="宋体"/>
        <charset val="134"/>
      </rPr>
      <t>现有项目兼容</t>
    </r>
    <r>
      <rPr>
        <sz val="14"/>
        <rFont val="Times New Roman"/>
        <charset val="0"/>
      </rPr>
      <t>”</t>
    </r>
    <r>
      <rPr>
        <sz val="14"/>
        <rFont val="宋体"/>
        <charset val="134"/>
      </rPr>
      <t>的方式简化处理，按照对应的立项指南项目执行。</t>
    </r>
    <r>
      <rPr>
        <sz val="14"/>
        <rFont val="Times New Roman"/>
        <charset val="0"/>
      </rPr>
      <t xml:space="preserve">
3.</t>
    </r>
    <r>
      <rPr>
        <sz val="14"/>
        <rFont val="宋体"/>
        <charset val="134"/>
      </rPr>
      <t>本指南所称的</t>
    </r>
    <r>
      <rPr>
        <sz val="14"/>
        <rFont val="Times New Roman"/>
        <charset val="0"/>
      </rPr>
      <t>“</t>
    </r>
    <r>
      <rPr>
        <sz val="14"/>
        <rFont val="宋体"/>
        <charset val="134"/>
      </rPr>
      <t>价格构成</t>
    </r>
    <r>
      <rPr>
        <sz val="14"/>
        <rFont val="Times New Roman"/>
        <charset val="0"/>
      </rPr>
      <t>”</t>
    </r>
    <r>
      <rPr>
        <sz val="14"/>
        <rFont val="宋体"/>
        <charset val="134"/>
      </rPr>
      <t>，指项目价格应涵盖的各类资源消耗，用于确定计价单元的边界，是制定调整项目价格考虑的测算因子，不应作为临床技术标准理解，不是实际操作方式、路径、步骤、程序的强制性要求，价格构成中包含但临床实践中非必要、未发生的，无需强制要求公立医疗机构减计费用。所列</t>
    </r>
    <r>
      <rPr>
        <sz val="14"/>
        <rFont val="Times New Roman"/>
        <charset val="0"/>
      </rPr>
      <t>“</t>
    </r>
    <r>
      <rPr>
        <sz val="14"/>
        <rFont val="宋体"/>
        <charset val="134"/>
      </rPr>
      <t>设备投入</t>
    </r>
    <r>
      <rPr>
        <sz val="14"/>
        <rFont val="Times New Roman"/>
        <charset val="0"/>
      </rPr>
      <t>”</t>
    </r>
    <r>
      <rPr>
        <sz val="14"/>
        <rFont val="宋体"/>
        <charset val="134"/>
      </rPr>
      <t>包括但不限于操作设备、器具及固定资产投入。</t>
    </r>
    <r>
      <rPr>
        <sz val="14"/>
        <rFont val="Times New Roman"/>
        <charset val="0"/>
      </rPr>
      <t xml:space="preserve">
4.</t>
    </r>
    <r>
      <rPr>
        <sz val="14"/>
        <rFont val="宋体"/>
        <charset val="134"/>
      </rPr>
      <t>本指南所称</t>
    </r>
    <r>
      <rPr>
        <sz val="14"/>
        <rFont val="Times New Roman"/>
        <charset val="0"/>
      </rPr>
      <t>“</t>
    </r>
    <r>
      <rPr>
        <sz val="14"/>
        <rFont val="宋体"/>
        <charset val="134"/>
      </rPr>
      <t>加收项</t>
    </r>
    <r>
      <rPr>
        <sz val="14"/>
        <rFont val="Times New Roman"/>
        <charset val="0"/>
      </rPr>
      <t>”</t>
    </r>
    <r>
      <rPr>
        <sz val="14"/>
        <rFont val="宋体"/>
        <charset val="134"/>
      </rPr>
      <t>，指同一项目以不同方式提供或在不同场景应用时，确有必要制定差异化收费标准而细分的一类子项，包括在原项目价格基础上增加或减少收费的情况；实际应用中，同时涉及多个加收项的，以项目单价为基础计算相应的加</t>
    </r>
    <r>
      <rPr>
        <sz val="14"/>
        <rFont val="Times New Roman"/>
        <charset val="0"/>
      </rPr>
      <t>/</t>
    </r>
    <r>
      <rPr>
        <sz val="14"/>
        <rFont val="宋体"/>
        <charset val="134"/>
      </rPr>
      <t>减收水平后，据实收费。</t>
    </r>
    <r>
      <rPr>
        <sz val="14"/>
        <rFont val="Times New Roman"/>
        <charset val="0"/>
      </rPr>
      <t xml:space="preserve">
5.</t>
    </r>
    <r>
      <rPr>
        <sz val="14"/>
        <rFont val="宋体"/>
        <charset val="134"/>
      </rPr>
      <t>本指南所称</t>
    </r>
    <r>
      <rPr>
        <sz val="14"/>
        <rFont val="Times New Roman"/>
        <charset val="0"/>
      </rPr>
      <t>“</t>
    </r>
    <r>
      <rPr>
        <sz val="14"/>
        <rFont val="宋体"/>
        <charset val="134"/>
      </rPr>
      <t>扩展项</t>
    </r>
    <r>
      <rPr>
        <sz val="14"/>
        <rFont val="Times New Roman"/>
        <charset val="0"/>
      </rPr>
      <t>”</t>
    </r>
    <r>
      <rPr>
        <sz val="14"/>
        <rFont val="宋体"/>
        <charset val="134"/>
      </rPr>
      <t>，指同一项目下以不同方式提供或在不同场景应用时，只扩展价格项目适用范围、不额外加价的一类子项，子项的价格按主项目执行。</t>
    </r>
    <r>
      <rPr>
        <sz val="14"/>
        <rFont val="Times New Roman"/>
        <charset val="0"/>
      </rPr>
      <t xml:space="preserve">
6.</t>
    </r>
    <r>
      <rPr>
        <sz val="14"/>
        <rFont val="宋体"/>
        <charset val="134"/>
      </rPr>
      <t>本指南所称的</t>
    </r>
    <r>
      <rPr>
        <sz val="14"/>
        <rFont val="Times New Roman"/>
        <charset val="0"/>
      </rPr>
      <t>“</t>
    </r>
    <r>
      <rPr>
        <sz val="14"/>
        <rFont val="宋体"/>
        <charset val="134"/>
      </rPr>
      <t>基本物耗</t>
    </r>
    <r>
      <rPr>
        <sz val="14"/>
        <rFont val="Times New Roman"/>
        <charset val="0"/>
      </rPr>
      <t>”</t>
    </r>
    <r>
      <rPr>
        <sz val="14"/>
        <rFont val="宋体"/>
        <charset val="134"/>
      </rPr>
      <t>指原则上限于不应或不必要与医疗服务项目分割的易耗品，包括但不限于各类消杀灭菌用品、储存用品、清洁用品、个人防护用品、垃圾处理用品、滑石粉、标签、防渗漏垫、中单、护（尿）垫、棉球、棉签、纱布（垫）、治疗护理盘（包）、治疗巾（单）、手术巾（单）、手术包、普通注射器、可复用的操作器具、冲洗工具、报告打印耗材、碘伏帽、肝素帽、血透置换液（成品或自制）、血透透析液、软件（版权、开发、购买）成本等。基本物耗成本计入项目价格，不另行收费。除基本物质资源消耗以外，立项指南落地前价格项目除外内容的可收费医用耗材，按照实际采购价格零差率销售。开具药品处方后用于患者直接诊疗（不包括管路冲洗、器械消毒等）的生理盐水不属于基本物耗范围。</t>
    </r>
    <r>
      <rPr>
        <sz val="14"/>
        <rFont val="Times New Roman"/>
        <charset val="0"/>
      </rPr>
      <t xml:space="preserve">
7.</t>
    </r>
    <r>
      <rPr>
        <sz val="14"/>
        <rFont val="宋体"/>
        <charset val="134"/>
      </rPr>
      <t>涉及</t>
    </r>
    <r>
      <rPr>
        <sz val="14"/>
        <rFont val="Times New Roman"/>
        <charset val="0"/>
      </rPr>
      <t>“</t>
    </r>
    <r>
      <rPr>
        <sz val="14"/>
        <rFont val="宋体"/>
        <charset val="134"/>
      </rPr>
      <t>复杂</t>
    </r>
    <r>
      <rPr>
        <sz val="14"/>
        <rFont val="Times New Roman"/>
        <charset val="0"/>
      </rPr>
      <t>”</t>
    </r>
    <r>
      <rPr>
        <sz val="14"/>
        <rFont val="宋体"/>
        <charset val="134"/>
      </rPr>
      <t>等内涵未尽的表述，除立项指南中已明确的情形外，医院实践中按照</t>
    </r>
    <r>
      <rPr>
        <sz val="14"/>
        <rFont val="Times New Roman"/>
        <charset val="0"/>
      </rPr>
      <t>“</t>
    </r>
    <r>
      <rPr>
        <sz val="14"/>
        <rFont val="宋体"/>
        <charset val="134"/>
      </rPr>
      <t>复杂</t>
    </r>
    <r>
      <rPr>
        <sz val="14"/>
        <rFont val="Times New Roman"/>
        <charset val="0"/>
      </rPr>
      <t>”</t>
    </r>
    <r>
      <rPr>
        <sz val="14"/>
        <rFont val="宋体"/>
        <charset val="134"/>
      </rPr>
      <t>情形计费的，应以国家级技术规范、临床指南或专家共识中的明确定性为前提，下同。</t>
    </r>
    <r>
      <rPr>
        <sz val="14"/>
        <rFont val="Times New Roman"/>
        <charset val="0"/>
      </rPr>
      <t xml:space="preserve">
8.</t>
    </r>
    <r>
      <rPr>
        <sz val="14"/>
        <rFont val="宋体"/>
        <charset val="134"/>
      </rPr>
      <t>本指南价格构成中所称的</t>
    </r>
    <r>
      <rPr>
        <sz val="14"/>
        <rFont val="Times New Roman"/>
        <charset val="0"/>
      </rPr>
      <t>“</t>
    </r>
    <r>
      <rPr>
        <sz val="14"/>
        <rFont val="宋体"/>
        <charset val="134"/>
      </rPr>
      <t>穿刺</t>
    </r>
    <r>
      <rPr>
        <sz val="14"/>
        <rFont val="Times New Roman"/>
        <charset val="0"/>
      </rPr>
      <t>”</t>
    </r>
    <r>
      <rPr>
        <sz val="14"/>
        <rFont val="宋体"/>
        <charset val="134"/>
      </rPr>
      <t>为主项操作涉及的必要穿刺步骤。</t>
    </r>
    <r>
      <rPr>
        <sz val="14"/>
        <rFont val="Times New Roman"/>
        <charset val="0"/>
      </rPr>
      <t xml:space="preserve">
9.</t>
    </r>
    <r>
      <rPr>
        <sz val="14"/>
        <rFont val="宋体"/>
        <charset val="134"/>
      </rPr>
      <t>本指南中涉及</t>
    </r>
    <r>
      <rPr>
        <sz val="14"/>
        <rFont val="Times New Roman"/>
        <charset val="0"/>
      </rPr>
      <t>“</t>
    </r>
    <r>
      <rPr>
        <sz val="14"/>
        <rFont val="宋体"/>
        <charset val="134"/>
      </rPr>
      <t>包括</t>
    </r>
    <r>
      <rPr>
        <sz val="14"/>
        <rFont val="Times New Roman"/>
        <charset val="0"/>
      </rPr>
      <t xml:space="preserve">……”“…… </t>
    </r>
    <r>
      <rPr>
        <sz val="14"/>
        <rFont val="宋体"/>
        <charset val="134"/>
      </rPr>
      <t>等</t>
    </r>
    <r>
      <rPr>
        <sz val="14"/>
        <rFont val="Times New Roman"/>
        <charset val="0"/>
      </rPr>
      <t>”</t>
    </r>
    <r>
      <rPr>
        <sz val="14"/>
        <rFont val="宋体"/>
        <charset val="134"/>
      </rPr>
      <t>的，属于开放型表述，所指对象不仅局限于表述中列明的事项，也包括未列明的同类事项。</t>
    </r>
    <r>
      <rPr>
        <sz val="14"/>
        <rFont val="Times New Roman"/>
        <charset val="0"/>
      </rPr>
      <t xml:space="preserve">
10.</t>
    </r>
    <r>
      <rPr>
        <sz val="14"/>
        <rFont val="宋体"/>
        <charset val="134"/>
      </rPr>
      <t>本指南中未尽事项，可在辅助操作类等其他立项指南中单独列示，可暂按现行价格项目收费。本指南中普通外科的各类手术项目的价格构成，已包含手术涉及的各类内镜使用成本。医疗机构在开展相关操作时，开放手术与经内镜手术执行相同的价格标准，内镜辅助操作不再另行收费。</t>
    </r>
    <r>
      <rPr>
        <sz val="14"/>
        <rFont val="Times New Roman"/>
        <charset val="0"/>
      </rPr>
      <t xml:space="preserve">
11.</t>
    </r>
    <r>
      <rPr>
        <sz val="14"/>
        <rFont val="宋体"/>
        <charset val="134"/>
      </rPr>
      <t>本指南中价格项目可应用人工智能辅助进行的，可直接按主项目收费，不同时收费。</t>
    </r>
    <r>
      <rPr>
        <sz val="14"/>
        <rFont val="Times New Roman"/>
        <charset val="0"/>
      </rPr>
      <t xml:space="preserve">
12.</t>
    </r>
    <r>
      <rPr>
        <sz val="14"/>
        <rFont val="宋体"/>
        <charset val="134"/>
      </rPr>
      <t>本指南中手术类项目服务对象为儿童时，统一落实儿童加收</t>
    </r>
    <r>
      <rPr>
        <sz val="14"/>
        <rFont val="Times New Roman"/>
        <charset val="0"/>
      </rPr>
      <t>30%</t>
    </r>
    <r>
      <rPr>
        <sz val="14"/>
        <rFont val="宋体"/>
        <charset val="134"/>
      </rPr>
      <t>政策，具体加收项目以项目价格表已明确为准。本指南所称的</t>
    </r>
    <r>
      <rPr>
        <sz val="14"/>
        <rFont val="Times New Roman"/>
        <charset val="0"/>
      </rPr>
      <t>“</t>
    </r>
    <r>
      <rPr>
        <sz val="14"/>
        <rFont val="宋体"/>
        <charset val="134"/>
      </rPr>
      <t>儿童</t>
    </r>
    <r>
      <rPr>
        <sz val="14"/>
        <rFont val="Times New Roman"/>
        <charset val="0"/>
      </rPr>
      <t>”</t>
    </r>
    <r>
      <rPr>
        <sz val="14"/>
        <rFont val="宋体"/>
        <charset val="134"/>
      </rPr>
      <t>，指</t>
    </r>
    <r>
      <rPr>
        <sz val="14"/>
        <rFont val="Times New Roman"/>
        <charset val="0"/>
      </rPr>
      <t>6</t>
    </r>
    <r>
      <rPr>
        <sz val="14"/>
        <rFont val="宋体"/>
        <charset val="134"/>
      </rPr>
      <t>周岁及以下，周岁的计算方法以法律的相关规定为准。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</si>
</sst>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 "/>
  </numFmts>
  <fonts count="37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</font>
    <font>
      <strike/>
      <sz val="12"/>
      <name val="宋体"/>
      <charset val="134"/>
    </font>
    <font>
      <sz val="20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4"/>
      <color theme="1"/>
      <name val="黑体"/>
      <charset val="134"/>
    </font>
    <font>
      <sz val="24"/>
      <name val="方正小标宋简体"/>
      <charset val="134"/>
    </font>
    <font>
      <sz val="24"/>
      <color theme="1"/>
      <name val="方正小标宋简体"/>
      <charset val="134"/>
    </font>
    <font>
      <b/>
      <sz val="14"/>
      <name val="黑体"/>
      <charset val="134"/>
    </font>
    <font>
      <sz val="12"/>
      <name val="Times New Roman"/>
      <charset val="0"/>
    </font>
    <font>
      <sz val="12"/>
      <name val="仿宋_GB2312"/>
      <charset val="134"/>
    </font>
    <font>
      <strike/>
      <sz val="12"/>
      <name val="Times New Roman"/>
      <charset val="0"/>
    </font>
    <font>
      <b/>
      <sz val="14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4"/>
      <name val="Times New Roman"/>
      <charset val="0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1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0" borderId="0" applyProtection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justify" vertical="center"/>
    </xf>
    <xf numFmtId="176" fontId="5" fillId="0" borderId="0" xfId="0" applyNumberFormat="1" applyFont="1" applyFill="1" applyAlignment="1">
      <alignment horizontal="center" vertical="center"/>
    </xf>
    <xf numFmtId="9" fontId="5" fillId="0" borderId="0" xfId="3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justify" vertical="center" wrapText="1"/>
    </xf>
    <xf numFmtId="176" fontId="6" fillId="0" borderId="0" xfId="0" applyNumberFormat="1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justify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justify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justify" vertical="center" wrapText="1"/>
    </xf>
    <xf numFmtId="176" fontId="11" fillId="0" borderId="6" xfId="0" applyNumberFormat="1" applyFont="1" applyFill="1" applyBorder="1" applyAlignment="1">
      <alignment horizontal="center" vertical="center"/>
    </xf>
    <xf numFmtId="9" fontId="12" fillId="0" borderId="6" xfId="3" applyFont="1" applyFill="1" applyBorder="1" applyAlignment="1">
      <alignment horizontal="center" vertical="center"/>
    </xf>
    <xf numFmtId="9" fontId="11" fillId="0" borderId="6" xfId="3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justify" vertical="center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justify" vertical="center"/>
    </xf>
    <xf numFmtId="0" fontId="11" fillId="0" borderId="7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justify" vertical="center"/>
    </xf>
    <xf numFmtId="0" fontId="11" fillId="0" borderId="6" xfId="0" applyFont="1" applyFill="1" applyBorder="1" applyAlignment="1">
      <alignment horizontal="justify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justify" vertical="center"/>
    </xf>
    <xf numFmtId="1" fontId="12" fillId="0" borderId="6" xfId="0" applyNumberFormat="1" applyFont="1" applyFill="1" applyBorder="1" applyAlignment="1">
      <alignment horizontal="center" vertical="center" wrapText="1"/>
    </xf>
    <xf numFmtId="1" fontId="12" fillId="0" borderId="6" xfId="0" applyNumberFormat="1" applyFont="1" applyFill="1" applyBorder="1" applyAlignment="1">
      <alignment horizontal="left" vertical="center" wrapText="1"/>
    </xf>
    <xf numFmtId="1" fontId="11" fillId="0" borderId="6" xfId="0" applyNumberFormat="1" applyFont="1" applyFill="1" applyBorder="1" applyAlignment="1">
      <alignment horizontal="center" vertical="center" wrapText="1"/>
    </xf>
    <xf numFmtId="1" fontId="12" fillId="0" borderId="6" xfId="0" applyNumberFormat="1" applyFont="1" applyFill="1" applyBorder="1" applyAlignment="1">
      <alignment horizontal="center" vertical="center"/>
    </xf>
    <xf numFmtId="1" fontId="11" fillId="0" borderId="6" xfId="0" applyNumberFormat="1" applyFont="1" applyFill="1" applyBorder="1" applyAlignment="1">
      <alignment horizontal="justify" vertical="center"/>
    </xf>
    <xf numFmtId="0" fontId="11" fillId="0" borderId="6" xfId="0" applyFont="1" applyFill="1" applyBorder="1" applyAlignment="1">
      <alignment horizontal="justify" vertical="top" wrapText="1"/>
    </xf>
    <xf numFmtId="0" fontId="11" fillId="0" borderId="1" xfId="0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left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1" fontId="11" fillId="0" borderId="2" xfId="0" applyNumberFormat="1" applyFont="1" applyFill="1" applyBorder="1" applyAlignment="1">
      <alignment horizontal="left" vertical="center" wrapText="1"/>
    </xf>
    <xf numFmtId="1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justify" vertical="center" wrapText="1"/>
    </xf>
    <xf numFmtId="0" fontId="12" fillId="0" borderId="6" xfId="0" applyFont="1" applyFill="1" applyBorder="1" applyAlignment="1">
      <alignment horizontal="justify" vertical="center" wrapText="1"/>
    </xf>
    <xf numFmtId="1" fontId="11" fillId="0" borderId="6" xfId="0" applyNumberFormat="1" applyFont="1" applyFill="1" applyBorder="1" applyAlignment="1">
      <alignment horizontal="left" vertical="center" wrapText="1"/>
    </xf>
    <xf numFmtId="177" fontId="11" fillId="0" borderId="6" xfId="0" applyNumberFormat="1" applyFont="1" applyFill="1" applyBorder="1" applyAlignment="1">
      <alignment horizontal="center" vertical="center"/>
    </xf>
    <xf numFmtId="1" fontId="11" fillId="0" borderId="6" xfId="0" applyNumberFormat="1" applyFont="1" applyFill="1" applyBorder="1" applyAlignment="1">
      <alignment horizontal="justify" vertical="center" wrapText="1"/>
    </xf>
    <xf numFmtId="0" fontId="11" fillId="0" borderId="6" xfId="5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justify" vertical="center" wrapText="1"/>
    </xf>
    <xf numFmtId="9" fontId="11" fillId="0" borderId="6" xfId="3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justify" vertical="top" wrapText="1"/>
    </xf>
    <xf numFmtId="0" fontId="11" fillId="0" borderId="6" xfId="0" applyFont="1" applyFill="1" applyBorder="1" applyAlignment="1" quotePrefix="1">
      <alignment horizontal="center" vertical="center"/>
    </xf>
    <xf numFmtId="0" fontId="11" fillId="0" borderId="6" xfId="0" applyFont="1" applyFill="1" applyBorder="1" applyAlignment="1" quotePrefix="1">
      <alignment horizontal="center" vertical="center" wrapText="1"/>
    </xf>
    <xf numFmtId="1" fontId="11" fillId="0" borderId="6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28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90"/>
  <sheetViews>
    <sheetView tabSelected="1" zoomScale="80" zoomScaleNormal="80" workbookViewId="0">
      <pane ySplit="4" topLeftCell="A92" activePane="bottomLeft" state="frozen"/>
      <selection/>
      <selection pane="bottomLeft" activeCell="U101" sqref="U101"/>
    </sheetView>
  </sheetViews>
  <sheetFormatPr defaultColWidth="9.84166666666667" defaultRowHeight="13.5"/>
  <cols>
    <col min="1" max="1" width="6.46666666666667" style="6" customWidth="1"/>
    <col min="2" max="2" width="18.0333333333333" style="6" customWidth="1"/>
    <col min="3" max="3" width="18.3333333333333" style="6" customWidth="1"/>
    <col min="4" max="4" width="22.0333333333333" style="7" customWidth="1"/>
    <col min="5" max="5" width="26.2166666666667" style="7" customWidth="1"/>
    <col min="6" max="6" width="13.7416666666667" style="8" customWidth="1"/>
    <col min="7" max="7" width="8.23333333333333" style="8" customWidth="1"/>
    <col min="8" max="8" width="7.18333333333333" style="6" customWidth="1"/>
    <col min="9" max="9" width="19.4083333333333" style="9" customWidth="1"/>
    <col min="10" max="10" width="7.575" style="6" customWidth="1"/>
    <col min="11" max="11" width="13.9" style="10" customWidth="1"/>
    <col min="12" max="12" width="12.35" style="10" customWidth="1"/>
    <col min="13" max="14" width="7.575" style="10" customWidth="1"/>
    <col min="15" max="15" width="7.03333333333333" style="11" customWidth="1"/>
    <col min="16" max="16" width="6.225" style="11" customWidth="1"/>
    <col min="17" max="17" width="16.725" customWidth="1"/>
    <col min="21" max="32" width="9.84166666666667" style="6"/>
    <col min="33" max="239" width="11.1416666666667" style="6"/>
    <col min="240" max="16384" width="9.84166666666667" style="6"/>
  </cols>
  <sheetData>
    <row r="1" s="1" customFormat="1" ht="30" customHeight="1" spans="1:20">
      <c r="A1" s="12" t="s">
        <v>0</v>
      </c>
      <c r="B1" s="12"/>
      <c r="C1" s="13"/>
      <c r="D1" s="12"/>
      <c r="E1" s="12"/>
      <c r="F1" s="12"/>
      <c r="G1" s="12"/>
      <c r="H1" s="13"/>
      <c r="I1" s="14"/>
      <c r="J1" s="12"/>
      <c r="K1" s="15"/>
      <c r="L1" s="15"/>
      <c r="M1" s="15"/>
      <c r="N1" s="15"/>
      <c r="O1" s="12"/>
      <c r="P1" s="16"/>
      <c r="Q1"/>
      <c r="R1"/>
      <c r="S1"/>
      <c r="T1"/>
    </row>
    <row r="2" ht="41" customHeight="1" spans="1:20">
      <c r="A2" s="17" t="s">
        <v>1</v>
      </c>
      <c r="B2" s="17"/>
      <c r="C2" s="17"/>
      <c r="D2" s="18"/>
      <c r="E2" s="18"/>
      <c r="F2" s="17"/>
      <c r="G2" s="17"/>
      <c r="H2" s="17"/>
      <c r="I2" s="19"/>
      <c r="J2" s="17"/>
      <c r="K2" s="20"/>
      <c r="L2" s="20"/>
      <c r="M2" s="20"/>
      <c r="N2" s="20"/>
      <c r="O2" s="17"/>
      <c r="P2" s="21"/>
    </row>
    <row r="3" s="1" customFormat="1" ht="40" customHeight="1" spans="1:20">
      <c r="A3" s="22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2" t="s">
        <v>7</v>
      </c>
      <c r="G3" s="22" t="s">
        <v>8</v>
      </c>
      <c r="H3" s="22" t="s">
        <v>9</v>
      </c>
      <c r="I3" s="23" t="s">
        <v>10</v>
      </c>
      <c r="J3" s="24" t="s">
        <v>11</v>
      </c>
      <c r="K3" s="25" t="s">
        <v>12</v>
      </c>
      <c r="L3" s="25" t="s">
        <v>13</v>
      </c>
      <c r="M3" s="24" t="s">
        <v>14</v>
      </c>
      <c r="N3" s="24" t="s">
        <v>15</v>
      </c>
      <c r="O3" s="22" t="s">
        <v>16</v>
      </c>
      <c r="P3" s="22" t="s">
        <v>17</v>
      </c>
      <c r="Q3"/>
      <c r="R3"/>
      <c r="S3"/>
      <c r="T3"/>
    </row>
    <row r="4" s="1" customFormat="1" ht="23" customHeight="1" spans="1:20">
      <c r="A4" s="26"/>
      <c r="B4" s="26"/>
      <c r="C4" s="26"/>
      <c r="D4" s="26"/>
      <c r="E4" s="26"/>
      <c r="F4" s="26"/>
      <c r="G4" s="26"/>
      <c r="H4" s="26"/>
      <c r="I4" s="27"/>
      <c r="J4" s="28" t="s">
        <v>18</v>
      </c>
      <c r="K4" s="29"/>
      <c r="L4" s="29"/>
      <c r="M4" s="29"/>
      <c r="N4" s="30"/>
      <c r="O4" s="26"/>
      <c r="P4" s="26"/>
      <c r="Q4"/>
      <c r="R4"/>
      <c r="S4"/>
      <c r="T4"/>
    </row>
    <row r="5" s="2" customFormat="1" ht="90" customHeight="1" spans="1:20">
      <c r="A5" s="31">
        <v>1</v>
      </c>
      <c r="B5" s="82" t="s">
        <v>19</v>
      </c>
      <c r="C5" s="32" t="s">
        <v>20</v>
      </c>
      <c r="D5" s="33" t="s">
        <v>21</v>
      </c>
      <c r="E5" s="33" t="s">
        <v>22</v>
      </c>
      <c r="F5" s="34"/>
      <c r="G5" s="34"/>
      <c r="H5" s="35" t="s">
        <v>23</v>
      </c>
      <c r="I5" s="36" t="s">
        <v>24</v>
      </c>
      <c r="J5" s="31">
        <v>288</v>
      </c>
      <c r="K5" s="37">
        <f t="shared" ref="K5:K12" si="0">J5*0.9</f>
        <v>259.2</v>
      </c>
      <c r="L5" s="37">
        <f t="shared" ref="L5:L12" si="1">J5*0.85</f>
        <v>244.8</v>
      </c>
      <c r="M5" s="37">
        <f t="shared" ref="M5:M12" si="2">L5*0.9</f>
        <v>220.32</v>
      </c>
      <c r="N5" s="37">
        <f t="shared" ref="N5:N12" si="3">M5*0.8</f>
        <v>176.256</v>
      </c>
      <c r="O5" s="38" t="s">
        <v>25</v>
      </c>
      <c r="P5" s="39">
        <v>0.3</v>
      </c>
      <c r="Q5"/>
      <c r="R5"/>
      <c r="S5"/>
      <c r="T5"/>
    </row>
    <row r="6" s="2" customFormat="1" ht="91" customHeight="1" spans="1:20">
      <c r="A6" s="31">
        <v>2</v>
      </c>
      <c r="B6" s="82" t="s">
        <v>26</v>
      </c>
      <c r="C6" s="40" t="s">
        <v>27</v>
      </c>
      <c r="D6" s="41" t="s">
        <v>28</v>
      </c>
      <c r="E6" s="41" t="s">
        <v>29</v>
      </c>
      <c r="F6" s="42"/>
      <c r="G6" s="42"/>
      <c r="H6" s="40" t="s">
        <v>23</v>
      </c>
      <c r="I6" s="43" t="s">
        <v>30</v>
      </c>
      <c r="J6" s="31">
        <v>384</v>
      </c>
      <c r="K6" s="37">
        <f t="shared" si="0"/>
        <v>345.6</v>
      </c>
      <c r="L6" s="37">
        <f t="shared" si="1"/>
        <v>326.4</v>
      </c>
      <c r="M6" s="37">
        <f t="shared" si="2"/>
        <v>293.76</v>
      </c>
      <c r="N6" s="37">
        <f t="shared" si="3"/>
        <v>235.008</v>
      </c>
      <c r="O6" s="38" t="s">
        <v>31</v>
      </c>
      <c r="P6" s="39">
        <v>0</v>
      </c>
      <c r="Q6"/>
      <c r="R6"/>
      <c r="S6"/>
      <c r="T6"/>
    </row>
    <row r="7" s="2" customFormat="1" ht="89" customHeight="1" spans="1:20">
      <c r="A7" s="31">
        <v>3</v>
      </c>
      <c r="B7" s="82" t="s">
        <v>32</v>
      </c>
      <c r="C7" s="32" t="s">
        <v>33</v>
      </c>
      <c r="D7" s="33" t="s">
        <v>34</v>
      </c>
      <c r="E7" s="33" t="s">
        <v>35</v>
      </c>
      <c r="F7" s="34"/>
      <c r="G7" s="44"/>
      <c r="H7" s="35" t="s">
        <v>36</v>
      </c>
      <c r="I7" s="45"/>
      <c r="J7" s="31">
        <v>480</v>
      </c>
      <c r="K7" s="37">
        <f t="shared" si="0"/>
        <v>432</v>
      </c>
      <c r="L7" s="37">
        <f t="shared" si="1"/>
        <v>408</v>
      </c>
      <c r="M7" s="37">
        <f t="shared" si="2"/>
        <v>367.2</v>
      </c>
      <c r="N7" s="37">
        <f t="shared" si="3"/>
        <v>293.76</v>
      </c>
      <c r="O7" s="38" t="s">
        <v>25</v>
      </c>
      <c r="P7" s="39">
        <v>0.3</v>
      </c>
      <c r="Q7"/>
      <c r="R7"/>
      <c r="S7"/>
      <c r="T7"/>
    </row>
    <row r="8" s="2" customFormat="1" ht="50" customHeight="1" spans="1:20">
      <c r="A8" s="31">
        <v>4</v>
      </c>
      <c r="B8" s="82" t="s">
        <v>37</v>
      </c>
      <c r="C8" s="40" t="s">
        <v>38</v>
      </c>
      <c r="D8" s="41" t="s">
        <v>39</v>
      </c>
      <c r="E8" s="41" t="s">
        <v>40</v>
      </c>
      <c r="F8" s="46"/>
      <c r="G8" s="42" t="s">
        <v>41</v>
      </c>
      <c r="H8" s="47" t="s">
        <v>36</v>
      </c>
      <c r="I8" s="48"/>
      <c r="J8" s="31">
        <v>360</v>
      </c>
      <c r="K8" s="37">
        <f t="shared" si="0"/>
        <v>324</v>
      </c>
      <c r="L8" s="37">
        <f t="shared" si="1"/>
        <v>306</v>
      </c>
      <c r="M8" s="37">
        <f t="shared" si="2"/>
        <v>275.4</v>
      </c>
      <c r="N8" s="37">
        <f t="shared" si="3"/>
        <v>220.32</v>
      </c>
      <c r="O8" s="38" t="s">
        <v>25</v>
      </c>
      <c r="P8" s="39">
        <v>0.2</v>
      </c>
      <c r="Q8"/>
      <c r="R8"/>
      <c r="S8"/>
      <c r="T8"/>
    </row>
    <row r="9" s="2" customFormat="1" ht="52" customHeight="1" spans="1:20">
      <c r="A9" s="31"/>
      <c r="B9" s="82" t="s">
        <v>42</v>
      </c>
      <c r="C9" s="40" t="s">
        <v>43</v>
      </c>
      <c r="D9" s="49"/>
      <c r="E9" s="49"/>
      <c r="F9" s="50"/>
      <c r="G9" s="51"/>
      <c r="H9" s="52"/>
      <c r="I9" s="53"/>
      <c r="J9" s="31">
        <v>360</v>
      </c>
      <c r="K9" s="37">
        <f t="shared" si="0"/>
        <v>324</v>
      </c>
      <c r="L9" s="37">
        <f t="shared" si="1"/>
        <v>306</v>
      </c>
      <c r="M9" s="37">
        <f t="shared" si="2"/>
        <v>275.4</v>
      </c>
      <c r="N9" s="37">
        <f t="shared" si="3"/>
        <v>220.32</v>
      </c>
      <c r="O9" s="39"/>
      <c r="P9" s="39"/>
      <c r="Q9"/>
      <c r="R9"/>
      <c r="S9"/>
      <c r="T9"/>
    </row>
    <row r="10" s="3" customFormat="1" ht="71.25" spans="1:20">
      <c r="A10" s="31">
        <v>5</v>
      </c>
      <c r="B10" s="82" t="s">
        <v>44</v>
      </c>
      <c r="C10" s="32" t="s">
        <v>45</v>
      </c>
      <c r="D10" s="33" t="s">
        <v>46</v>
      </c>
      <c r="E10" s="33" t="s">
        <v>40</v>
      </c>
      <c r="F10" s="44"/>
      <c r="G10" s="44"/>
      <c r="H10" s="32" t="s">
        <v>23</v>
      </c>
      <c r="I10" s="54"/>
      <c r="J10" s="31">
        <v>180</v>
      </c>
      <c r="K10" s="37">
        <f t="shared" si="0"/>
        <v>162</v>
      </c>
      <c r="L10" s="37">
        <f t="shared" si="1"/>
        <v>153</v>
      </c>
      <c r="M10" s="37">
        <f t="shared" si="2"/>
        <v>137.7</v>
      </c>
      <c r="N10" s="37">
        <f t="shared" si="3"/>
        <v>110.16</v>
      </c>
      <c r="O10" s="38" t="s">
        <v>25</v>
      </c>
      <c r="P10" s="39">
        <v>0.3</v>
      </c>
      <c r="Q10"/>
      <c r="R10"/>
      <c r="S10"/>
      <c r="T10"/>
    </row>
    <row r="11" s="2" customFormat="1" ht="90" customHeight="1" spans="1:20">
      <c r="A11" s="31">
        <v>6</v>
      </c>
      <c r="B11" s="82" t="s">
        <v>47</v>
      </c>
      <c r="C11" s="55" t="s">
        <v>48</v>
      </c>
      <c r="D11" s="56" t="s">
        <v>49</v>
      </c>
      <c r="E11" s="56" t="s">
        <v>50</v>
      </c>
      <c r="F11" s="57"/>
      <c r="G11" s="57"/>
      <c r="H11" s="58" t="s">
        <v>23</v>
      </c>
      <c r="I11" s="59"/>
      <c r="J11" s="44">
        <v>272</v>
      </c>
      <c r="K11" s="37">
        <f t="shared" si="0"/>
        <v>244.8</v>
      </c>
      <c r="L11" s="37">
        <f t="shared" si="1"/>
        <v>231.2</v>
      </c>
      <c r="M11" s="37">
        <f t="shared" si="2"/>
        <v>208.08</v>
      </c>
      <c r="N11" s="37">
        <f t="shared" si="3"/>
        <v>166.464</v>
      </c>
      <c r="O11" s="38" t="s">
        <v>51</v>
      </c>
      <c r="P11" s="39">
        <v>1</v>
      </c>
      <c r="Q11"/>
      <c r="R11"/>
      <c r="S11"/>
      <c r="T11"/>
    </row>
    <row r="12" s="2" customFormat="1" ht="89" customHeight="1" spans="1:20">
      <c r="A12" s="31">
        <v>7</v>
      </c>
      <c r="B12" s="82" t="s">
        <v>52</v>
      </c>
      <c r="C12" s="60" t="s">
        <v>53</v>
      </c>
      <c r="D12" s="61" t="s">
        <v>54</v>
      </c>
      <c r="E12" s="33" t="s">
        <v>55</v>
      </c>
      <c r="F12" s="62"/>
      <c r="G12" s="62"/>
      <c r="H12" s="63" t="s">
        <v>23</v>
      </c>
      <c r="I12" s="64"/>
      <c r="J12" s="44">
        <v>60</v>
      </c>
      <c r="K12" s="37">
        <f t="shared" si="0"/>
        <v>54</v>
      </c>
      <c r="L12" s="37">
        <f t="shared" si="1"/>
        <v>51</v>
      </c>
      <c r="M12" s="37">
        <f t="shared" si="2"/>
        <v>45.9</v>
      </c>
      <c r="N12" s="37">
        <f t="shared" si="3"/>
        <v>36.72</v>
      </c>
      <c r="O12" s="38" t="s">
        <v>51</v>
      </c>
      <c r="P12" s="39">
        <v>1</v>
      </c>
      <c r="Q12"/>
      <c r="R12"/>
      <c r="S12"/>
      <c r="T12"/>
    </row>
    <row r="13" s="2" customFormat="1" ht="113" customHeight="1" spans="1:20">
      <c r="A13" s="31">
        <v>8</v>
      </c>
      <c r="B13" s="82" t="s">
        <v>56</v>
      </c>
      <c r="C13" s="32" t="s">
        <v>57</v>
      </c>
      <c r="D13" s="33" t="s">
        <v>58</v>
      </c>
      <c r="E13" s="33" t="s">
        <v>59</v>
      </c>
      <c r="F13" s="44"/>
      <c r="G13" s="44"/>
      <c r="H13" s="35" t="s">
        <v>23</v>
      </c>
      <c r="I13" s="65"/>
      <c r="J13" s="31">
        <v>92</v>
      </c>
      <c r="K13" s="37">
        <f t="shared" ref="K13:K20" si="4">J13*0.9</f>
        <v>82.8</v>
      </c>
      <c r="L13" s="37">
        <f t="shared" ref="L13:L20" si="5">J13*0.85</f>
        <v>78.2</v>
      </c>
      <c r="M13" s="37">
        <f t="shared" ref="M13:M20" si="6">L13*0.9</f>
        <v>70.38</v>
      </c>
      <c r="N13" s="37">
        <f t="shared" ref="N13:N20" si="7">M13*0.8</f>
        <v>56.304</v>
      </c>
      <c r="O13" s="38" t="s">
        <v>25</v>
      </c>
      <c r="P13" s="39">
        <v>0.2</v>
      </c>
      <c r="Q13"/>
      <c r="R13"/>
      <c r="S13"/>
      <c r="T13"/>
    </row>
    <row r="14" s="2" customFormat="1" ht="31" customHeight="1" spans="1:20">
      <c r="A14" s="31">
        <v>9</v>
      </c>
      <c r="B14" s="82" t="s">
        <v>60</v>
      </c>
      <c r="C14" s="32" t="s">
        <v>61</v>
      </c>
      <c r="D14" s="33" t="s">
        <v>62</v>
      </c>
      <c r="E14" s="33" t="s">
        <v>63</v>
      </c>
      <c r="F14" s="44"/>
      <c r="G14" s="44"/>
      <c r="H14" s="35" t="s">
        <v>23</v>
      </c>
      <c r="I14" s="65"/>
      <c r="J14" s="44">
        <v>120</v>
      </c>
      <c r="K14" s="37">
        <f t="shared" si="4"/>
        <v>108</v>
      </c>
      <c r="L14" s="37">
        <f t="shared" si="5"/>
        <v>102</v>
      </c>
      <c r="M14" s="37">
        <f t="shared" si="6"/>
        <v>91.8</v>
      </c>
      <c r="N14" s="37">
        <f t="shared" si="7"/>
        <v>73.44</v>
      </c>
      <c r="O14" s="38" t="s">
        <v>51</v>
      </c>
      <c r="P14" s="39">
        <v>1</v>
      </c>
      <c r="Q14"/>
      <c r="R14"/>
      <c r="S14"/>
      <c r="T14"/>
    </row>
    <row r="15" s="2" customFormat="1" ht="102" customHeight="1" spans="1:20">
      <c r="A15" s="31">
        <v>31</v>
      </c>
      <c r="B15" s="82" t="s">
        <v>64</v>
      </c>
      <c r="C15" s="60" t="s">
        <v>65</v>
      </c>
      <c r="D15" s="61" t="s">
        <v>66</v>
      </c>
      <c r="E15" s="61" t="s">
        <v>67</v>
      </c>
      <c r="F15" s="62"/>
      <c r="G15" s="62"/>
      <c r="H15" s="60" t="s">
        <v>23</v>
      </c>
      <c r="I15" s="54" t="s">
        <v>68</v>
      </c>
      <c r="J15" s="31">
        <v>819</v>
      </c>
      <c r="K15" s="37">
        <f t="shared" si="4"/>
        <v>737.1</v>
      </c>
      <c r="L15" s="37">
        <f t="shared" si="5"/>
        <v>696.15</v>
      </c>
      <c r="M15" s="37">
        <v>626</v>
      </c>
      <c r="N15" s="37">
        <f t="shared" si="7"/>
        <v>500.8</v>
      </c>
      <c r="O15" s="38" t="s">
        <v>25</v>
      </c>
      <c r="P15" s="39">
        <v>0.2</v>
      </c>
      <c r="Q15"/>
      <c r="R15"/>
      <c r="S15"/>
      <c r="T15"/>
    </row>
    <row r="16" s="2" customFormat="1" ht="71" customHeight="1" spans="1:20">
      <c r="A16" s="66">
        <v>32</v>
      </c>
      <c r="B16" s="82" t="s">
        <v>69</v>
      </c>
      <c r="C16" s="60" t="s">
        <v>70</v>
      </c>
      <c r="D16" s="67" t="s">
        <v>71</v>
      </c>
      <c r="E16" s="67" t="s">
        <v>72</v>
      </c>
      <c r="F16" s="42" t="s">
        <v>73</v>
      </c>
      <c r="G16" s="68"/>
      <c r="H16" s="69" t="s">
        <v>23</v>
      </c>
      <c r="I16" s="43" t="s">
        <v>74</v>
      </c>
      <c r="J16" s="31">
        <v>1284</v>
      </c>
      <c r="K16" s="37">
        <f t="shared" si="4"/>
        <v>1155.6</v>
      </c>
      <c r="L16" s="37">
        <f t="shared" si="5"/>
        <v>1091.4</v>
      </c>
      <c r="M16" s="37">
        <f t="shared" si="6"/>
        <v>982.26</v>
      </c>
      <c r="N16" s="37">
        <f t="shared" si="7"/>
        <v>785.808</v>
      </c>
      <c r="O16" s="38" t="s">
        <v>25</v>
      </c>
      <c r="P16" s="39">
        <v>0.2</v>
      </c>
      <c r="Q16"/>
      <c r="R16"/>
      <c r="S16"/>
      <c r="T16"/>
    </row>
    <row r="17" s="2" customFormat="1" ht="61" customHeight="1" spans="1:20">
      <c r="A17" s="70"/>
      <c r="B17" s="83" t="s">
        <v>75</v>
      </c>
      <c r="C17" s="60" t="s">
        <v>76</v>
      </c>
      <c r="D17" s="71"/>
      <c r="E17" s="71"/>
      <c r="F17" s="57"/>
      <c r="G17" s="72"/>
      <c r="H17" s="72"/>
      <c r="I17" s="73"/>
      <c r="J17" s="31">
        <v>385</v>
      </c>
      <c r="K17" s="37">
        <f t="shared" si="4"/>
        <v>346.5</v>
      </c>
      <c r="L17" s="37">
        <f t="shared" si="5"/>
        <v>327.25</v>
      </c>
      <c r="M17" s="37">
        <f t="shared" si="6"/>
        <v>294.525</v>
      </c>
      <c r="N17" s="37">
        <f t="shared" si="7"/>
        <v>235.62</v>
      </c>
      <c r="O17" s="39"/>
      <c r="P17" s="39"/>
      <c r="Q17"/>
      <c r="R17"/>
      <c r="S17"/>
      <c r="T17"/>
    </row>
    <row r="18" s="2" customFormat="1" ht="82" customHeight="1" spans="1:20">
      <c r="A18" s="66">
        <v>33</v>
      </c>
      <c r="B18" s="82" t="s">
        <v>77</v>
      </c>
      <c r="C18" s="60" t="s">
        <v>78</v>
      </c>
      <c r="D18" s="67" t="s">
        <v>79</v>
      </c>
      <c r="E18" s="67" t="s">
        <v>80</v>
      </c>
      <c r="F18" s="42" t="s">
        <v>73</v>
      </c>
      <c r="G18" s="68"/>
      <c r="H18" s="69" t="s">
        <v>23</v>
      </c>
      <c r="I18" s="36" t="s">
        <v>81</v>
      </c>
      <c r="J18" s="31">
        <v>2300</v>
      </c>
      <c r="K18" s="37">
        <f t="shared" si="4"/>
        <v>2070</v>
      </c>
      <c r="L18" s="37">
        <f t="shared" si="5"/>
        <v>1955</v>
      </c>
      <c r="M18" s="37">
        <f t="shared" si="6"/>
        <v>1759.5</v>
      </c>
      <c r="N18" s="37">
        <f t="shared" si="7"/>
        <v>1407.6</v>
      </c>
      <c r="O18" s="38" t="s">
        <v>25</v>
      </c>
      <c r="P18" s="39">
        <v>0.2</v>
      </c>
      <c r="Q18"/>
      <c r="R18"/>
      <c r="S18"/>
      <c r="T18"/>
    </row>
    <row r="19" s="2" customFormat="1" ht="69" customHeight="1" spans="1:20">
      <c r="A19" s="70"/>
      <c r="B19" s="83" t="s">
        <v>82</v>
      </c>
      <c r="C19" s="60" t="s">
        <v>83</v>
      </c>
      <c r="D19" s="60"/>
      <c r="E19" s="60"/>
      <c r="F19" s="60"/>
      <c r="G19" s="60"/>
      <c r="H19" s="60"/>
      <c r="I19" s="60"/>
      <c r="J19" s="31">
        <v>690</v>
      </c>
      <c r="K19" s="37">
        <f t="shared" si="4"/>
        <v>621</v>
      </c>
      <c r="L19" s="37">
        <f t="shared" si="5"/>
        <v>586.5</v>
      </c>
      <c r="M19" s="37">
        <f t="shared" si="6"/>
        <v>527.85</v>
      </c>
      <c r="N19" s="37">
        <f t="shared" si="7"/>
        <v>422.28</v>
      </c>
      <c r="O19" s="39"/>
      <c r="P19" s="39"/>
      <c r="Q19"/>
      <c r="R19"/>
      <c r="S19"/>
      <c r="T19"/>
    </row>
    <row r="20" s="2" customFormat="1" ht="74" customHeight="1" spans="1:20">
      <c r="A20" s="31">
        <v>34</v>
      </c>
      <c r="B20" s="82" t="s">
        <v>84</v>
      </c>
      <c r="C20" s="60" t="s">
        <v>85</v>
      </c>
      <c r="D20" s="61" t="s">
        <v>86</v>
      </c>
      <c r="E20" s="61" t="s">
        <v>87</v>
      </c>
      <c r="F20" s="44" t="s">
        <v>88</v>
      </c>
      <c r="G20" s="62"/>
      <c r="H20" s="60" t="s">
        <v>23</v>
      </c>
      <c r="I20" s="74" t="s">
        <v>89</v>
      </c>
      <c r="J20" s="31">
        <v>1205</v>
      </c>
      <c r="K20" s="37">
        <f t="shared" si="4"/>
        <v>1084.5</v>
      </c>
      <c r="L20" s="37">
        <f t="shared" si="5"/>
        <v>1024.25</v>
      </c>
      <c r="M20" s="37">
        <f t="shared" si="6"/>
        <v>921.825</v>
      </c>
      <c r="N20" s="37">
        <v>738</v>
      </c>
      <c r="O20" s="38" t="s">
        <v>25</v>
      </c>
      <c r="P20" s="39">
        <v>0.2</v>
      </c>
      <c r="Q20"/>
      <c r="R20"/>
      <c r="S20"/>
      <c r="T20"/>
    </row>
    <row r="21" s="2" customFormat="1" ht="74" customHeight="1" spans="1:20">
      <c r="A21" s="31"/>
      <c r="B21" s="82" t="s">
        <v>90</v>
      </c>
      <c r="C21" s="32" t="s">
        <v>91</v>
      </c>
      <c r="D21" s="75"/>
      <c r="E21" s="75"/>
      <c r="F21" s="44"/>
      <c r="G21" s="62"/>
      <c r="H21" s="62"/>
      <c r="I21" s="54"/>
      <c r="J21" s="76">
        <f t="shared" ref="J21:N21" si="8">J20*0.4757</f>
        <v>573.2185</v>
      </c>
      <c r="K21" s="76">
        <f t="shared" si="8"/>
        <v>515.89665</v>
      </c>
      <c r="L21" s="76">
        <f t="shared" si="8"/>
        <v>487.235725</v>
      </c>
      <c r="M21" s="76">
        <f t="shared" si="8"/>
        <v>438.5121525</v>
      </c>
      <c r="N21" s="76">
        <f t="shared" si="8"/>
        <v>351.0666</v>
      </c>
      <c r="O21" s="39"/>
      <c r="P21" s="39"/>
      <c r="Q21"/>
      <c r="R21"/>
      <c r="S21"/>
      <c r="T21"/>
    </row>
    <row r="22" s="2" customFormat="1" ht="55" customHeight="1" spans="1:20">
      <c r="A22" s="31"/>
      <c r="B22" s="83" t="s">
        <v>92</v>
      </c>
      <c r="C22" s="60" t="s">
        <v>93</v>
      </c>
      <c r="D22" s="60"/>
      <c r="E22" s="60"/>
      <c r="F22" s="60"/>
      <c r="G22" s="60"/>
      <c r="H22" s="60"/>
      <c r="I22" s="60"/>
      <c r="J22" s="31">
        <v>362</v>
      </c>
      <c r="K22" s="37">
        <f t="shared" ref="K22:K45" si="9">J22*0.9</f>
        <v>325.8</v>
      </c>
      <c r="L22" s="37">
        <v>307</v>
      </c>
      <c r="M22" s="31">
        <v>277</v>
      </c>
      <c r="N22" s="37">
        <v>221</v>
      </c>
      <c r="O22" s="39"/>
      <c r="P22" s="39"/>
      <c r="Q22"/>
      <c r="R22"/>
      <c r="S22"/>
      <c r="T22"/>
    </row>
    <row r="23" s="2" customFormat="1" ht="74" customHeight="1" spans="1:20">
      <c r="A23" s="31">
        <v>35</v>
      </c>
      <c r="B23" s="82" t="s">
        <v>94</v>
      </c>
      <c r="C23" s="60" t="s">
        <v>95</v>
      </c>
      <c r="D23" s="60" t="s">
        <v>96</v>
      </c>
      <c r="E23" s="60" t="s">
        <v>97</v>
      </c>
      <c r="F23" s="60" t="s">
        <v>98</v>
      </c>
      <c r="G23" s="60"/>
      <c r="H23" s="60" t="s">
        <v>23</v>
      </c>
      <c r="I23" s="60" t="s">
        <v>99</v>
      </c>
      <c r="J23" s="31">
        <v>1205</v>
      </c>
      <c r="K23" s="37">
        <f t="shared" si="9"/>
        <v>1084.5</v>
      </c>
      <c r="L23" s="31">
        <v>1024</v>
      </c>
      <c r="M23" s="31">
        <v>857</v>
      </c>
      <c r="N23" s="37">
        <v>686</v>
      </c>
      <c r="O23" s="38" t="s">
        <v>31</v>
      </c>
      <c r="P23" s="39">
        <v>0</v>
      </c>
      <c r="Q23"/>
      <c r="R23"/>
      <c r="S23"/>
      <c r="T23"/>
    </row>
    <row r="24" s="2" customFormat="1" ht="58" customHeight="1" spans="1:20">
      <c r="A24" s="31"/>
      <c r="B24" s="82" t="s">
        <v>100</v>
      </c>
      <c r="C24" s="32" t="s">
        <v>101</v>
      </c>
      <c r="D24" s="32"/>
      <c r="E24" s="32"/>
      <c r="F24" s="32"/>
      <c r="G24" s="32"/>
      <c r="H24" s="32"/>
      <c r="I24" s="32"/>
      <c r="J24" s="76">
        <f t="shared" ref="J24:N24" si="10">J23*0.4757</f>
        <v>573.2185</v>
      </c>
      <c r="K24" s="76">
        <f t="shared" si="10"/>
        <v>515.89665</v>
      </c>
      <c r="L24" s="76">
        <f t="shared" si="10"/>
        <v>487.1168</v>
      </c>
      <c r="M24" s="76">
        <f t="shared" si="10"/>
        <v>407.6749</v>
      </c>
      <c r="N24" s="76">
        <f t="shared" si="10"/>
        <v>326.3302</v>
      </c>
      <c r="O24" s="39"/>
      <c r="P24" s="39"/>
      <c r="Q24"/>
      <c r="R24"/>
      <c r="S24"/>
      <c r="T24"/>
    </row>
    <row r="25" s="2" customFormat="1" ht="54" customHeight="1" spans="1:20">
      <c r="A25" s="31"/>
      <c r="B25" s="83" t="s">
        <v>102</v>
      </c>
      <c r="C25" s="60" t="s">
        <v>103</v>
      </c>
      <c r="D25" s="60"/>
      <c r="E25" s="60"/>
      <c r="F25" s="60"/>
      <c r="G25" s="60"/>
      <c r="H25" s="60"/>
      <c r="I25" s="60"/>
      <c r="J25" s="31">
        <v>362</v>
      </c>
      <c r="K25" s="37">
        <f>J25*0.9</f>
        <v>325.8</v>
      </c>
      <c r="L25" s="37">
        <v>307</v>
      </c>
      <c r="M25" s="31">
        <v>257</v>
      </c>
      <c r="N25" s="37">
        <v>206</v>
      </c>
      <c r="O25" s="39"/>
      <c r="P25" s="39"/>
      <c r="Q25"/>
      <c r="R25"/>
      <c r="S25"/>
      <c r="T25"/>
    </row>
    <row r="26" s="2" customFormat="1" ht="38" customHeight="1" spans="1:20">
      <c r="A26" s="31">
        <v>36</v>
      </c>
      <c r="B26" s="82" t="s">
        <v>104</v>
      </c>
      <c r="C26" s="60" t="s">
        <v>105</v>
      </c>
      <c r="D26" s="60" t="s">
        <v>106</v>
      </c>
      <c r="E26" s="60" t="s">
        <v>107</v>
      </c>
      <c r="F26" s="60" t="s">
        <v>98</v>
      </c>
      <c r="G26" s="60"/>
      <c r="H26" s="60" t="s">
        <v>23</v>
      </c>
      <c r="I26" s="60" t="s">
        <v>108</v>
      </c>
      <c r="J26" s="31">
        <v>891</v>
      </c>
      <c r="K26" s="37">
        <f t="shared" si="9"/>
        <v>801.9</v>
      </c>
      <c r="L26" s="37">
        <f t="shared" ref="L22:L28" si="11">J26*0.85</f>
        <v>757.35</v>
      </c>
      <c r="M26" s="31">
        <v>682</v>
      </c>
      <c r="N26" s="37">
        <f t="shared" ref="N22:N48" si="12">M26*0.8</f>
        <v>545.6</v>
      </c>
      <c r="O26" s="38" t="s">
        <v>31</v>
      </c>
      <c r="P26" s="39">
        <v>0</v>
      </c>
      <c r="Q26"/>
      <c r="R26"/>
      <c r="S26"/>
      <c r="T26"/>
    </row>
    <row r="27" s="2" customFormat="1" ht="46" customHeight="1" spans="1:20">
      <c r="A27" s="31"/>
      <c r="B27" s="82" t="s">
        <v>109</v>
      </c>
      <c r="C27" s="32" t="s">
        <v>110</v>
      </c>
      <c r="D27" s="32"/>
      <c r="E27" s="32"/>
      <c r="F27" s="32"/>
      <c r="G27" s="32"/>
      <c r="H27" s="32"/>
      <c r="I27" s="32"/>
      <c r="J27" s="31">
        <v>637</v>
      </c>
      <c r="K27" s="37">
        <f t="shared" si="9"/>
        <v>573.3</v>
      </c>
      <c r="L27" s="37">
        <f t="shared" si="11"/>
        <v>541.45</v>
      </c>
      <c r="M27" s="31">
        <v>487</v>
      </c>
      <c r="N27" s="37">
        <f t="shared" si="12"/>
        <v>389.6</v>
      </c>
      <c r="O27" s="39"/>
      <c r="P27" s="39"/>
      <c r="Q27"/>
      <c r="R27"/>
      <c r="S27"/>
      <c r="T27"/>
    </row>
    <row r="28" s="2" customFormat="1" ht="40" customHeight="1" spans="1:20">
      <c r="A28" s="31"/>
      <c r="B28" s="83" t="s">
        <v>111</v>
      </c>
      <c r="C28" s="60" t="s">
        <v>112</v>
      </c>
      <c r="D28" s="60"/>
      <c r="E28" s="60"/>
      <c r="F28" s="60"/>
      <c r="G28" s="60"/>
      <c r="H28" s="60"/>
      <c r="I28" s="60"/>
      <c r="J28" s="31">
        <v>267</v>
      </c>
      <c r="K28" s="37">
        <f t="shared" si="9"/>
        <v>240.3</v>
      </c>
      <c r="L28" s="37">
        <f t="shared" si="11"/>
        <v>226.95</v>
      </c>
      <c r="M28" s="37">
        <f>L28*0.9</f>
        <v>204.255</v>
      </c>
      <c r="N28" s="37">
        <f t="shared" si="12"/>
        <v>163.404</v>
      </c>
      <c r="O28" s="39"/>
      <c r="P28" s="39"/>
      <c r="Q28"/>
      <c r="R28"/>
      <c r="S28"/>
      <c r="T28"/>
    </row>
    <row r="29" s="2" customFormat="1" ht="59" customHeight="1" spans="1:20">
      <c r="A29" s="31">
        <v>37</v>
      </c>
      <c r="B29" s="82" t="s">
        <v>113</v>
      </c>
      <c r="C29" s="60" t="s">
        <v>114</v>
      </c>
      <c r="D29" s="60" t="s">
        <v>115</v>
      </c>
      <c r="E29" s="60" t="s">
        <v>116</v>
      </c>
      <c r="F29" s="60" t="s">
        <v>117</v>
      </c>
      <c r="G29" s="60" t="s">
        <v>118</v>
      </c>
      <c r="H29" s="60" t="s">
        <v>23</v>
      </c>
      <c r="I29" s="60"/>
      <c r="J29" s="31">
        <v>2309</v>
      </c>
      <c r="K29" s="37">
        <f t="shared" si="9"/>
        <v>2078.1</v>
      </c>
      <c r="L29" s="31">
        <v>1847</v>
      </c>
      <c r="M29" s="31">
        <v>1478</v>
      </c>
      <c r="N29" s="37">
        <f t="shared" si="12"/>
        <v>1182.4</v>
      </c>
      <c r="O29" s="38" t="s">
        <v>31</v>
      </c>
      <c r="P29" s="39">
        <v>0</v>
      </c>
      <c r="Q29"/>
      <c r="R29"/>
      <c r="S29"/>
      <c r="T29"/>
    </row>
    <row r="30" s="2" customFormat="1" ht="53" customHeight="1" spans="1:20">
      <c r="A30" s="31"/>
      <c r="B30" s="82" t="s">
        <v>119</v>
      </c>
      <c r="C30" s="32" t="s">
        <v>120</v>
      </c>
      <c r="D30" s="32"/>
      <c r="E30" s="32"/>
      <c r="F30" s="32"/>
      <c r="G30" s="32"/>
      <c r="H30" s="32"/>
      <c r="I30" s="32"/>
      <c r="J30" s="31">
        <v>2309</v>
      </c>
      <c r="K30" s="37">
        <f t="shared" si="9"/>
        <v>2078.1</v>
      </c>
      <c r="L30" s="31">
        <v>1847</v>
      </c>
      <c r="M30" s="31">
        <v>1478</v>
      </c>
      <c r="N30" s="37">
        <f t="shared" si="12"/>
        <v>1182.4</v>
      </c>
      <c r="O30" s="39"/>
      <c r="P30" s="39"/>
      <c r="Q30"/>
      <c r="R30"/>
      <c r="S30"/>
      <c r="T30"/>
    </row>
    <row r="31" s="2" customFormat="1" ht="59" customHeight="1" spans="1:20">
      <c r="A31" s="31"/>
      <c r="B31" s="82" t="s">
        <v>121</v>
      </c>
      <c r="C31" s="32" t="s">
        <v>122</v>
      </c>
      <c r="D31" s="32"/>
      <c r="E31" s="32"/>
      <c r="F31" s="32"/>
      <c r="G31" s="32"/>
      <c r="H31" s="32"/>
      <c r="I31" s="32"/>
      <c r="J31" s="31">
        <v>2309</v>
      </c>
      <c r="K31" s="37">
        <f t="shared" si="9"/>
        <v>2078.1</v>
      </c>
      <c r="L31" s="31">
        <v>1847</v>
      </c>
      <c r="M31" s="31">
        <v>1478</v>
      </c>
      <c r="N31" s="37">
        <f t="shared" si="12"/>
        <v>1182.4</v>
      </c>
      <c r="O31" s="39"/>
      <c r="P31" s="39"/>
      <c r="Q31"/>
      <c r="R31"/>
      <c r="S31"/>
      <c r="T31"/>
    </row>
    <row r="32" s="2" customFormat="1" ht="45" customHeight="1" spans="1:20">
      <c r="A32" s="31"/>
      <c r="B32" s="83" t="s">
        <v>123</v>
      </c>
      <c r="C32" s="60" t="s">
        <v>124</v>
      </c>
      <c r="D32" s="60"/>
      <c r="E32" s="60"/>
      <c r="F32" s="60"/>
      <c r="G32" s="60"/>
      <c r="H32" s="60"/>
      <c r="I32" s="60"/>
      <c r="J32" s="31">
        <v>693</v>
      </c>
      <c r="K32" s="37">
        <f t="shared" si="9"/>
        <v>623.7</v>
      </c>
      <c r="L32" s="31">
        <v>554</v>
      </c>
      <c r="M32" s="31">
        <v>443</v>
      </c>
      <c r="N32" s="37">
        <f t="shared" si="12"/>
        <v>354.4</v>
      </c>
      <c r="O32" s="39"/>
      <c r="P32" s="39"/>
      <c r="Q32"/>
      <c r="R32"/>
      <c r="S32"/>
      <c r="T32"/>
    </row>
    <row r="33" s="2" customFormat="1" ht="40" customHeight="1" spans="1:20">
      <c r="A33" s="31">
        <v>38</v>
      </c>
      <c r="B33" s="82" t="s">
        <v>125</v>
      </c>
      <c r="C33" s="60" t="s">
        <v>126</v>
      </c>
      <c r="D33" s="60" t="s">
        <v>127</v>
      </c>
      <c r="E33" s="60" t="s">
        <v>128</v>
      </c>
      <c r="F33" s="60" t="s">
        <v>129</v>
      </c>
      <c r="G33" s="60" t="s">
        <v>130</v>
      </c>
      <c r="H33" s="60" t="s">
        <v>36</v>
      </c>
      <c r="I33" s="60"/>
      <c r="J33" s="31">
        <v>224</v>
      </c>
      <c r="K33" s="37">
        <f t="shared" si="9"/>
        <v>201.6</v>
      </c>
      <c r="L33" s="37">
        <f t="shared" ref="L33:L36" si="13">J33*0.85</f>
        <v>190.4</v>
      </c>
      <c r="M33" s="37">
        <f t="shared" ref="M33:M36" si="14">L33*0.9</f>
        <v>171.36</v>
      </c>
      <c r="N33" s="37">
        <f t="shared" si="12"/>
        <v>137.088</v>
      </c>
      <c r="O33" s="38" t="s">
        <v>31</v>
      </c>
      <c r="P33" s="39">
        <v>0</v>
      </c>
      <c r="Q33"/>
      <c r="R33"/>
      <c r="S33"/>
      <c r="T33"/>
    </row>
    <row r="34" s="2" customFormat="1" ht="52" customHeight="1" spans="1:20">
      <c r="A34" s="31"/>
      <c r="B34" s="82" t="s">
        <v>131</v>
      </c>
      <c r="C34" s="32" t="s">
        <v>132</v>
      </c>
      <c r="D34" s="32"/>
      <c r="E34" s="32"/>
      <c r="F34" s="32"/>
      <c r="G34" s="32"/>
      <c r="H34" s="32"/>
      <c r="I34" s="32"/>
      <c r="J34" s="31">
        <v>224</v>
      </c>
      <c r="K34" s="37">
        <f t="shared" si="9"/>
        <v>201.6</v>
      </c>
      <c r="L34" s="37">
        <f t="shared" si="13"/>
        <v>190.4</v>
      </c>
      <c r="M34" s="37">
        <f t="shared" si="14"/>
        <v>171.36</v>
      </c>
      <c r="N34" s="37">
        <f t="shared" si="12"/>
        <v>137.088</v>
      </c>
      <c r="O34" s="39"/>
      <c r="P34" s="39"/>
      <c r="Q34"/>
      <c r="R34"/>
      <c r="S34"/>
      <c r="T34"/>
    </row>
    <row r="35" s="2" customFormat="1" ht="44" customHeight="1" spans="1:20">
      <c r="A35" s="31"/>
      <c r="B35" s="82" t="s">
        <v>133</v>
      </c>
      <c r="C35" s="32" t="s">
        <v>134</v>
      </c>
      <c r="D35" s="32"/>
      <c r="E35" s="32"/>
      <c r="F35" s="32"/>
      <c r="G35" s="32"/>
      <c r="H35" s="32"/>
      <c r="I35" s="32"/>
      <c r="J35" s="31">
        <v>104</v>
      </c>
      <c r="K35" s="37">
        <f t="shared" si="9"/>
        <v>93.6</v>
      </c>
      <c r="L35" s="37">
        <f t="shared" si="13"/>
        <v>88.4</v>
      </c>
      <c r="M35" s="37">
        <f t="shared" si="14"/>
        <v>79.56</v>
      </c>
      <c r="N35" s="37">
        <f t="shared" si="12"/>
        <v>63.648</v>
      </c>
      <c r="O35" s="39"/>
      <c r="P35" s="39"/>
      <c r="Q35"/>
      <c r="R35"/>
      <c r="S35"/>
      <c r="T35"/>
    </row>
    <row r="36" s="2" customFormat="1" ht="47" customHeight="1" spans="1:20">
      <c r="A36" s="31"/>
      <c r="B36" s="83" t="s">
        <v>135</v>
      </c>
      <c r="C36" s="60" t="s">
        <v>136</v>
      </c>
      <c r="D36" s="60"/>
      <c r="E36" s="60"/>
      <c r="F36" s="60"/>
      <c r="G36" s="60"/>
      <c r="H36" s="60"/>
      <c r="I36" s="60"/>
      <c r="J36" s="31">
        <v>67</v>
      </c>
      <c r="K36" s="37">
        <f t="shared" si="9"/>
        <v>60.3</v>
      </c>
      <c r="L36" s="37">
        <f t="shared" si="13"/>
        <v>56.95</v>
      </c>
      <c r="M36" s="37">
        <f t="shared" si="14"/>
        <v>51.255</v>
      </c>
      <c r="N36" s="37">
        <f t="shared" si="12"/>
        <v>41.004</v>
      </c>
      <c r="O36" s="39"/>
      <c r="P36" s="39"/>
      <c r="Q36"/>
      <c r="R36"/>
      <c r="S36"/>
      <c r="T36"/>
    </row>
    <row r="37" s="2" customFormat="1" ht="46" customHeight="1" spans="1:20">
      <c r="A37" s="66">
        <v>39</v>
      </c>
      <c r="B37" s="82" t="s">
        <v>137</v>
      </c>
      <c r="C37" s="60" t="s">
        <v>138</v>
      </c>
      <c r="D37" s="60" t="s">
        <v>139</v>
      </c>
      <c r="E37" s="60" t="s">
        <v>140</v>
      </c>
      <c r="F37" s="60" t="s">
        <v>117</v>
      </c>
      <c r="G37" s="60"/>
      <c r="H37" s="60" t="s">
        <v>36</v>
      </c>
      <c r="I37" s="60"/>
      <c r="J37" s="44">
        <v>2517</v>
      </c>
      <c r="K37" s="37">
        <f t="shared" si="9"/>
        <v>2265.3</v>
      </c>
      <c r="L37" s="31">
        <v>2014</v>
      </c>
      <c r="M37" s="31">
        <v>1611</v>
      </c>
      <c r="N37" s="37">
        <f t="shared" si="12"/>
        <v>1288.8</v>
      </c>
      <c r="O37" s="38" t="s">
        <v>31</v>
      </c>
      <c r="P37" s="39">
        <v>0</v>
      </c>
      <c r="Q37"/>
      <c r="R37"/>
      <c r="S37"/>
      <c r="T37"/>
    </row>
    <row r="38" s="2" customFormat="1" ht="49" customHeight="1" spans="1:20">
      <c r="A38" s="70"/>
      <c r="B38" s="83" t="s">
        <v>141</v>
      </c>
      <c r="C38" s="60" t="s">
        <v>142</v>
      </c>
      <c r="D38" s="60"/>
      <c r="E38" s="60"/>
      <c r="F38" s="60"/>
      <c r="G38" s="60"/>
      <c r="H38" s="60"/>
      <c r="I38" s="60"/>
      <c r="J38" s="31">
        <v>755</v>
      </c>
      <c r="K38" s="37">
        <f t="shared" si="9"/>
        <v>679.5</v>
      </c>
      <c r="L38" s="31">
        <v>604</v>
      </c>
      <c r="M38" s="31">
        <v>483</v>
      </c>
      <c r="N38" s="37">
        <f t="shared" si="12"/>
        <v>386.4</v>
      </c>
      <c r="O38" s="39"/>
      <c r="P38" s="39"/>
      <c r="Q38"/>
      <c r="R38"/>
      <c r="S38"/>
      <c r="T38"/>
    </row>
    <row r="39" s="2" customFormat="1" ht="55" customHeight="1" spans="1:20">
      <c r="A39" s="66">
        <v>40</v>
      </c>
      <c r="B39" s="82" t="s">
        <v>143</v>
      </c>
      <c r="C39" s="60" t="s">
        <v>144</v>
      </c>
      <c r="D39" s="60" t="s">
        <v>145</v>
      </c>
      <c r="E39" s="60" t="s">
        <v>146</v>
      </c>
      <c r="F39" s="60" t="s">
        <v>117</v>
      </c>
      <c r="G39" s="60"/>
      <c r="H39" s="60" t="s">
        <v>36</v>
      </c>
      <c r="I39" s="60"/>
      <c r="J39" s="31">
        <v>2360</v>
      </c>
      <c r="K39" s="37">
        <f t="shared" si="9"/>
        <v>2124</v>
      </c>
      <c r="L39" s="31">
        <v>1888</v>
      </c>
      <c r="M39" s="31">
        <v>1510</v>
      </c>
      <c r="N39" s="37">
        <f t="shared" si="12"/>
        <v>1208</v>
      </c>
      <c r="O39" s="38" t="s">
        <v>31</v>
      </c>
      <c r="P39" s="39">
        <v>0</v>
      </c>
      <c r="Q39"/>
      <c r="R39"/>
      <c r="S39"/>
      <c r="T39"/>
    </row>
    <row r="40" s="2" customFormat="1" ht="54" customHeight="1" spans="1:20">
      <c r="A40" s="70"/>
      <c r="B40" s="83" t="s">
        <v>147</v>
      </c>
      <c r="C40" s="60" t="s">
        <v>148</v>
      </c>
      <c r="D40" s="60"/>
      <c r="E40" s="60"/>
      <c r="F40" s="60"/>
      <c r="G40" s="60"/>
      <c r="H40" s="60"/>
      <c r="I40" s="60"/>
      <c r="J40" s="31">
        <v>708</v>
      </c>
      <c r="K40" s="37">
        <f t="shared" si="9"/>
        <v>637.2</v>
      </c>
      <c r="L40" s="31">
        <v>566</v>
      </c>
      <c r="M40" s="31">
        <v>453</v>
      </c>
      <c r="N40" s="37">
        <f t="shared" si="12"/>
        <v>362.4</v>
      </c>
      <c r="O40" s="39"/>
      <c r="P40" s="39"/>
      <c r="Q40"/>
      <c r="R40"/>
      <c r="S40"/>
      <c r="T40"/>
    </row>
    <row r="41" s="2" customFormat="1" ht="71" customHeight="1" spans="1:20">
      <c r="A41" s="31">
        <v>41</v>
      </c>
      <c r="B41" s="82" t="s">
        <v>149</v>
      </c>
      <c r="C41" s="60" t="s">
        <v>150</v>
      </c>
      <c r="D41" s="60" t="s">
        <v>151</v>
      </c>
      <c r="E41" s="60" t="s">
        <v>152</v>
      </c>
      <c r="F41" s="60" t="s">
        <v>117</v>
      </c>
      <c r="G41" s="60"/>
      <c r="H41" s="60" t="s">
        <v>23</v>
      </c>
      <c r="I41" s="60"/>
      <c r="J41" s="31">
        <v>2920</v>
      </c>
      <c r="K41" s="37">
        <f t="shared" si="9"/>
        <v>2628</v>
      </c>
      <c r="L41" s="31">
        <v>2336</v>
      </c>
      <c r="M41" s="31">
        <v>1869</v>
      </c>
      <c r="N41" s="37">
        <f t="shared" si="12"/>
        <v>1495.2</v>
      </c>
      <c r="O41" s="38" t="s">
        <v>31</v>
      </c>
      <c r="P41" s="39">
        <v>0</v>
      </c>
      <c r="Q41"/>
      <c r="R41"/>
      <c r="S41"/>
      <c r="T41"/>
    </row>
    <row r="42" s="2" customFormat="1" ht="60" customHeight="1" spans="1:20">
      <c r="A42" s="31"/>
      <c r="B42" s="83" t="s">
        <v>153</v>
      </c>
      <c r="C42" s="60" t="s">
        <v>154</v>
      </c>
      <c r="D42" s="60"/>
      <c r="E42" s="60"/>
      <c r="F42" s="60"/>
      <c r="G42" s="60"/>
      <c r="H42" s="60"/>
      <c r="I42" s="60"/>
      <c r="J42" s="31">
        <v>876</v>
      </c>
      <c r="K42" s="37">
        <f t="shared" si="9"/>
        <v>788.4</v>
      </c>
      <c r="L42" s="31">
        <v>701</v>
      </c>
      <c r="M42" s="31">
        <v>561</v>
      </c>
      <c r="N42" s="37">
        <f t="shared" si="12"/>
        <v>448.8</v>
      </c>
      <c r="O42" s="39"/>
      <c r="P42" s="39"/>
      <c r="Q42"/>
      <c r="R42"/>
      <c r="S42"/>
      <c r="T42"/>
    </row>
    <row r="43" s="2" customFormat="1" ht="55" customHeight="1" spans="1:20">
      <c r="A43" s="31">
        <v>42</v>
      </c>
      <c r="B43" s="82" t="s">
        <v>155</v>
      </c>
      <c r="C43" s="60" t="s">
        <v>156</v>
      </c>
      <c r="D43" s="60" t="s">
        <v>157</v>
      </c>
      <c r="E43" s="60" t="s">
        <v>158</v>
      </c>
      <c r="F43" s="60" t="s">
        <v>117</v>
      </c>
      <c r="G43" s="60"/>
      <c r="H43" s="60" t="s">
        <v>36</v>
      </c>
      <c r="I43" s="60"/>
      <c r="J43" s="31">
        <v>2500</v>
      </c>
      <c r="K43" s="37">
        <f t="shared" si="9"/>
        <v>2250</v>
      </c>
      <c r="L43" s="37">
        <f>J43*0.85</f>
        <v>2125</v>
      </c>
      <c r="M43" s="37">
        <f>L43*0.9</f>
        <v>1912.5</v>
      </c>
      <c r="N43" s="37">
        <f t="shared" si="12"/>
        <v>1530</v>
      </c>
      <c r="O43" s="38" t="s">
        <v>31</v>
      </c>
      <c r="P43" s="39">
        <v>0</v>
      </c>
      <c r="Q43"/>
      <c r="R43"/>
      <c r="S43"/>
      <c r="T43"/>
    </row>
    <row r="44" s="2" customFormat="1" ht="57" customHeight="1" spans="1:20">
      <c r="A44" s="31"/>
      <c r="B44" s="83" t="s">
        <v>159</v>
      </c>
      <c r="C44" s="60" t="s">
        <v>160</v>
      </c>
      <c r="D44" s="60"/>
      <c r="E44" s="60"/>
      <c r="F44" s="60"/>
      <c r="G44" s="60"/>
      <c r="H44" s="60"/>
      <c r="I44" s="60"/>
      <c r="J44" s="31">
        <v>750</v>
      </c>
      <c r="K44" s="37">
        <f t="shared" si="9"/>
        <v>675</v>
      </c>
      <c r="L44" s="37">
        <f>J44*0.85</f>
        <v>637.5</v>
      </c>
      <c r="M44" s="37">
        <f>L44*0.9</f>
        <v>573.75</v>
      </c>
      <c r="N44" s="37">
        <f t="shared" si="12"/>
        <v>459</v>
      </c>
      <c r="O44" s="39"/>
      <c r="P44" s="39"/>
      <c r="Q44"/>
      <c r="R44"/>
      <c r="S44"/>
      <c r="T44"/>
    </row>
    <row r="45" s="2" customFormat="1" ht="56" customHeight="1" spans="1:20">
      <c r="A45" s="31">
        <v>43</v>
      </c>
      <c r="B45" s="82" t="s">
        <v>161</v>
      </c>
      <c r="C45" s="60" t="s">
        <v>162</v>
      </c>
      <c r="D45" s="61" t="s">
        <v>163</v>
      </c>
      <c r="E45" s="61" t="s">
        <v>164</v>
      </c>
      <c r="F45" s="62" t="s">
        <v>73</v>
      </c>
      <c r="G45" s="62"/>
      <c r="H45" s="60" t="s">
        <v>36</v>
      </c>
      <c r="I45" s="77"/>
      <c r="J45" s="31">
        <v>1963</v>
      </c>
      <c r="K45" s="37">
        <f t="shared" si="9"/>
        <v>1766.7</v>
      </c>
      <c r="L45" s="31">
        <v>1669</v>
      </c>
      <c r="M45" s="31">
        <v>1396</v>
      </c>
      <c r="N45" s="37">
        <f t="shared" si="12"/>
        <v>1116.8</v>
      </c>
      <c r="O45" s="38" t="s">
        <v>31</v>
      </c>
      <c r="P45" s="39">
        <v>0</v>
      </c>
      <c r="Q45"/>
      <c r="R45"/>
      <c r="S45"/>
      <c r="T45"/>
    </row>
    <row r="46" s="2" customFormat="1" ht="46" customHeight="1" spans="1:20">
      <c r="A46" s="31"/>
      <c r="B46" s="83" t="s">
        <v>165</v>
      </c>
      <c r="C46" s="60" t="s">
        <v>166</v>
      </c>
      <c r="D46" s="60"/>
      <c r="E46" s="60"/>
      <c r="F46" s="60"/>
      <c r="G46" s="60"/>
      <c r="H46" s="60"/>
      <c r="I46" s="60"/>
      <c r="J46" s="31">
        <v>589</v>
      </c>
      <c r="K46" s="37">
        <v>530</v>
      </c>
      <c r="L46" s="31">
        <v>501</v>
      </c>
      <c r="M46" s="31">
        <v>419</v>
      </c>
      <c r="N46" s="37">
        <f t="shared" si="12"/>
        <v>335.2</v>
      </c>
      <c r="O46" s="39"/>
      <c r="P46" s="39"/>
      <c r="Q46"/>
      <c r="R46"/>
      <c r="S46"/>
      <c r="T46"/>
    </row>
    <row r="47" s="2" customFormat="1" ht="57" customHeight="1" spans="1:20">
      <c r="A47" s="31">
        <v>44</v>
      </c>
      <c r="B47" s="82" t="s">
        <v>167</v>
      </c>
      <c r="C47" s="60" t="s">
        <v>168</v>
      </c>
      <c r="D47" s="60" t="s">
        <v>169</v>
      </c>
      <c r="E47" s="60" t="s">
        <v>170</v>
      </c>
      <c r="F47" s="60" t="s">
        <v>171</v>
      </c>
      <c r="G47" s="60"/>
      <c r="H47" s="60" t="s">
        <v>36</v>
      </c>
      <c r="I47" s="60" t="s">
        <v>172</v>
      </c>
      <c r="J47" s="31">
        <v>2710</v>
      </c>
      <c r="K47" s="37">
        <f t="shared" ref="K47:K65" si="15">J47*0.9</f>
        <v>2439</v>
      </c>
      <c r="L47" s="31">
        <v>2304</v>
      </c>
      <c r="M47" s="31">
        <v>1843</v>
      </c>
      <c r="N47" s="37">
        <f t="shared" si="12"/>
        <v>1474.4</v>
      </c>
      <c r="O47" s="38" t="s">
        <v>31</v>
      </c>
      <c r="P47" s="39">
        <v>0</v>
      </c>
      <c r="Q47"/>
      <c r="R47"/>
      <c r="S47"/>
      <c r="T47"/>
    </row>
    <row r="48" s="2" customFormat="1" ht="59" customHeight="1" spans="1:20">
      <c r="A48" s="31"/>
      <c r="B48" s="82" t="s">
        <v>173</v>
      </c>
      <c r="C48" s="32" t="s">
        <v>174</v>
      </c>
      <c r="D48" s="32"/>
      <c r="E48" s="32"/>
      <c r="F48" s="32"/>
      <c r="G48" s="32"/>
      <c r="H48" s="32"/>
      <c r="I48" s="32"/>
      <c r="J48" s="31">
        <v>360</v>
      </c>
      <c r="K48" s="37">
        <f t="shared" si="15"/>
        <v>324</v>
      </c>
      <c r="L48" s="31">
        <v>306</v>
      </c>
      <c r="M48" s="31">
        <v>256</v>
      </c>
      <c r="N48" s="37">
        <f t="shared" si="12"/>
        <v>204.8</v>
      </c>
      <c r="O48" s="39"/>
      <c r="P48" s="39"/>
      <c r="Q48"/>
      <c r="R48"/>
      <c r="S48"/>
      <c r="T48"/>
    </row>
    <row r="49" s="2" customFormat="1" ht="58" customHeight="1" spans="1:20">
      <c r="A49" s="31"/>
      <c r="B49" s="83" t="s">
        <v>175</v>
      </c>
      <c r="C49" s="60" t="s">
        <v>176</v>
      </c>
      <c r="D49" s="60"/>
      <c r="E49" s="60"/>
      <c r="F49" s="60"/>
      <c r="G49" s="60"/>
      <c r="H49" s="60"/>
      <c r="I49" s="60"/>
      <c r="J49" s="31">
        <v>813</v>
      </c>
      <c r="K49" s="37">
        <f t="shared" si="15"/>
        <v>731.7</v>
      </c>
      <c r="L49" s="31">
        <v>691</v>
      </c>
      <c r="M49" s="31">
        <v>578</v>
      </c>
      <c r="N49" s="37">
        <v>462</v>
      </c>
      <c r="O49" s="39"/>
      <c r="P49" s="39"/>
      <c r="Q49"/>
      <c r="R49"/>
      <c r="S49"/>
      <c r="T49"/>
    </row>
    <row r="50" s="2" customFormat="1" ht="71" customHeight="1" spans="1:20">
      <c r="A50" s="31">
        <v>45</v>
      </c>
      <c r="B50" s="82" t="s">
        <v>177</v>
      </c>
      <c r="C50" s="60" t="s">
        <v>178</v>
      </c>
      <c r="D50" s="60" t="s">
        <v>179</v>
      </c>
      <c r="E50" s="60" t="s">
        <v>180</v>
      </c>
      <c r="F50" s="60" t="s">
        <v>117</v>
      </c>
      <c r="G50" s="60"/>
      <c r="H50" s="60" t="s">
        <v>36</v>
      </c>
      <c r="I50" s="60"/>
      <c r="J50" s="31">
        <v>2600</v>
      </c>
      <c r="K50" s="37">
        <f t="shared" si="15"/>
        <v>2340</v>
      </c>
      <c r="L50" s="31">
        <v>2080</v>
      </c>
      <c r="M50" s="31">
        <v>1664</v>
      </c>
      <c r="N50" s="37">
        <f t="shared" ref="N50:N65" si="16">M50*0.8</f>
        <v>1331.2</v>
      </c>
      <c r="O50" s="38" t="s">
        <v>31</v>
      </c>
      <c r="P50" s="39">
        <v>0</v>
      </c>
      <c r="Q50"/>
      <c r="R50"/>
      <c r="S50"/>
      <c r="T50"/>
    </row>
    <row r="51" s="4" customFormat="1" ht="59" customHeight="1" spans="1:20">
      <c r="A51" s="31"/>
      <c r="B51" s="83" t="s">
        <v>181</v>
      </c>
      <c r="C51" s="60" t="s">
        <v>182</v>
      </c>
      <c r="D51" s="60"/>
      <c r="E51" s="60"/>
      <c r="F51" s="60"/>
      <c r="G51" s="60"/>
      <c r="H51" s="60"/>
      <c r="I51" s="60"/>
      <c r="J51" s="31">
        <v>780</v>
      </c>
      <c r="K51" s="37">
        <f t="shared" si="15"/>
        <v>702</v>
      </c>
      <c r="L51" s="31">
        <v>624</v>
      </c>
      <c r="M51" s="31">
        <v>499</v>
      </c>
      <c r="N51" s="37">
        <f t="shared" si="16"/>
        <v>399.2</v>
      </c>
      <c r="O51" s="39"/>
      <c r="P51" s="39"/>
      <c r="Q51"/>
      <c r="R51"/>
      <c r="S51"/>
      <c r="T51"/>
    </row>
    <row r="52" s="4" customFormat="1" ht="56" customHeight="1" spans="1:20">
      <c r="A52" s="31">
        <v>46</v>
      </c>
      <c r="B52" s="82" t="s">
        <v>183</v>
      </c>
      <c r="C52" s="60" t="s">
        <v>184</v>
      </c>
      <c r="D52" s="60" t="s">
        <v>185</v>
      </c>
      <c r="E52" s="60" t="s">
        <v>186</v>
      </c>
      <c r="F52" s="60" t="s">
        <v>187</v>
      </c>
      <c r="G52" s="60"/>
      <c r="H52" s="60" t="s">
        <v>36</v>
      </c>
      <c r="I52" s="60"/>
      <c r="J52" s="78">
        <v>2920</v>
      </c>
      <c r="K52" s="37">
        <f t="shared" si="15"/>
        <v>2628</v>
      </c>
      <c r="L52" s="31">
        <v>2336</v>
      </c>
      <c r="M52" s="31">
        <v>1869</v>
      </c>
      <c r="N52" s="37">
        <f t="shared" si="16"/>
        <v>1495.2</v>
      </c>
      <c r="O52" s="38" t="s">
        <v>31</v>
      </c>
      <c r="P52" s="39">
        <v>0</v>
      </c>
      <c r="Q52"/>
      <c r="R52"/>
      <c r="S52"/>
      <c r="T52"/>
    </row>
    <row r="53" s="4" customFormat="1" ht="49" customHeight="1" spans="1:20">
      <c r="A53" s="31"/>
      <c r="B53" s="82" t="s">
        <v>188</v>
      </c>
      <c r="C53" s="32" t="s">
        <v>189</v>
      </c>
      <c r="D53" s="32"/>
      <c r="E53" s="32"/>
      <c r="F53" s="32"/>
      <c r="G53" s="32"/>
      <c r="H53" s="32"/>
      <c r="I53" s="32"/>
      <c r="J53" s="44">
        <v>1008</v>
      </c>
      <c r="K53" s="37">
        <f t="shared" si="15"/>
        <v>907.2</v>
      </c>
      <c r="L53" s="31">
        <v>806</v>
      </c>
      <c r="M53" s="31">
        <v>645</v>
      </c>
      <c r="N53" s="37">
        <f t="shared" si="16"/>
        <v>516</v>
      </c>
      <c r="O53" s="39"/>
      <c r="P53" s="39"/>
      <c r="Q53"/>
      <c r="R53"/>
      <c r="S53"/>
      <c r="T53"/>
    </row>
    <row r="54" s="4" customFormat="1" ht="49" customHeight="1" spans="1:20">
      <c r="A54" s="31"/>
      <c r="B54" s="83" t="s">
        <v>190</v>
      </c>
      <c r="C54" s="60" t="s">
        <v>191</v>
      </c>
      <c r="D54" s="60"/>
      <c r="E54" s="60"/>
      <c r="F54" s="60"/>
      <c r="G54" s="60"/>
      <c r="H54" s="60"/>
      <c r="I54" s="60"/>
      <c r="J54" s="31">
        <v>876</v>
      </c>
      <c r="K54" s="37">
        <f t="shared" si="15"/>
        <v>788.4</v>
      </c>
      <c r="L54" s="31">
        <v>701</v>
      </c>
      <c r="M54" s="31">
        <v>561</v>
      </c>
      <c r="N54" s="37">
        <f t="shared" si="16"/>
        <v>448.8</v>
      </c>
      <c r="O54" s="39"/>
      <c r="P54" s="39"/>
      <c r="Q54"/>
      <c r="R54"/>
      <c r="S54"/>
      <c r="T54"/>
    </row>
    <row r="55" s="4" customFormat="1" ht="41" customHeight="1" spans="1:20">
      <c r="A55" s="31">
        <v>47</v>
      </c>
      <c r="B55" s="82" t="s">
        <v>192</v>
      </c>
      <c r="C55" s="60" t="s">
        <v>193</v>
      </c>
      <c r="D55" s="60" t="s">
        <v>194</v>
      </c>
      <c r="E55" s="60" t="s">
        <v>195</v>
      </c>
      <c r="F55" s="60" t="s">
        <v>187</v>
      </c>
      <c r="G55" s="60"/>
      <c r="H55" s="60" t="s">
        <v>36</v>
      </c>
      <c r="I55" s="60"/>
      <c r="J55" s="44">
        <v>2920</v>
      </c>
      <c r="K55" s="37">
        <f t="shared" si="15"/>
        <v>2628</v>
      </c>
      <c r="L55" s="31">
        <v>2336</v>
      </c>
      <c r="M55" s="31">
        <v>1869</v>
      </c>
      <c r="N55" s="37">
        <f t="shared" si="16"/>
        <v>1495.2</v>
      </c>
      <c r="O55" s="38" t="s">
        <v>31</v>
      </c>
      <c r="P55" s="39">
        <v>0</v>
      </c>
      <c r="Q55"/>
      <c r="R55"/>
      <c r="S55"/>
      <c r="T55"/>
    </row>
    <row r="56" s="4" customFormat="1" ht="44.25" spans="1:20">
      <c r="A56" s="31"/>
      <c r="B56" s="82" t="s">
        <v>196</v>
      </c>
      <c r="C56" s="32" t="s">
        <v>197</v>
      </c>
      <c r="D56" s="32"/>
      <c r="E56" s="32"/>
      <c r="F56" s="32"/>
      <c r="G56" s="32"/>
      <c r="H56" s="32"/>
      <c r="I56" s="32"/>
      <c r="J56" s="31">
        <v>1008</v>
      </c>
      <c r="K56" s="37">
        <f t="shared" si="15"/>
        <v>907.2</v>
      </c>
      <c r="L56" s="31">
        <v>806</v>
      </c>
      <c r="M56" s="31">
        <v>645</v>
      </c>
      <c r="N56" s="37">
        <f t="shared" si="16"/>
        <v>516</v>
      </c>
      <c r="O56" s="39"/>
      <c r="P56" s="39"/>
      <c r="Q56"/>
      <c r="R56"/>
      <c r="S56"/>
      <c r="T56"/>
    </row>
    <row r="57" s="4" customFormat="1" ht="46" customHeight="1" spans="1:20">
      <c r="A57" s="31"/>
      <c r="B57" s="83" t="s">
        <v>198</v>
      </c>
      <c r="C57" s="60" t="s">
        <v>199</v>
      </c>
      <c r="D57" s="60"/>
      <c r="E57" s="60"/>
      <c r="F57" s="60"/>
      <c r="G57" s="60"/>
      <c r="H57" s="60"/>
      <c r="I57" s="60"/>
      <c r="J57" s="31">
        <v>876</v>
      </c>
      <c r="K57" s="37">
        <f t="shared" si="15"/>
        <v>788.4</v>
      </c>
      <c r="L57" s="31">
        <v>701</v>
      </c>
      <c r="M57" s="37">
        <v>561</v>
      </c>
      <c r="N57" s="37">
        <f t="shared" si="16"/>
        <v>448.8</v>
      </c>
      <c r="O57" s="39"/>
      <c r="P57" s="39"/>
      <c r="Q57"/>
      <c r="R57"/>
      <c r="S57"/>
      <c r="T57"/>
    </row>
    <row r="58" s="4" customFormat="1" ht="48" customHeight="1" spans="1:20">
      <c r="A58" s="31">
        <v>48</v>
      </c>
      <c r="B58" s="82" t="s">
        <v>200</v>
      </c>
      <c r="C58" s="60" t="s">
        <v>201</v>
      </c>
      <c r="D58" s="60" t="s">
        <v>202</v>
      </c>
      <c r="E58" s="60" t="s">
        <v>203</v>
      </c>
      <c r="F58" s="60" t="s">
        <v>117</v>
      </c>
      <c r="G58" s="60" t="s">
        <v>204</v>
      </c>
      <c r="H58" s="60" t="s">
        <v>23</v>
      </c>
      <c r="I58" s="60"/>
      <c r="J58" s="31">
        <v>4180</v>
      </c>
      <c r="K58" s="37">
        <f t="shared" si="15"/>
        <v>3762</v>
      </c>
      <c r="L58" s="37">
        <f t="shared" ref="L58:L60" si="17">J58*0.85</f>
        <v>3553</v>
      </c>
      <c r="M58" s="37">
        <f t="shared" ref="M57:M59" si="18">L58*0.9</f>
        <v>3197.7</v>
      </c>
      <c r="N58" s="37">
        <f t="shared" si="16"/>
        <v>2558.16</v>
      </c>
      <c r="O58" s="38" t="s">
        <v>51</v>
      </c>
      <c r="P58" s="39">
        <v>1</v>
      </c>
      <c r="Q58"/>
      <c r="R58"/>
      <c r="S58"/>
      <c r="T58"/>
    </row>
    <row r="59" s="2" customFormat="1" ht="42" customHeight="1" spans="1:20">
      <c r="A59" s="31"/>
      <c r="B59" s="82" t="s">
        <v>205</v>
      </c>
      <c r="C59" s="32" t="s">
        <v>206</v>
      </c>
      <c r="D59" s="32"/>
      <c r="E59" s="32"/>
      <c r="F59" s="32"/>
      <c r="G59" s="32"/>
      <c r="H59" s="32"/>
      <c r="I59" s="32"/>
      <c r="J59" s="31">
        <v>4180</v>
      </c>
      <c r="K59" s="37">
        <f t="shared" si="15"/>
        <v>3762</v>
      </c>
      <c r="L59" s="37">
        <f t="shared" si="17"/>
        <v>3553</v>
      </c>
      <c r="M59" s="37">
        <f t="shared" si="18"/>
        <v>3197.7</v>
      </c>
      <c r="N59" s="37">
        <f t="shared" si="16"/>
        <v>2558.16</v>
      </c>
      <c r="O59" s="39"/>
      <c r="P59" s="39"/>
      <c r="Q59"/>
      <c r="R59"/>
      <c r="S59"/>
      <c r="T59"/>
    </row>
    <row r="60" s="2" customFormat="1" ht="39" customHeight="1" spans="1:20">
      <c r="A60" s="31"/>
      <c r="B60" s="83" t="s">
        <v>207</v>
      </c>
      <c r="C60" s="60" t="s">
        <v>208</v>
      </c>
      <c r="D60" s="60"/>
      <c r="E60" s="60"/>
      <c r="F60" s="60"/>
      <c r="G60" s="60"/>
      <c r="H60" s="60"/>
      <c r="I60" s="60"/>
      <c r="J60" s="31">
        <v>1254</v>
      </c>
      <c r="K60" s="37">
        <f t="shared" si="15"/>
        <v>1128.6</v>
      </c>
      <c r="L60" s="37">
        <f t="shared" si="17"/>
        <v>1065.9</v>
      </c>
      <c r="M60" s="31">
        <v>959</v>
      </c>
      <c r="N60" s="37">
        <f t="shared" si="16"/>
        <v>767.2</v>
      </c>
      <c r="O60" s="39"/>
      <c r="P60" s="39"/>
      <c r="Q60"/>
      <c r="R60"/>
      <c r="S60"/>
      <c r="T60"/>
    </row>
    <row r="61" s="2" customFormat="1" ht="52" customHeight="1" spans="1:20">
      <c r="A61" s="31">
        <v>49</v>
      </c>
      <c r="B61" s="82" t="s">
        <v>209</v>
      </c>
      <c r="C61" s="60" t="s">
        <v>210</v>
      </c>
      <c r="D61" s="60" t="s">
        <v>211</v>
      </c>
      <c r="E61" s="60" t="s">
        <v>212</v>
      </c>
      <c r="F61" s="60" t="s">
        <v>117</v>
      </c>
      <c r="G61" s="60"/>
      <c r="H61" s="60" t="s">
        <v>23</v>
      </c>
      <c r="I61" s="60"/>
      <c r="J61" s="31">
        <v>2801</v>
      </c>
      <c r="K61" s="37">
        <f t="shared" si="15"/>
        <v>2520.9</v>
      </c>
      <c r="L61" s="31">
        <v>2241</v>
      </c>
      <c r="M61" s="31">
        <v>1793</v>
      </c>
      <c r="N61" s="37">
        <f t="shared" si="16"/>
        <v>1434.4</v>
      </c>
      <c r="O61" s="38" t="s">
        <v>31</v>
      </c>
      <c r="P61" s="39">
        <v>0</v>
      </c>
      <c r="Q61"/>
      <c r="R61"/>
      <c r="S61"/>
      <c r="T61"/>
    </row>
    <row r="62" s="2" customFormat="1" ht="48" customHeight="1" spans="1:20">
      <c r="A62" s="31"/>
      <c r="B62" s="83" t="s">
        <v>213</v>
      </c>
      <c r="C62" s="60" t="s">
        <v>214</v>
      </c>
      <c r="D62" s="60"/>
      <c r="E62" s="60"/>
      <c r="F62" s="60"/>
      <c r="G62" s="60"/>
      <c r="H62" s="60"/>
      <c r="I62" s="60"/>
      <c r="J62" s="31">
        <v>840</v>
      </c>
      <c r="K62" s="37">
        <f t="shared" si="15"/>
        <v>756</v>
      </c>
      <c r="L62" s="31">
        <v>672</v>
      </c>
      <c r="M62" s="31">
        <v>538</v>
      </c>
      <c r="N62" s="37">
        <f t="shared" si="16"/>
        <v>430.4</v>
      </c>
      <c r="O62" s="39"/>
      <c r="P62" s="39"/>
      <c r="Q62"/>
      <c r="R62"/>
      <c r="S62"/>
      <c r="T62"/>
    </row>
    <row r="63" s="2" customFormat="1" ht="52" customHeight="1" spans="1:20">
      <c r="A63" s="66">
        <v>50</v>
      </c>
      <c r="B63" s="82" t="s">
        <v>215</v>
      </c>
      <c r="C63" s="60" t="s">
        <v>216</v>
      </c>
      <c r="D63" s="60" t="s">
        <v>217</v>
      </c>
      <c r="E63" s="60" t="s">
        <v>218</v>
      </c>
      <c r="F63" s="60" t="s">
        <v>117</v>
      </c>
      <c r="G63" s="60"/>
      <c r="H63" s="60" t="s">
        <v>23</v>
      </c>
      <c r="I63" s="60"/>
      <c r="J63" s="31">
        <v>3662</v>
      </c>
      <c r="K63" s="37">
        <f t="shared" si="15"/>
        <v>3295.8</v>
      </c>
      <c r="L63" s="31">
        <v>2930</v>
      </c>
      <c r="M63" s="31">
        <v>2344</v>
      </c>
      <c r="N63" s="37">
        <f t="shared" si="16"/>
        <v>1875.2</v>
      </c>
      <c r="O63" s="38" t="s">
        <v>31</v>
      </c>
      <c r="P63" s="39">
        <v>0</v>
      </c>
      <c r="Q63"/>
      <c r="R63"/>
      <c r="S63"/>
      <c r="T63"/>
    </row>
    <row r="64" s="2" customFormat="1" ht="28.5" spans="1:20">
      <c r="A64" s="70"/>
      <c r="B64" s="83" t="s">
        <v>219</v>
      </c>
      <c r="C64" s="60" t="s">
        <v>220</v>
      </c>
      <c r="D64" s="60"/>
      <c r="E64" s="60"/>
      <c r="F64" s="60"/>
      <c r="G64" s="60"/>
      <c r="H64" s="60"/>
      <c r="I64" s="60"/>
      <c r="J64" s="31">
        <v>1099</v>
      </c>
      <c r="K64" s="37">
        <f t="shared" si="15"/>
        <v>989.1</v>
      </c>
      <c r="L64" s="31">
        <v>879</v>
      </c>
      <c r="M64" s="31">
        <v>703</v>
      </c>
      <c r="N64" s="37">
        <f t="shared" si="16"/>
        <v>562.4</v>
      </c>
      <c r="O64" s="39"/>
      <c r="P64" s="39"/>
      <c r="Q64"/>
      <c r="R64"/>
      <c r="S64"/>
      <c r="T64"/>
    </row>
    <row r="65" s="2" customFormat="1" ht="74" customHeight="1" spans="1:20">
      <c r="A65" s="66">
        <v>51</v>
      </c>
      <c r="B65" s="82" t="s">
        <v>221</v>
      </c>
      <c r="C65" s="60" t="s">
        <v>222</v>
      </c>
      <c r="D65" s="67" t="s">
        <v>223</v>
      </c>
      <c r="E65" s="67" t="s">
        <v>224</v>
      </c>
      <c r="F65" s="68" t="s">
        <v>73</v>
      </c>
      <c r="G65" s="68"/>
      <c r="H65" s="69" t="s">
        <v>23</v>
      </c>
      <c r="I65" s="79"/>
      <c r="J65" s="31">
        <v>640</v>
      </c>
      <c r="K65" s="37">
        <f t="shared" si="15"/>
        <v>576</v>
      </c>
      <c r="L65" s="37">
        <f>J65*0.85</f>
        <v>544</v>
      </c>
      <c r="M65" s="37">
        <f>L65*0.9</f>
        <v>489.6</v>
      </c>
      <c r="N65" s="37">
        <f t="shared" si="16"/>
        <v>391.68</v>
      </c>
      <c r="O65" s="38" t="s">
        <v>25</v>
      </c>
      <c r="P65" s="39">
        <v>0.2</v>
      </c>
      <c r="Q65"/>
      <c r="R65"/>
      <c r="S65"/>
      <c r="T65"/>
    </row>
    <row r="66" s="2" customFormat="1" ht="48" customHeight="1" spans="1:20">
      <c r="A66" s="70"/>
      <c r="B66" s="83" t="s">
        <v>225</v>
      </c>
      <c r="C66" s="60" t="s">
        <v>226</v>
      </c>
      <c r="D66" s="60"/>
      <c r="E66" s="60"/>
      <c r="F66" s="60"/>
      <c r="G66" s="60"/>
      <c r="H66" s="60" t="s">
        <v>23</v>
      </c>
      <c r="I66" s="60"/>
      <c r="J66" s="31">
        <v>192</v>
      </c>
      <c r="K66" s="37">
        <v>173</v>
      </c>
      <c r="L66" s="37">
        <v>163</v>
      </c>
      <c r="M66" s="37">
        <v>147</v>
      </c>
      <c r="N66" s="37">
        <v>118</v>
      </c>
      <c r="O66" s="39"/>
      <c r="P66" s="39"/>
      <c r="Q66"/>
      <c r="R66"/>
      <c r="S66"/>
      <c r="T66"/>
    </row>
    <row r="67" s="2" customFormat="1" ht="53" customHeight="1" spans="1:20">
      <c r="A67" s="31">
        <v>52</v>
      </c>
      <c r="B67" s="82" t="s">
        <v>227</v>
      </c>
      <c r="C67" s="60" t="s">
        <v>228</v>
      </c>
      <c r="D67" s="60" t="s">
        <v>229</v>
      </c>
      <c r="E67" s="60" t="s">
        <v>230</v>
      </c>
      <c r="F67" s="60" t="s">
        <v>117</v>
      </c>
      <c r="G67" s="60"/>
      <c r="H67" s="60" t="s">
        <v>23</v>
      </c>
      <c r="I67" s="60"/>
      <c r="J67" s="31">
        <v>640</v>
      </c>
      <c r="K67" s="37">
        <f>J67*0.9</f>
        <v>576</v>
      </c>
      <c r="L67" s="37">
        <f>J67*0.85</f>
        <v>544</v>
      </c>
      <c r="M67" s="37">
        <f>L67*0.9</f>
        <v>489.6</v>
      </c>
      <c r="N67" s="37">
        <f>M67*0.8</f>
        <v>391.68</v>
      </c>
      <c r="O67" s="38" t="s">
        <v>25</v>
      </c>
      <c r="P67" s="39">
        <v>0.2</v>
      </c>
      <c r="Q67"/>
      <c r="R67"/>
      <c r="S67"/>
      <c r="T67"/>
    </row>
    <row r="68" s="2" customFormat="1" ht="59" customHeight="1" spans="1:20">
      <c r="A68" s="31"/>
      <c r="B68" s="83" t="s">
        <v>231</v>
      </c>
      <c r="C68" s="60" t="s">
        <v>232</v>
      </c>
      <c r="D68" s="60"/>
      <c r="E68" s="60"/>
      <c r="F68" s="60"/>
      <c r="G68" s="60"/>
      <c r="H68" s="60" t="s">
        <v>23</v>
      </c>
      <c r="I68" s="60"/>
      <c r="J68" s="31">
        <v>192</v>
      </c>
      <c r="K68" s="37">
        <v>173</v>
      </c>
      <c r="L68" s="37">
        <v>163</v>
      </c>
      <c r="M68" s="37">
        <v>147</v>
      </c>
      <c r="N68" s="37">
        <v>118</v>
      </c>
      <c r="O68" s="39"/>
      <c r="P68" s="39"/>
      <c r="Q68"/>
      <c r="R68"/>
      <c r="S68"/>
      <c r="T68"/>
    </row>
    <row r="69" s="2" customFormat="1" ht="66" customHeight="1" spans="1:20">
      <c r="A69" s="31">
        <v>53</v>
      </c>
      <c r="B69" s="82" t="s">
        <v>233</v>
      </c>
      <c r="C69" s="60" t="s">
        <v>234</v>
      </c>
      <c r="D69" s="60" t="s">
        <v>235</v>
      </c>
      <c r="E69" s="60" t="s">
        <v>236</v>
      </c>
      <c r="F69" s="60" t="s">
        <v>237</v>
      </c>
      <c r="G69" s="60"/>
      <c r="H69" s="60" t="s">
        <v>23</v>
      </c>
      <c r="I69" s="60"/>
      <c r="J69" s="31">
        <v>2262</v>
      </c>
      <c r="K69" s="37">
        <f>J69*0.9</f>
        <v>2035.8</v>
      </c>
      <c r="L69" s="31">
        <v>1810</v>
      </c>
      <c r="M69" s="31">
        <v>1448</v>
      </c>
      <c r="N69" s="37">
        <f>M69*0.8</f>
        <v>1158.4</v>
      </c>
      <c r="O69" s="38" t="s">
        <v>31</v>
      </c>
      <c r="P69" s="39">
        <v>0</v>
      </c>
      <c r="Q69"/>
      <c r="R69"/>
      <c r="S69"/>
      <c r="T69"/>
    </row>
    <row r="70" s="2" customFormat="1" ht="63" customHeight="1" spans="1:20">
      <c r="A70" s="31"/>
      <c r="B70" s="83" t="s">
        <v>238</v>
      </c>
      <c r="C70" s="60" t="s">
        <v>239</v>
      </c>
      <c r="D70" s="60"/>
      <c r="E70" s="60"/>
      <c r="F70" s="60"/>
      <c r="G70" s="60"/>
      <c r="H70" s="60"/>
      <c r="I70" s="60"/>
      <c r="J70" s="31">
        <v>679</v>
      </c>
      <c r="K70" s="37">
        <f t="shared" ref="K70:K101" si="19">J70*0.9</f>
        <v>611.1</v>
      </c>
      <c r="L70" s="31">
        <v>543</v>
      </c>
      <c r="M70" s="31">
        <v>434</v>
      </c>
      <c r="N70" s="37">
        <f t="shared" ref="N70:N101" si="20">M70*0.8</f>
        <v>347.2</v>
      </c>
      <c r="O70" s="39"/>
      <c r="P70" s="39"/>
      <c r="Q70"/>
      <c r="R70"/>
      <c r="S70"/>
      <c r="T70"/>
    </row>
    <row r="71" s="2" customFormat="1" ht="91" customHeight="1" spans="1:20">
      <c r="A71" s="31">
        <v>54</v>
      </c>
      <c r="B71" s="82" t="s">
        <v>240</v>
      </c>
      <c r="C71" s="32" t="s">
        <v>241</v>
      </c>
      <c r="D71" s="32" t="s">
        <v>242</v>
      </c>
      <c r="E71" s="32" t="s">
        <v>243</v>
      </c>
      <c r="F71" s="32"/>
      <c r="G71" s="32"/>
      <c r="H71" s="32" t="s">
        <v>23</v>
      </c>
      <c r="I71" s="32"/>
      <c r="J71" s="44">
        <v>29</v>
      </c>
      <c r="K71" s="37">
        <f t="shared" si="19"/>
        <v>26.1</v>
      </c>
      <c r="L71" s="37">
        <f>J71*0.85</f>
        <v>24.65</v>
      </c>
      <c r="M71" s="31">
        <v>22</v>
      </c>
      <c r="N71" s="37">
        <f t="shared" si="20"/>
        <v>17.6</v>
      </c>
      <c r="O71" s="38" t="s">
        <v>31</v>
      </c>
      <c r="P71" s="39">
        <v>0</v>
      </c>
      <c r="Q71"/>
      <c r="R71"/>
      <c r="S71"/>
      <c r="T71"/>
    </row>
    <row r="72" s="2" customFormat="1" ht="56" customHeight="1" spans="1:20">
      <c r="A72" s="31">
        <v>55</v>
      </c>
      <c r="B72" s="82" t="s">
        <v>244</v>
      </c>
      <c r="C72" s="60" t="s">
        <v>245</v>
      </c>
      <c r="D72" s="60" t="s">
        <v>246</v>
      </c>
      <c r="E72" s="60" t="s">
        <v>247</v>
      </c>
      <c r="F72" s="60" t="s">
        <v>117</v>
      </c>
      <c r="G72" s="60"/>
      <c r="H72" s="60" t="s">
        <v>23</v>
      </c>
      <c r="I72" s="60"/>
      <c r="J72" s="31">
        <v>1700</v>
      </c>
      <c r="K72" s="37">
        <f t="shared" si="19"/>
        <v>1530</v>
      </c>
      <c r="L72" s="37">
        <f>J72*0.85</f>
        <v>1445</v>
      </c>
      <c r="M72" s="37">
        <f>L72*0.9</f>
        <v>1300.5</v>
      </c>
      <c r="N72" s="37">
        <f t="shared" si="20"/>
        <v>1040.4</v>
      </c>
      <c r="O72" s="38" t="s">
        <v>31</v>
      </c>
      <c r="P72" s="39">
        <v>0</v>
      </c>
      <c r="Q72"/>
      <c r="R72"/>
      <c r="S72"/>
      <c r="T72"/>
    </row>
    <row r="73" s="2" customFormat="1" ht="54" customHeight="1" spans="1:20">
      <c r="A73" s="31"/>
      <c r="B73" s="83" t="s">
        <v>248</v>
      </c>
      <c r="C73" s="60" t="s">
        <v>249</v>
      </c>
      <c r="D73" s="60"/>
      <c r="E73" s="60"/>
      <c r="F73" s="60"/>
      <c r="G73" s="60"/>
      <c r="H73" s="60"/>
      <c r="I73" s="60"/>
      <c r="J73" s="31">
        <v>510</v>
      </c>
      <c r="K73" s="37">
        <f t="shared" si="19"/>
        <v>459</v>
      </c>
      <c r="L73" s="37">
        <f>J73*0.85</f>
        <v>433.5</v>
      </c>
      <c r="M73" s="37">
        <f>L73*0.9</f>
        <v>390.15</v>
      </c>
      <c r="N73" s="37">
        <f t="shared" si="20"/>
        <v>312.12</v>
      </c>
      <c r="O73" s="39"/>
      <c r="P73" s="39"/>
      <c r="Q73"/>
      <c r="R73"/>
      <c r="S73"/>
      <c r="T73"/>
    </row>
    <row r="74" s="2" customFormat="1" ht="50" customHeight="1" spans="1:20">
      <c r="A74" s="31">
        <v>56</v>
      </c>
      <c r="B74" s="82" t="s">
        <v>250</v>
      </c>
      <c r="C74" s="60" t="s">
        <v>251</v>
      </c>
      <c r="D74" s="60" t="s">
        <v>252</v>
      </c>
      <c r="E74" s="60" t="s">
        <v>253</v>
      </c>
      <c r="F74" s="60" t="s">
        <v>117</v>
      </c>
      <c r="G74" s="60"/>
      <c r="H74" s="60" t="s">
        <v>23</v>
      </c>
      <c r="I74" s="60"/>
      <c r="J74" s="31">
        <v>2039</v>
      </c>
      <c r="K74" s="37">
        <f t="shared" si="19"/>
        <v>1835.1</v>
      </c>
      <c r="L74" s="37">
        <f>J74*0.85</f>
        <v>1733.15</v>
      </c>
      <c r="M74" s="37">
        <f>L74*0.9</f>
        <v>1559.835</v>
      </c>
      <c r="N74" s="37">
        <f t="shared" si="20"/>
        <v>1247.868</v>
      </c>
      <c r="O74" s="38" t="s">
        <v>31</v>
      </c>
      <c r="P74" s="39">
        <v>0</v>
      </c>
      <c r="Q74"/>
      <c r="R74"/>
      <c r="S74"/>
      <c r="T74"/>
    </row>
    <row r="75" s="2" customFormat="1" ht="58" customHeight="1" spans="1:20">
      <c r="A75" s="31"/>
      <c r="B75" s="83" t="s">
        <v>254</v>
      </c>
      <c r="C75" s="60" t="s">
        <v>255</v>
      </c>
      <c r="D75" s="60"/>
      <c r="E75" s="60"/>
      <c r="F75" s="60"/>
      <c r="G75" s="60"/>
      <c r="H75" s="60" t="s">
        <v>23</v>
      </c>
      <c r="I75" s="60"/>
      <c r="J75" s="31">
        <v>612</v>
      </c>
      <c r="K75" s="37">
        <f t="shared" si="19"/>
        <v>550.8</v>
      </c>
      <c r="L75" s="37">
        <f>J75*0.85</f>
        <v>520.2</v>
      </c>
      <c r="M75" s="37">
        <f>L75*0.9</f>
        <v>468.18</v>
      </c>
      <c r="N75" s="37">
        <f t="shared" si="20"/>
        <v>374.544</v>
      </c>
      <c r="O75" s="39"/>
      <c r="P75" s="39"/>
      <c r="Q75"/>
      <c r="R75"/>
      <c r="S75"/>
      <c r="T75"/>
    </row>
    <row r="76" s="2" customFormat="1" ht="93" customHeight="1" spans="1:20">
      <c r="A76" s="31">
        <v>57</v>
      </c>
      <c r="B76" s="82" t="s">
        <v>256</v>
      </c>
      <c r="C76" s="60" t="s">
        <v>257</v>
      </c>
      <c r="D76" s="60" t="s">
        <v>258</v>
      </c>
      <c r="E76" s="60" t="s">
        <v>259</v>
      </c>
      <c r="F76" s="60" t="s">
        <v>260</v>
      </c>
      <c r="G76" s="60"/>
      <c r="H76" s="60" t="s">
        <v>23</v>
      </c>
      <c r="I76" s="60"/>
      <c r="J76" s="31">
        <v>1910</v>
      </c>
      <c r="K76" s="37">
        <f t="shared" si="19"/>
        <v>1719</v>
      </c>
      <c r="L76" s="31">
        <v>1528</v>
      </c>
      <c r="M76" s="31">
        <v>1222</v>
      </c>
      <c r="N76" s="37">
        <f t="shared" si="20"/>
        <v>977.6</v>
      </c>
      <c r="O76" s="38" t="s">
        <v>25</v>
      </c>
      <c r="P76" s="39">
        <v>0.2</v>
      </c>
      <c r="Q76"/>
      <c r="R76"/>
      <c r="S76"/>
      <c r="T76"/>
    </row>
    <row r="77" s="2" customFormat="1" ht="65" customHeight="1" spans="1:20">
      <c r="A77" s="31"/>
      <c r="B77" s="83" t="s">
        <v>261</v>
      </c>
      <c r="C77" s="60" t="s">
        <v>262</v>
      </c>
      <c r="D77" s="60"/>
      <c r="E77" s="60"/>
      <c r="F77" s="60"/>
      <c r="G77" s="60"/>
      <c r="H77" s="60" t="s">
        <v>23</v>
      </c>
      <c r="I77" s="60"/>
      <c r="J77" s="31">
        <v>573</v>
      </c>
      <c r="K77" s="37">
        <f t="shared" si="19"/>
        <v>515.7</v>
      </c>
      <c r="L77" s="31">
        <v>458</v>
      </c>
      <c r="M77" s="31">
        <v>367</v>
      </c>
      <c r="N77" s="37">
        <f t="shared" si="20"/>
        <v>293.6</v>
      </c>
      <c r="O77" s="39"/>
      <c r="P77" s="39"/>
      <c r="Q77"/>
      <c r="R77"/>
      <c r="S77"/>
      <c r="T77"/>
    </row>
    <row r="78" s="2" customFormat="1" ht="49" customHeight="1" spans="1:20">
      <c r="A78" s="31"/>
      <c r="B78" s="83" t="s">
        <v>263</v>
      </c>
      <c r="C78" s="60" t="s">
        <v>264</v>
      </c>
      <c r="D78" s="60"/>
      <c r="E78" s="60"/>
      <c r="F78" s="60"/>
      <c r="G78" s="60"/>
      <c r="H78" s="60" t="s">
        <v>23</v>
      </c>
      <c r="I78" s="60"/>
      <c r="J78" s="31">
        <v>842</v>
      </c>
      <c r="K78" s="37">
        <f t="shared" si="19"/>
        <v>757.8</v>
      </c>
      <c r="L78" s="31">
        <v>674</v>
      </c>
      <c r="M78" s="31">
        <v>539</v>
      </c>
      <c r="N78" s="37">
        <f t="shared" si="20"/>
        <v>431.2</v>
      </c>
      <c r="O78" s="39"/>
      <c r="P78" s="39"/>
      <c r="Q78"/>
      <c r="R78"/>
      <c r="S78"/>
      <c r="T78"/>
    </row>
    <row r="79" s="2" customFormat="1" ht="89" customHeight="1" spans="1:20">
      <c r="A79" s="31">
        <v>58</v>
      </c>
      <c r="B79" s="82" t="s">
        <v>265</v>
      </c>
      <c r="C79" s="60" t="s">
        <v>266</v>
      </c>
      <c r="D79" s="60" t="s">
        <v>267</v>
      </c>
      <c r="E79" s="60" t="s">
        <v>259</v>
      </c>
      <c r="F79" s="60" t="s">
        <v>117</v>
      </c>
      <c r="G79" s="60"/>
      <c r="H79" s="60" t="s">
        <v>23</v>
      </c>
      <c r="I79" s="60"/>
      <c r="J79" s="31">
        <v>3100</v>
      </c>
      <c r="K79" s="37">
        <f t="shared" si="19"/>
        <v>2790</v>
      </c>
      <c r="L79" s="31">
        <v>2480</v>
      </c>
      <c r="M79" s="31">
        <v>1984</v>
      </c>
      <c r="N79" s="37">
        <f t="shared" si="20"/>
        <v>1587.2</v>
      </c>
      <c r="O79" s="38" t="s">
        <v>31</v>
      </c>
      <c r="P79" s="39">
        <v>0</v>
      </c>
      <c r="Q79"/>
      <c r="R79"/>
      <c r="S79"/>
      <c r="T79"/>
    </row>
    <row r="80" s="2" customFormat="1" ht="51" customHeight="1" spans="1:20">
      <c r="A80" s="31"/>
      <c r="B80" s="83" t="s">
        <v>268</v>
      </c>
      <c r="C80" s="60" t="s">
        <v>269</v>
      </c>
      <c r="D80" s="60"/>
      <c r="E80" s="60"/>
      <c r="F80" s="60"/>
      <c r="G80" s="60"/>
      <c r="H80" s="60" t="s">
        <v>23</v>
      </c>
      <c r="I80" s="60"/>
      <c r="J80" s="31">
        <v>930</v>
      </c>
      <c r="K80" s="37">
        <f t="shared" si="19"/>
        <v>837</v>
      </c>
      <c r="L80" s="31">
        <v>744</v>
      </c>
      <c r="M80" s="31">
        <v>595</v>
      </c>
      <c r="N80" s="37">
        <f t="shared" si="20"/>
        <v>476</v>
      </c>
      <c r="O80" s="39"/>
      <c r="P80" s="39"/>
      <c r="Q80"/>
      <c r="R80"/>
      <c r="S80"/>
      <c r="T80"/>
    </row>
    <row r="81" s="2" customFormat="1" ht="84" customHeight="1" spans="1:20">
      <c r="A81" s="31">
        <v>59</v>
      </c>
      <c r="B81" s="82" t="s">
        <v>270</v>
      </c>
      <c r="C81" s="60" t="s">
        <v>271</v>
      </c>
      <c r="D81" s="60" t="s">
        <v>272</v>
      </c>
      <c r="E81" s="60" t="s">
        <v>273</v>
      </c>
      <c r="F81" s="60" t="s">
        <v>274</v>
      </c>
      <c r="G81" s="60"/>
      <c r="H81" s="60" t="s">
        <v>23</v>
      </c>
      <c r="I81" s="60" t="s">
        <v>275</v>
      </c>
      <c r="J81" s="31">
        <v>3804</v>
      </c>
      <c r="K81" s="37">
        <f t="shared" si="19"/>
        <v>3423.6</v>
      </c>
      <c r="L81" s="31">
        <v>3043</v>
      </c>
      <c r="M81" s="31">
        <v>2434</v>
      </c>
      <c r="N81" s="37">
        <f t="shared" si="20"/>
        <v>1947.2</v>
      </c>
      <c r="O81" s="38" t="s">
        <v>31</v>
      </c>
      <c r="P81" s="39">
        <v>0</v>
      </c>
      <c r="Q81"/>
      <c r="R81"/>
      <c r="S81"/>
      <c r="T81"/>
    </row>
    <row r="82" s="2" customFormat="1" ht="57" customHeight="1" spans="1:20">
      <c r="A82" s="31"/>
      <c r="B82" s="82" t="s">
        <v>276</v>
      </c>
      <c r="C82" s="32" t="s">
        <v>277</v>
      </c>
      <c r="D82" s="32"/>
      <c r="E82" s="32"/>
      <c r="F82" s="32"/>
      <c r="G82" s="32"/>
      <c r="H82" s="32" t="s">
        <v>23</v>
      </c>
      <c r="I82" s="32"/>
      <c r="J82" s="31">
        <v>400</v>
      </c>
      <c r="K82" s="37">
        <f t="shared" si="19"/>
        <v>360</v>
      </c>
      <c r="L82" s="31">
        <v>320</v>
      </c>
      <c r="M82" s="31">
        <v>256</v>
      </c>
      <c r="N82" s="37">
        <f t="shared" si="20"/>
        <v>204.8</v>
      </c>
      <c r="O82" s="39"/>
      <c r="P82" s="39"/>
      <c r="Q82"/>
      <c r="R82"/>
      <c r="S82"/>
      <c r="T82"/>
    </row>
    <row r="83" s="2" customFormat="1" ht="51" customHeight="1" spans="1:20">
      <c r="A83" s="31"/>
      <c r="B83" s="83" t="s">
        <v>278</v>
      </c>
      <c r="C83" s="60" t="s">
        <v>279</v>
      </c>
      <c r="D83" s="60"/>
      <c r="E83" s="60"/>
      <c r="F83" s="60"/>
      <c r="G83" s="60"/>
      <c r="H83" s="60" t="s">
        <v>23</v>
      </c>
      <c r="I83" s="60"/>
      <c r="J83" s="31">
        <v>1141</v>
      </c>
      <c r="K83" s="37">
        <f t="shared" si="19"/>
        <v>1026.9</v>
      </c>
      <c r="L83" s="31">
        <v>913</v>
      </c>
      <c r="M83" s="31">
        <v>730</v>
      </c>
      <c r="N83" s="37">
        <f t="shared" si="20"/>
        <v>584</v>
      </c>
      <c r="O83" s="39"/>
      <c r="P83" s="39"/>
      <c r="Q83"/>
      <c r="R83"/>
      <c r="S83"/>
      <c r="T83"/>
    </row>
    <row r="84" s="2" customFormat="1" ht="66" customHeight="1" spans="1:20">
      <c r="A84" s="31">
        <v>60</v>
      </c>
      <c r="B84" s="82" t="s">
        <v>280</v>
      </c>
      <c r="C84" s="60" t="s">
        <v>281</v>
      </c>
      <c r="D84" s="60" t="s">
        <v>282</v>
      </c>
      <c r="E84" s="60" t="s">
        <v>283</v>
      </c>
      <c r="F84" s="60" t="s">
        <v>117</v>
      </c>
      <c r="G84" s="60"/>
      <c r="H84" s="60" t="s">
        <v>23</v>
      </c>
      <c r="I84" s="60"/>
      <c r="J84" s="31">
        <v>1843</v>
      </c>
      <c r="K84" s="37">
        <f t="shared" si="19"/>
        <v>1658.7</v>
      </c>
      <c r="L84" s="37">
        <f>J84*0.85</f>
        <v>1566.55</v>
      </c>
      <c r="M84" s="37">
        <f>L84*0.9</f>
        <v>1409.895</v>
      </c>
      <c r="N84" s="37">
        <f t="shared" si="20"/>
        <v>1127.916</v>
      </c>
      <c r="O84" s="38" t="s">
        <v>31</v>
      </c>
      <c r="P84" s="39">
        <v>0</v>
      </c>
      <c r="Q84"/>
      <c r="R84"/>
      <c r="S84"/>
      <c r="T84"/>
    </row>
    <row r="85" s="2" customFormat="1" ht="56" customHeight="1" spans="1:20">
      <c r="A85" s="31"/>
      <c r="B85" s="83" t="s">
        <v>284</v>
      </c>
      <c r="C85" s="60" t="s">
        <v>285</v>
      </c>
      <c r="D85" s="60"/>
      <c r="E85" s="60"/>
      <c r="F85" s="60"/>
      <c r="G85" s="60"/>
      <c r="H85" s="60" t="s">
        <v>23</v>
      </c>
      <c r="I85" s="60"/>
      <c r="J85" s="31">
        <v>553</v>
      </c>
      <c r="K85" s="37">
        <f t="shared" si="19"/>
        <v>497.7</v>
      </c>
      <c r="L85" s="37">
        <f>J85*0.85</f>
        <v>470.05</v>
      </c>
      <c r="M85" s="37">
        <f>L85*0.9</f>
        <v>423.045</v>
      </c>
      <c r="N85" s="37">
        <f t="shared" si="20"/>
        <v>338.436</v>
      </c>
      <c r="O85" s="39"/>
      <c r="P85" s="39"/>
      <c r="Q85"/>
      <c r="R85"/>
      <c r="S85"/>
      <c r="T85"/>
    </row>
    <row r="86" s="2" customFormat="1" ht="76" customHeight="1" spans="1:20">
      <c r="A86" s="31">
        <v>61</v>
      </c>
      <c r="B86" s="82" t="s">
        <v>286</v>
      </c>
      <c r="C86" s="60" t="s">
        <v>287</v>
      </c>
      <c r="D86" s="60" t="s">
        <v>288</v>
      </c>
      <c r="E86" s="60" t="s">
        <v>230</v>
      </c>
      <c r="F86" s="60" t="s">
        <v>117</v>
      </c>
      <c r="G86" s="60"/>
      <c r="H86" s="60" t="s">
        <v>23</v>
      </c>
      <c r="I86" s="60"/>
      <c r="J86" s="44">
        <v>835</v>
      </c>
      <c r="K86" s="37">
        <f t="shared" si="19"/>
        <v>751.5</v>
      </c>
      <c r="L86" s="37">
        <f>J86*0.85</f>
        <v>709.75</v>
      </c>
      <c r="M86" s="37">
        <f>L86*0.9</f>
        <v>638.775</v>
      </c>
      <c r="N86" s="37">
        <f t="shared" si="20"/>
        <v>511.02</v>
      </c>
      <c r="O86" s="38" t="s">
        <v>51</v>
      </c>
      <c r="P86" s="39">
        <v>1</v>
      </c>
      <c r="Q86"/>
      <c r="R86"/>
      <c r="S86"/>
      <c r="T86"/>
    </row>
    <row r="87" s="2" customFormat="1" ht="51" customHeight="1" spans="1:20">
      <c r="A87" s="31"/>
      <c r="B87" s="83" t="s">
        <v>289</v>
      </c>
      <c r="C87" s="60" t="s">
        <v>290</v>
      </c>
      <c r="D87" s="60"/>
      <c r="E87" s="60"/>
      <c r="F87" s="60"/>
      <c r="G87" s="60"/>
      <c r="H87" s="60" t="s">
        <v>23</v>
      </c>
      <c r="I87" s="60"/>
      <c r="J87" s="31">
        <v>251</v>
      </c>
      <c r="K87" s="37">
        <f t="shared" si="19"/>
        <v>225.9</v>
      </c>
      <c r="L87" s="37">
        <f>J87*0.85</f>
        <v>213.35</v>
      </c>
      <c r="M87" s="37">
        <f>L87*0.9</f>
        <v>192.015</v>
      </c>
      <c r="N87" s="37">
        <f t="shared" si="20"/>
        <v>153.612</v>
      </c>
      <c r="O87" s="39"/>
      <c r="P87" s="39"/>
      <c r="Q87"/>
      <c r="R87"/>
      <c r="S87"/>
      <c r="T87"/>
    </row>
    <row r="88" s="2" customFormat="1" ht="63" customHeight="1" spans="1:20">
      <c r="A88" s="31">
        <v>62</v>
      </c>
      <c r="B88" s="82" t="s">
        <v>291</v>
      </c>
      <c r="C88" s="60" t="s">
        <v>292</v>
      </c>
      <c r="D88" s="60" t="s">
        <v>293</v>
      </c>
      <c r="E88" s="60" t="s">
        <v>294</v>
      </c>
      <c r="F88" s="60" t="s">
        <v>117</v>
      </c>
      <c r="G88" s="60"/>
      <c r="H88" s="60" t="s">
        <v>23</v>
      </c>
      <c r="I88" s="60"/>
      <c r="J88" s="31">
        <v>1149</v>
      </c>
      <c r="K88" s="37">
        <f t="shared" si="19"/>
        <v>1034.1</v>
      </c>
      <c r="L88" s="31">
        <v>919</v>
      </c>
      <c r="M88" s="31">
        <v>735</v>
      </c>
      <c r="N88" s="37">
        <f t="shared" si="20"/>
        <v>588</v>
      </c>
      <c r="O88" s="38" t="s">
        <v>31</v>
      </c>
      <c r="P88" s="39">
        <v>0</v>
      </c>
      <c r="Q88"/>
      <c r="R88"/>
      <c r="S88"/>
      <c r="T88"/>
    </row>
    <row r="89" s="2" customFormat="1" ht="55" customHeight="1" spans="1:20">
      <c r="A89" s="31"/>
      <c r="B89" s="83" t="s">
        <v>295</v>
      </c>
      <c r="C89" s="60" t="s">
        <v>296</v>
      </c>
      <c r="D89" s="60"/>
      <c r="E89" s="60"/>
      <c r="F89" s="60"/>
      <c r="G89" s="60"/>
      <c r="H89" s="60"/>
      <c r="I89" s="60"/>
      <c r="J89" s="31">
        <v>345</v>
      </c>
      <c r="K89" s="37">
        <f t="shared" si="19"/>
        <v>310.5</v>
      </c>
      <c r="L89" s="31">
        <v>276</v>
      </c>
      <c r="M89" s="31">
        <v>221</v>
      </c>
      <c r="N89" s="37">
        <f t="shared" si="20"/>
        <v>176.8</v>
      </c>
      <c r="O89" s="39"/>
      <c r="P89" s="39"/>
      <c r="Q89"/>
      <c r="R89"/>
      <c r="S89"/>
      <c r="T89"/>
    </row>
    <row r="90" s="2" customFormat="1" ht="65" customHeight="1" spans="1:20">
      <c r="A90" s="31">
        <v>63</v>
      </c>
      <c r="B90" s="82" t="s">
        <v>297</v>
      </c>
      <c r="C90" s="60" t="s">
        <v>298</v>
      </c>
      <c r="D90" s="60" t="s">
        <v>299</v>
      </c>
      <c r="E90" s="60" t="s">
        <v>300</v>
      </c>
      <c r="F90" s="60" t="s">
        <v>117</v>
      </c>
      <c r="G90" s="60"/>
      <c r="H90" s="60" t="s">
        <v>23</v>
      </c>
      <c r="I90" s="60"/>
      <c r="J90" s="31">
        <v>2533</v>
      </c>
      <c r="K90" s="37">
        <f t="shared" si="19"/>
        <v>2279.7</v>
      </c>
      <c r="L90" s="31">
        <v>2026</v>
      </c>
      <c r="M90" s="31">
        <v>1621</v>
      </c>
      <c r="N90" s="37">
        <f t="shared" si="20"/>
        <v>1296.8</v>
      </c>
      <c r="O90" s="38" t="s">
        <v>31</v>
      </c>
      <c r="P90" s="39">
        <v>0</v>
      </c>
      <c r="Q90"/>
      <c r="R90"/>
      <c r="S90"/>
      <c r="T90"/>
    </row>
    <row r="91" s="2" customFormat="1" ht="58" customHeight="1" spans="1:20">
      <c r="A91" s="31"/>
      <c r="B91" s="83" t="s">
        <v>301</v>
      </c>
      <c r="C91" s="60" t="s">
        <v>302</v>
      </c>
      <c r="D91" s="60"/>
      <c r="E91" s="60"/>
      <c r="F91" s="60"/>
      <c r="G91" s="60"/>
      <c r="H91" s="60" t="s">
        <v>23</v>
      </c>
      <c r="I91" s="60"/>
      <c r="J91" s="31">
        <v>760</v>
      </c>
      <c r="K91" s="37">
        <f t="shared" si="19"/>
        <v>684</v>
      </c>
      <c r="L91" s="31">
        <v>608</v>
      </c>
      <c r="M91" s="31">
        <v>486</v>
      </c>
      <c r="N91" s="37">
        <f t="shared" si="20"/>
        <v>388.8</v>
      </c>
      <c r="O91" s="39"/>
      <c r="P91" s="39"/>
      <c r="Q91"/>
      <c r="R91"/>
      <c r="S91"/>
      <c r="T91"/>
    </row>
    <row r="92" s="2" customFormat="1" ht="106" customHeight="1" spans="1:20">
      <c r="A92" s="31">
        <v>64</v>
      </c>
      <c r="B92" s="82" t="s">
        <v>303</v>
      </c>
      <c r="C92" s="60" t="s">
        <v>304</v>
      </c>
      <c r="D92" s="61" t="s">
        <v>305</v>
      </c>
      <c r="E92" s="61" t="s">
        <v>306</v>
      </c>
      <c r="F92" s="62"/>
      <c r="G92" s="62"/>
      <c r="H92" s="60" t="s">
        <v>23</v>
      </c>
      <c r="I92" s="77"/>
      <c r="J92" s="31">
        <v>42</v>
      </c>
      <c r="K92" s="37">
        <f t="shared" si="19"/>
        <v>37.8</v>
      </c>
      <c r="L92" s="37">
        <f>J92*0.85</f>
        <v>35.7</v>
      </c>
      <c r="M92" s="31">
        <v>32</v>
      </c>
      <c r="N92" s="37">
        <f t="shared" si="20"/>
        <v>25.6</v>
      </c>
      <c r="O92" s="38" t="s">
        <v>31</v>
      </c>
      <c r="P92" s="39">
        <v>0</v>
      </c>
      <c r="Q92"/>
      <c r="R92"/>
      <c r="S92"/>
      <c r="T92"/>
    </row>
    <row r="93" s="2" customFormat="1" ht="69" customHeight="1" spans="1:20">
      <c r="A93" s="31">
        <v>65</v>
      </c>
      <c r="B93" s="82" t="s">
        <v>307</v>
      </c>
      <c r="C93" s="60" t="s">
        <v>308</v>
      </c>
      <c r="D93" s="61" t="s">
        <v>309</v>
      </c>
      <c r="E93" s="61" t="s">
        <v>310</v>
      </c>
      <c r="F93" s="62" t="s">
        <v>73</v>
      </c>
      <c r="G93" s="62"/>
      <c r="H93" s="60" t="s">
        <v>23</v>
      </c>
      <c r="I93" s="77"/>
      <c r="J93" s="31">
        <v>1829</v>
      </c>
      <c r="K93" s="37">
        <f t="shared" si="19"/>
        <v>1646.1</v>
      </c>
      <c r="L93" s="31">
        <v>1463</v>
      </c>
      <c r="M93" s="31">
        <v>1170</v>
      </c>
      <c r="N93" s="37">
        <f t="shared" si="20"/>
        <v>936</v>
      </c>
      <c r="O93" s="38" t="s">
        <v>31</v>
      </c>
      <c r="P93" s="39">
        <v>0</v>
      </c>
      <c r="Q93"/>
      <c r="R93"/>
      <c r="S93"/>
      <c r="T93"/>
    </row>
    <row r="94" s="2" customFormat="1" ht="75" customHeight="1" spans="1:20">
      <c r="A94" s="31"/>
      <c r="B94" s="83" t="s">
        <v>311</v>
      </c>
      <c r="C94" s="60" t="s">
        <v>312</v>
      </c>
      <c r="D94" s="60"/>
      <c r="E94" s="60"/>
      <c r="F94" s="60"/>
      <c r="G94" s="60"/>
      <c r="H94" s="60" t="s">
        <v>23</v>
      </c>
      <c r="I94" s="60"/>
      <c r="J94" s="31">
        <v>549</v>
      </c>
      <c r="K94" s="37">
        <f t="shared" si="19"/>
        <v>494.1</v>
      </c>
      <c r="L94" s="31">
        <v>439</v>
      </c>
      <c r="M94" s="31">
        <v>351</v>
      </c>
      <c r="N94" s="37">
        <f t="shared" si="20"/>
        <v>280.8</v>
      </c>
      <c r="O94" s="39"/>
      <c r="P94" s="39"/>
      <c r="Q94"/>
      <c r="R94"/>
      <c r="S94"/>
      <c r="T94"/>
    </row>
    <row r="95" s="2" customFormat="1" ht="59" customHeight="1" spans="1:20">
      <c r="A95" s="31">
        <v>66</v>
      </c>
      <c r="B95" s="82" t="s">
        <v>313</v>
      </c>
      <c r="C95" s="60" t="s">
        <v>314</v>
      </c>
      <c r="D95" s="60" t="s">
        <v>315</v>
      </c>
      <c r="E95" s="60" t="s">
        <v>310</v>
      </c>
      <c r="F95" s="60" t="s">
        <v>117</v>
      </c>
      <c r="G95" s="60"/>
      <c r="H95" s="60" t="s">
        <v>23</v>
      </c>
      <c r="I95" s="60" t="s">
        <v>316</v>
      </c>
      <c r="J95" s="31">
        <v>2309</v>
      </c>
      <c r="K95" s="37">
        <f t="shared" si="19"/>
        <v>2078.1</v>
      </c>
      <c r="L95" s="37">
        <f>J95*0.85</f>
        <v>1962.65</v>
      </c>
      <c r="M95" s="31">
        <v>1766</v>
      </c>
      <c r="N95" s="37">
        <f t="shared" si="20"/>
        <v>1412.8</v>
      </c>
      <c r="O95" s="38" t="s">
        <v>31</v>
      </c>
      <c r="P95" s="39">
        <v>0</v>
      </c>
      <c r="Q95"/>
      <c r="R95"/>
      <c r="S95"/>
      <c r="T95"/>
    </row>
    <row r="96" s="2" customFormat="1" ht="70" customHeight="1" spans="1:20">
      <c r="A96" s="31"/>
      <c r="B96" s="83" t="s">
        <v>317</v>
      </c>
      <c r="C96" s="60" t="s">
        <v>318</v>
      </c>
      <c r="D96" s="60"/>
      <c r="E96" s="60"/>
      <c r="F96" s="60"/>
      <c r="G96" s="60"/>
      <c r="H96" s="60" t="s">
        <v>23</v>
      </c>
      <c r="I96" s="60"/>
      <c r="J96" s="31">
        <v>693</v>
      </c>
      <c r="K96" s="37">
        <f t="shared" si="19"/>
        <v>623.7</v>
      </c>
      <c r="L96" s="37">
        <f>J96*0.85</f>
        <v>589.05</v>
      </c>
      <c r="M96" s="31">
        <v>530</v>
      </c>
      <c r="N96" s="37">
        <f t="shared" si="20"/>
        <v>424</v>
      </c>
      <c r="O96" s="39"/>
      <c r="P96" s="39"/>
      <c r="Q96"/>
      <c r="R96"/>
      <c r="S96"/>
      <c r="T96"/>
    </row>
    <row r="97" s="2" customFormat="1" ht="39" customHeight="1" spans="1:20">
      <c r="A97" s="31">
        <v>67</v>
      </c>
      <c r="B97" s="82" t="s">
        <v>319</v>
      </c>
      <c r="C97" s="60" t="s">
        <v>320</v>
      </c>
      <c r="D97" s="60" t="s">
        <v>321</v>
      </c>
      <c r="E97" s="60" t="s">
        <v>322</v>
      </c>
      <c r="F97" s="60" t="s">
        <v>323</v>
      </c>
      <c r="G97" s="60"/>
      <c r="H97" s="60" t="s">
        <v>23</v>
      </c>
      <c r="I97" s="60"/>
      <c r="J97" s="31">
        <v>3346</v>
      </c>
      <c r="K97" s="37">
        <f t="shared" si="19"/>
        <v>3011.4</v>
      </c>
      <c r="L97" s="31">
        <v>2677</v>
      </c>
      <c r="M97" s="31">
        <v>2142</v>
      </c>
      <c r="N97" s="37">
        <f t="shared" si="20"/>
        <v>1713.6</v>
      </c>
      <c r="O97" s="38" t="s">
        <v>31</v>
      </c>
      <c r="P97" s="39">
        <v>0</v>
      </c>
      <c r="Q97"/>
      <c r="R97"/>
      <c r="S97"/>
      <c r="T97"/>
    </row>
    <row r="98" s="2" customFormat="1" ht="66" customHeight="1" spans="1:20">
      <c r="A98" s="31"/>
      <c r="B98" s="82" t="s">
        <v>324</v>
      </c>
      <c r="C98" s="32" t="s">
        <v>325</v>
      </c>
      <c r="D98" s="32"/>
      <c r="E98" s="32"/>
      <c r="F98" s="32"/>
      <c r="G98" s="32"/>
      <c r="H98" s="32"/>
      <c r="I98" s="32"/>
      <c r="J98" s="31">
        <v>400</v>
      </c>
      <c r="K98" s="37">
        <f t="shared" si="19"/>
        <v>360</v>
      </c>
      <c r="L98" s="31">
        <v>320</v>
      </c>
      <c r="M98" s="31">
        <v>256</v>
      </c>
      <c r="N98" s="37">
        <f t="shared" si="20"/>
        <v>204.8</v>
      </c>
      <c r="O98" s="39"/>
      <c r="P98" s="39"/>
      <c r="Q98"/>
      <c r="R98"/>
      <c r="S98"/>
      <c r="T98"/>
    </row>
    <row r="99" s="2" customFormat="1" ht="65" customHeight="1" spans="1:20">
      <c r="A99" s="31"/>
      <c r="B99" s="82" t="s">
        <v>326</v>
      </c>
      <c r="C99" s="32" t="s">
        <v>327</v>
      </c>
      <c r="D99" s="32"/>
      <c r="E99" s="32"/>
      <c r="F99" s="32"/>
      <c r="G99" s="32"/>
      <c r="H99" s="32"/>
      <c r="I99" s="32"/>
      <c r="J99" s="44">
        <v>-1087</v>
      </c>
      <c r="K99" s="44">
        <v>-978</v>
      </c>
      <c r="L99" s="31">
        <v>-870</v>
      </c>
      <c r="M99" s="31">
        <v>-696</v>
      </c>
      <c r="N99" s="44">
        <v>-557</v>
      </c>
      <c r="O99" s="39"/>
      <c r="P99" s="39"/>
      <c r="Q99"/>
      <c r="R99"/>
      <c r="S99"/>
      <c r="T99"/>
    </row>
    <row r="100" s="2" customFormat="1" ht="64" customHeight="1" spans="1:20">
      <c r="A100" s="31"/>
      <c r="B100" s="83" t="s">
        <v>328</v>
      </c>
      <c r="C100" s="60" t="s">
        <v>329</v>
      </c>
      <c r="D100" s="60"/>
      <c r="E100" s="60"/>
      <c r="F100" s="60"/>
      <c r="G100" s="60"/>
      <c r="H100" s="60"/>
      <c r="I100" s="60"/>
      <c r="J100" s="31">
        <v>1004</v>
      </c>
      <c r="K100" s="37">
        <f t="shared" si="19"/>
        <v>903.6</v>
      </c>
      <c r="L100" s="31">
        <v>803</v>
      </c>
      <c r="M100" s="31">
        <v>643</v>
      </c>
      <c r="N100" s="37">
        <f t="shared" si="20"/>
        <v>514.4</v>
      </c>
      <c r="O100" s="39"/>
      <c r="P100" s="39"/>
      <c r="Q100"/>
      <c r="R100"/>
      <c r="S100"/>
      <c r="T100"/>
    </row>
    <row r="101" s="2" customFormat="1" ht="69" customHeight="1" spans="1:20">
      <c r="A101" s="31">
        <v>68</v>
      </c>
      <c r="B101" s="82" t="s">
        <v>330</v>
      </c>
      <c r="C101" s="60" t="s">
        <v>331</v>
      </c>
      <c r="D101" s="60" t="s">
        <v>332</v>
      </c>
      <c r="E101" s="60" t="s">
        <v>333</v>
      </c>
      <c r="F101" s="60" t="s">
        <v>117</v>
      </c>
      <c r="G101" s="60"/>
      <c r="H101" s="60" t="s">
        <v>23</v>
      </c>
      <c r="I101" s="60"/>
      <c r="J101" s="31">
        <v>2465</v>
      </c>
      <c r="K101" s="37">
        <f t="shared" si="19"/>
        <v>2218.5</v>
      </c>
      <c r="L101" s="31">
        <v>2095</v>
      </c>
      <c r="M101" s="31">
        <v>1752</v>
      </c>
      <c r="N101" s="37">
        <f t="shared" si="20"/>
        <v>1401.6</v>
      </c>
      <c r="O101" s="38" t="s">
        <v>31</v>
      </c>
      <c r="P101" s="80">
        <v>0</v>
      </c>
      <c r="Q101"/>
      <c r="R101"/>
      <c r="S101"/>
      <c r="T101"/>
    </row>
    <row r="102" s="2" customFormat="1" ht="76" customHeight="1" spans="1:20">
      <c r="A102" s="31"/>
      <c r="B102" s="83" t="s">
        <v>334</v>
      </c>
      <c r="C102" s="60" t="s">
        <v>335</v>
      </c>
      <c r="D102" s="60"/>
      <c r="E102" s="60"/>
      <c r="F102" s="60"/>
      <c r="G102" s="60"/>
      <c r="H102" s="60" t="s">
        <v>23</v>
      </c>
      <c r="I102" s="60"/>
      <c r="J102" s="31">
        <v>740</v>
      </c>
      <c r="K102" s="37">
        <f t="shared" ref="K102:K133" si="21">J102*0.9</f>
        <v>666</v>
      </c>
      <c r="L102" s="31">
        <v>629</v>
      </c>
      <c r="M102" s="31">
        <v>526</v>
      </c>
      <c r="N102" s="37">
        <f t="shared" ref="N102:N133" si="22">M102*0.8</f>
        <v>420.8</v>
      </c>
      <c r="O102" s="39"/>
      <c r="P102" s="80"/>
      <c r="Q102"/>
      <c r="R102"/>
      <c r="S102"/>
      <c r="T102"/>
    </row>
    <row r="103" s="2" customFormat="1" ht="68" customHeight="1" spans="1:20">
      <c r="A103" s="31">
        <v>69</v>
      </c>
      <c r="B103" s="82" t="s">
        <v>336</v>
      </c>
      <c r="C103" s="60" t="s">
        <v>337</v>
      </c>
      <c r="D103" s="60" t="s">
        <v>338</v>
      </c>
      <c r="E103" s="60" t="s">
        <v>333</v>
      </c>
      <c r="F103" s="60" t="s">
        <v>117</v>
      </c>
      <c r="G103" s="60"/>
      <c r="H103" s="60" t="s">
        <v>23</v>
      </c>
      <c r="I103" s="60" t="s">
        <v>339</v>
      </c>
      <c r="J103" s="31">
        <v>2824</v>
      </c>
      <c r="K103" s="37">
        <f t="shared" si="21"/>
        <v>2541.6</v>
      </c>
      <c r="L103" s="31">
        <v>2259</v>
      </c>
      <c r="M103" s="31">
        <v>1807</v>
      </c>
      <c r="N103" s="37">
        <f t="shared" si="22"/>
        <v>1445.6</v>
      </c>
      <c r="O103" s="38" t="s">
        <v>31</v>
      </c>
      <c r="P103" s="80">
        <v>0</v>
      </c>
      <c r="Q103"/>
      <c r="R103"/>
      <c r="S103"/>
      <c r="T103"/>
    </row>
    <row r="104" s="2" customFormat="1" ht="70" customHeight="1" spans="1:20">
      <c r="A104" s="31"/>
      <c r="B104" s="83" t="s">
        <v>340</v>
      </c>
      <c r="C104" s="60" t="s">
        <v>341</v>
      </c>
      <c r="D104" s="60"/>
      <c r="E104" s="60"/>
      <c r="F104" s="60"/>
      <c r="G104" s="60"/>
      <c r="H104" s="60" t="s">
        <v>23</v>
      </c>
      <c r="I104" s="60"/>
      <c r="J104" s="31">
        <v>847</v>
      </c>
      <c r="K104" s="37">
        <f t="shared" si="21"/>
        <v>762.3</v>
      </c>
      <c r="L104" s="31">
        <v>678</v>
      </c>
      <c r="M104" s="31">
        <v>542</v>
      </c>
      <c r="N104" s="37">
        <f t="shared" si="22"/>
        <v>433.6</v>
      </c>
      <c r="O104" s="39"/>
      <c r="P104" s="80"/>
      <c r="Q104"/>
      <c r="R104"/>
      <c r="S104"/>
      <c r="T104"/>
    </row>
    <row r="105" s="2" customFormat="1" ht="75" customHeight="1" spans="1:20">
      <c r="A105" s="31">
        <v>70</v>
      </c>
      <c r="B105" s="82" t="s">
        <v>342</v>
      </c>
      <c r="C105" s="60" t="s">
        <v>343</v>
      </c>
      <c r="D105" s="60" t="s">
        <v>344</v>
      </c>
      <c r="E105" s="60" t="s">
        <v>345</v>
      </c>
      <c r="F105" s="60" t="s">
        <v>117</v>
      </c>
      <c r="G105" s="60"/>
      <c r="H105" s="60" t="s">
        <v>23</v>
      </c>
      <c r="I105" s="60" t="s">
        <v>346</v>
      </c>
      <c r="J105" s="31">
        <v>1700</v>
      </c>
      <c r="K105" s="37">
        <f t="shared" si="21"/>
        <v>1530</v>
      </c>
      <c r="L105" s="37">
        <f t="shared" ref="L102:L133" si="23">J105*0.85</f>
        <v>1445</v>
      </c>
      <c r="M105" s="37">
        <f t="shared" ref="M102:M133" si="24">L105*0.9</f>
        <v>1300.5</v>
      </c>
      <c r="N105" s="37">
        <f t="shared" si="22"/>
        <v>1040.4</v>
      </c>
      <c r="O105" s="38" t="s">
        <v>51</v>
      </c>
      <c r="P105" s="39">
        <v>1</v>
      </c>
      <c r="Q105"/>
      <c r="R105"/>
      <c r="S105"/>
      <c r="T105"/>
    </row>
    <row r="106" s="2" customFormat="1" ht="85" customHeight="1" spans="1:20">
      <c r="A106" s="31"/>
      <c r="B106" s="83" t="s">
        <v>347</v>
      </c>
      <c r="C106" s="60" t="s">
        <v>348</v>
      </c>
      <c r="D106" s="60"/>
      <c r="E106" s="60"/>
      <c r="F106" s="60"/>
      <c r="G106" s="60"/>
      <c r="H106" s="60" t="s">
        <v>23</v>
      </c>
      <c r="I106" s="60"/>
      <c r="J106" s="31">
        <v>510</v>
      </c>
      <c r="K106" s="37">
        <f t="shared" si="21"/>
        <v>459</v>
      </c>
      <c r="L106" s="37">
        <f t="shared" si="23"/>
        <v>433.5</v>
      </c>
      <c r="M106" s="37">
        <f t="shared" si="24"/>
        <v>390.15</v>
      </c>
      <c r="N106" s="37">
        <f t="shared" si="22"/>
        <v>312.12</v>
      </c>
      <c r="O106" s="39"/>
      <c r="P106" s="39"/>
      <c r="Q106"/>
      <c r="R106"/>
      <c r="S106"/>
      <c r="T106"/>
    </row>
    <row r="107" s="2" customFormat="1" ht="60" customHeight="1" spans="1:20">
      <c r="A107" s="31">
        <v>71</v>
      </c>
      <c r="B107" s="82" t="s">
        <v>349</v>
      </c>
      <c r="C107" s="60" t="s">
        <v>350</v>
      </c>
      <c r="D107" s="60" t="s">
        <v>351</v>
      </c>
      <c r="E107" s="60" t="s">
        <v>352</v>
      </c>
      <c r="F107" s="60" t="s">
        <v>117</v>
      </c>
      <c r="G107" s="60"/>
      <c r="H107" s="60" t="s">
        <v>23</v>
      </c>
      <c r="I107" s="60" t="s">
        <v>346</v>
      </c>
      <c r="J107" s="31">
        <v>1700</v>
      </c>
      <c r="K107" s="37">
        <f t="shared" si="21"/>
        <v>1530</v>
      </c>
      <c r="L107" s="37">
        <f t="shared" si="23"/>
        <v>1445</v>
      </c>
      <c r="M107" s="37">
        <f t="shared" si="24"/>
        <v>1300.5</v>
      </c>
      <c r="N107" s="37">
        <f t="shared" si="22"/>
        <v>1040.4</v>
      </c>
      <c r="O107" s="38" t="s">
        <v>51</v>
      </c>
      <c r="P107" s="39">
        <v>1</v>
      </c>
      <c r="Q107"/>
      <c r="R107"/>
      <c r="S107"/>
      <c r="T107"/>
    </row>
    <row r="108" s="2" customFormat="1" ht="61" customHeight="1" spans="1:20">
      <c r="A108" s="31"/>
      <c r="B108" s="83" t="s">
        <v>353</v>
      </c>
      <c r="C108" s="60" t="s">
        <v>354</v>
      </c>
      <c r="D108" s="60"/>
      <c r="E108" s="60"/>
      <c r="F108" s="60"/>
      <c r="G108" s="60"/>
      <c r="H108" s="60" t="s">
        <v>23</v>
      </c>
      <c r="I108" s="60"/>
      <c r="J108" s="31">
        <v>510</v>
      </c>
      <c r="K108" s="37">
        <f t="shared" si="21"/>
        <v>459</v>
      </c>
      <c r="L108" s="37">
        <f t="shared" si="23"/>
        <v>433.5</v>
      </c>
      <c r="M108" s="37">
        <f t="shared" si="24"/>
        <v>390.15</v>
      </c>
      <c r="N108" s="37">
        <f t="shared" si="22"/>
        <v>312.12</v>
      </c>
      <c r="O108" s="39"/>
      <c r="P108" s="39"/>
      <c r="Q108"/>
      <c r="R108"/>
      <c r="S108"/>
      <c r="T108"/>
    </row>
    <row r="109" s="2" customFormat="1" ht="48" customHeight="1" spans="1:20">
      <c r="A109" s="31">
        <v>72</v>
      </c>
      <c r="B109" s="82" t="s">
        <v>355</v>
      </c>
      <c r="C109" s="60" t="s">
        <v>356</v>
      </c>
      <c r="D109" s="60" t="s">
        <v>357</v>
      </c>
      <c r="E109" s="60" t="s">
        <v>345</v>
      </c>
      <c r="F109" s="60" t="s">
        <v>117</v>
      </c>
      <c r="G109" s="60"/>
      <c r="H109" s="60" t="s">
        <v>23</v>
      </c>
      <c r="I109" s="60" t="s">
        <v>358</v>
      </c>
      <c r="J109" s="31">
        <v>1700</v>
      </c>
      <c r="K109" s="37">
        <f t="shared" si="21"/>
        <v>1530</v>
      </c>
      <c r="L109" s="37">
        <f t="shared" si="23"/>
        <v>1445</v>
      </c>
      <c r="M109" s="37">
        <f t="shared" si="24"/>
        <v>1300.5</v>
      </c>
      <c r="N109" s="37">
        <f t="shared" si="22"/>
        <v>1040.4</v>
      </c>
      <c r="O109" s="38" t="s">
        <v>51</v>
      </c>
      <c r="P109" s="39">
        <v>1</v>
      </c>
      <c r="Q109"/>
      <c r="R109"/>
      <c r="S109"/>
      <c r="T109"/>
    </row>
    <row r="110" s="2" customFormat="1" ht="57" customHeight="1" spans="1:20">
      <c r="A110" s="31"/>
      <c r="B110" s="83" t="s">
        <v>359</v>
      </c>
      <c r="C110" s="60" t="s">
        <v>360</v>
      </c>
      <c r="D110" s="60"/>
      <c r="E110" s="60"/>
      <c r="F110" s="60"/>
      <c r="G110" s="60"/>
      <c r="H110" s="60" t="s">
        <v>23</v>
      </c>
      <c r="I110" s="60"/>
      <c r="J110" s="31">
        <v>510</v>
      </c>
      <c r="K110" s="37">
        <f t="shared" si="21"/>
        <v>459</v>
      </c>
      <c r="L110" s="37">
        <f t="shared" si="23"/>
        <v>433.5</v>
      </c>
      <c r="M110" s="37">
        <f t="shared" si="24"/>
        <v>390.15</v>
      </c>
      <c r="N110" s="37">
        <f t="shared" si="22"/>
        <v>312.12</v>
      </c>
      <c r="O110" s="39"/>
      <c r="P110" s="39"/>
      <c r="Q110"/>
      <c r="R110"/>
      <c r="S110"/>
      <c r="T110"/>
    </row>
    <row r="111" s="2" customFormat="1" ht="40" customHeight="1" spans="1:20">
      <c r="A111" s="31">
        <v>73</v>
      </c>
      <c r="B111" s="82" t="s">
        <v>361</v>
      </c>
      <c r="C111" s="60" t="s">
        <v>362</v>
      </c>
      <c r="D111" s="60" t="s">
        <v>363</v>
      </c>
      <c r="E111" s="60" t="s">
        <v>364</v>
      </c>
      <c r="F111" s="60" t="s">
        <v>117</v>
      </c>
      <c r="G111" s="60" t="s">
        <v>365</v>
      </c>
      <c r="H111" s="60" t="s">
        <v>36</v>
      </c>
      <c r="I111" s="60"/>
      <c r="J111" s="31">
        <v>2310</v>
      </c>
      <c r="K111" s="37">
        <f t="shared" si="21"/>
        <v>2079</v>
      </c>
      <c r="L111" s="37">
        <f t="shared" si="23"/>
        <v>1963.5</v>
      </c>
      <c r="M111" s="37">
        <f t="shared" si="24"/>
        <v>1767.15</v>
      </c>
      <c r="N111" s="37">
        <f t="shared" si="22"/>
        <v>1413.72</v>
      </c>
      <c r="O111" s="38" t="s">
        <v>31</v>
      </c>
      <c r="P111" s="39">
        <v>0</v>
      </c>
      <c r="Q111"/>
      <c r="R111"/>
      <c r="S111"/>
      <c r="T111"/>
    </row>
    <row r="112" s="2" customFormat="1" ht="49" customHeight="1" spans="1:20">
      <c r="A112" s="31"/>
      <c r="B112" s="82" t="s">
        <v>366</v>
      </c>
      <c r="C112" s="32" t="s">
        <v>367</v>
      </c>
      <c r="D112" s="32"/>
      <c r="E112" s="32"/>
      <c r="F112" s="32"/>
      <c r="G112" s="32"/>
      <c r="H112" s="32" t="s">
        <v>36</v>
      </c>
      <c r="I112" s="32"/>
      <c r="J112" s="31">
        <v>2310</v>
      </c>
      <c r="K112" s="37">
        <f t="shared" si="21"/>
        <v>2079</v>
      </c>
      <c r="L112" s="37">
        <f t="shared" si="23"/>
        <v>1963.5</v>
      </c>
      <c r="M112" s="37">
        <f t="shared" si="24"/>
        <v>1767.15</v>
      </c>
      <c r="N112" s="37">
        <f t="shared" si="22"/>
        <v>1413.72</v>
      </c>
      <c r="O112" s="39"/>
      <c r="P112" s="39"/>
      <c r="Q112"/>
      <c r="R112"/>
      <c r="S112"/>
      <c r="T112"/>
    </row>
    <row r="113" s="2" customFormat="1" ht="52" customHeight="1" spans="1:20">
      <c r="A113" s="31"/>
      <c r="B113" s="83" t="s">
        <v>368</v>
      </c>
      <c r="C113" s="32" t="s">
        <v>369</v>
      </c>
      <c r="D113" s="32"/>
      <c r="E113" s="32"/>
      <c r="F113" s="32"/>
      <c r="G113" s="32"/>
      <c r="H113" s="32" t="s">
        <v>36</v>
      </c>
      <c r="I113" s="32"/>
      <c r="J113" s="31">
        <v>693</v>
      </c>
      <c r="K113" s="37">
        <f t="shared" si="21"/>
        <v>623.7</v>
      </c>
      <c r="L113" s="37">
        <f t="shared" si="23"/>
        <v>589.05</v>
      </c>
      <c r="M113" s="37">
        <f t="shared" si="24"/>
        <v>530.145</v>
      </c>
      <c r="N113" s="37">
        <f t="shared" si="22"/>
        <v>424.116</v>
      </c>
      <c r="O113" s="39"/>
      <c r="P113" s="39"/>
      <c r="Q113"/>
      <c r="R113"/>
      <c r="S113"/>
      <c r="T113"/>
    </row>
    <row r="114" s="2" customFormat="1" ht="57" customHeight="1" spans="1:20">
      <c r="A114" s="31">
        <v>74</v>
      </c>
      <c r="B114" s="82" t="s">
        <v>370</v>
      </c>
      <c r="C114" s="60" t="s">
        <v>371</v>
      </c>
      <c r="D114" s="60" t="s">
        <v>372</v>
      </c>
      <c r="E114" s="60" t="s">
        <v>373</v>
      </c>
      <c r="F114" s="60" t="s">
        <v>374</v>
      </c>
      <c r="G114" s="60"/>
      <c r="H114" s="60" t="s">
        <v>36</v>
      </c>
      <c r="I114" s="60" t="s">
        <v>375</v>
      </c>
      <c r="J114" s="31">
        <v>1570</v>
      </c>
      <c r="K114" s="37">
        <f t="shared" si="21"/>
        <v>1413</v>
      </c>
      <c r="L114" s="31">
        <v>1256</v>
      </c>
      <c r="M114" s="31">
        <v>1005</v>
      </c>
      <c r="N114" s="37">
        <f t="shared" si="22"/>
        <v>804</v>
      </c>
      <c r="O114" s="38" t="s">
        <v>31</v>
      </c>
      <c r="P114" s="39">
        <v>0</v>
      </c>
      <c r="Q114"/>
      <c r="R114"/>
      <c r="S114"/>
      <c r="T114"/>
    </row>
    <row r="115" s="2" customFormat="1" ht="53" customHeight="1" spans="1:20">
      <c r="A115" s="31"/>
      <c r="B115" s="82" t="s">
        <v>376</v>
      </c>
      <c r="C115" s="32" t="s">
        <v>377</v>
      </c>
      <c r="D115" s="32"/>
      <c r="E115" s="32"/>
      <c r="F115" s="32"/>
      <c r="G115" s="32"/>
      <c r="H115" s="32" t="s">
        <v>36</v>
      </c>
      <c r="I115" s="32"/>
      <c r="J115" s="31">
        <v>618</v>
      </c>
      <c r="K115" s="37">
        <f t="shared" si="21"/>
        <v>556.2</v>
      </c>
      <c r="L115" s="31">
        <v>494</v>
      </c>
      <c r="M115" s="31">
        <v>395</v>
      </c>
      <c r="N115" s="37">
        <f t="shared" si="22"/>
        <v>316</v>
      </c>
      <c r="O115" s="39"/>
      <c r="P115" s="39"/>
      <c r="Q115"/>
      <c r="R115"/>
      <c r="S115"/>
      <c r="T115"/>
    </row>
    <row r="116" s="2" customFormat="1" ht="56" customHeight="1" spans="1:20">
      <c r="A116" s="31"/>
      <c r="B116" s="83" t="s">
        <v>378</v>
      </c>
      <c r="C116" s="32" t="s">
        <v>379</v>
      </c>
      <c r="D116" s="32"/>
      <c r="E116" s="32"/>
      <c r="F116" s="32"/>
      <c r="G116" s="32"/>
      <c r="H116" s="32" t="s">
        <v>36</v>
      </c>
      <c r="I116" s="32"/>
      <c r="J116" s="31">
        <v>471</v>
      </c>
      <c r="K116" s="37">
        <f t="shared" si="21"/>
        <v>423.9</v>
      </c>
      <c r="L116" s="31">
        <v>377</v>
      </c>
      <c r="M116" s="31">
        <v>302</v>
      </c>
      <c r="N116" s="37">
        <f t="shared" si="22"/>
        <v>241.6</v>
      </c>
      <c r="O116" s="39"/>
      <c r="P116" s="39"/>
      <c r="Q116"/>
      <c r="R116"/>
      <c r="S116"/>
      <c r="T116"/>
    </row>
    <row r="117" s="2" customFormat="1" ht="60" customHeight="1" spans="1:20">
      <c r="A117" s="31">
        <v>75</v>
      </c>
      <c r="B117" s="82" t="s">
        <v>380</v>
      </c>
      <c r="C117" s="60" t="s">
        <v>381</v>
      </c>
      <c r="D117" s="60" t="s">
        <v>382</v>
      </c>
      <c r="E117" s="60" t="s">
        <v>383</v>
      </c>
      <c r="F117" s="60" t="s">
        <v>384</v>
      </c>
      <c r="G117" s="60" t="s">
        <v>385</v>
      </c>
      <c r="H117" s="60" t="s">
        <v>36</v>
      </c>
      <c r="I117" s="60"/>
      <c r="J117" s="31">
        <v>980</v>
      </c>
      <c r="K117" s="37">
        <f t="shared" si="21"/>
        <v>882</v>
      </c>
      <c r="L117" s="37">
        <f t="shared" si="23"/>
        <v>833</v>
      </c>
      <c r="M117" s="37">
        <f t="shared" si="24"/>
        <v>749.7</v>
      </c>
      <c r="N117" s="37">
        <f t="shared" si="22"/>
        <v>599.76</v>
      </c>
      <c r="O117" s="38" t="s">
        <v>31</v>
      </c>
      <c r="P117" s="39">
        <v>0</v>
      </c>
      <c r="Q117"/>
      <c r="R117"/>
      <c r="S117"/>
      <c r="T117"/>
    </row>
    <row r="118" s="2" customFormat="1" ht="56" customHeight="1" spans="1:20">
      <c r="A118" s="31"/>
      <c r="B118" s="82" t="s">
        <v>386</v>
      </c>
      <c r="C118" s="32" t="s">
        <v>387</v>
      </c>
      <c r="D118" s="32"/>
      <c r="E118" s="32"/>
      <c r="F118" s="32"/>
      <c r="G118" s="32"/>
      <c r="H118" s="32"/>
      <c r="I118" s="32"/>
      <c r="J118" s="31">
        <v>980</v>
      </c>
      <c r="K118" s="37">
        <f t="shared" si="21"/>
        <v>882</v>
      </c>
      <c r="L118" s="37">
        <f t="shared" si="23"/>
        <v>833</v>
      </c>
      <c r="M118" s="37">
        <f t="shared" si="24"/>
        <v>749.7</v>
      </c>
      <c r="N118" s="37">
        <f t="shared" si="22"/>
        <v>599.76</v>
      </c>
      <c r="O118" s="39"/>
      <c r="P118" s="39"/>
      <c r="Q118"/>
      <c r="R118"/>
      <c r="S118"/>
      <c r="T118"/>
    </row>
    <row r="119" s="2" customFormat="1" ht="56" customHeight="1" spans="1:20">
      <c r="A119" s="31"/>
      <c r="B119" s="82" t="s">
        <v>388</v>
      </c>
      <c r="C119" s="32" t="s">
        <v>389</v>
      </c>
      <c r="D119" s="32"/>
      <c r="E119" s="32"/>
      <c r="F119" s="32"/>
      <c r="G119" s="32"/>
      <c r="H119" s="32"/>
      <c r="I119" s="32"/>
      <c r="J119" s="31">
        <v>1300</v>
      </c>
      <c r="K119" s="37">
        <f t="shared" si="21"/>
        <v>1170</v>
      </c>
      <c r="L119" s="37">
        <f t="shared" si="23"/>
        <v>1105</v>
      </c>
      <c r="M119" s="37">
        <f t="shared" si="24"/>
        <v>994.5</v>
      </c>
      <c r="N119" s="37">
        <f t="shared" si="22"/>
        <v>795.6</v>
      </c>
      <c r="O119" s="39"/>
      <c r="P119" s="39"/>
      <c r="Q119"/>
      <c r="R119"/>
      <c r="S119"/>
      <c r="T119"/>
    </row>
    <row r="120" s="2" customFormat="1" ht="54" customHeight="1" spans="1:20">
      <c r="A120" s="31"/>
      <c r="B120" s="83" t="s">
        <v>390</v>
      </c>
      <c r="C120" s="32" t="s">
        <v>391</v>
      </c>
      <c r="D120" s="32"/>
      <c r="E120" s="32"/>
      <c r="F120" s="32"/>
      <c r="G120" s="32"/>
      <c r="H120" s="32"/>
      <c r="I120" s="32"/>
      <c r="J120" s="31">
        <v>294</v>
      </c>
      <c r="K120" s="37">
        <f t="shared" si="21"/>
        <v>264.6</v>
      </c>
      <c r="L120" s="37">
        <f t="shared" si="23"/>
        <v>249.9</v>
      </c>
      <c r="M120" s="37">
        <f t="shared" si="24"/>
        <v>224.91</v>
      </c>
      <c r="N120" s="37">
        <f t="shared" si="22"/>
        <v>179.928</v>
      </c>
      <c r="O120" s="39"/>
      <c r="P120" s="39"/>
      <c r="Q120"/>
      <c r="R120"/>
      <c r="S120"/>
      <c r="T120"/>
    </row>
    <row r="121" s="2" customFormat="1" ht="50" customHeight="1" spans="1:20">
      <c r="A121" s="31">
        <v>76</v>
      </c>
      <c r="B121" s="82" t="s">
        <v>392</v>
      </c>
      <c r="C121" s="60" t="s">
        <v>393</v>
      </c>
      <c r="D121" s="60" t="s">
        <v>394</v>
      </c>
      <c r="E121" s="60" t="s">
        <v>395</v>
      </c>
      <c r="F121" s="60" t="s">
        <v>117</v>
      </c>
      <c r="G121" s="60"/>
      <c r="H121" s="60" t="s">
        <v>36</v>
      </c>
      <c r="I121" s="60"/>
      <c r="J121" s="31">
        <v>1121</v>
      </c>
      <c r="K121" s="37">
        <f t="shared" si="21"/>
        <v>1008.9</v>
      </c>
      <c r="L121" s="37">
        <f t="shared" si="23"/>
        <v>952.85</v>
      </c>
      <c r="M121" s="37">
        <f t="shared" si="24"/>
        <v>857.565</v>
      </c>
      <c r="N121" s="37">
        <f t="shared" si="22"/>
        <v>686.052</v>
      </c>
      <c r="O121" s="38" t="s">
        <v>31</v>
      </c>
      <c r="P121" s="39">
        <v>0</v>
      </c>
      <c r="Q121"/>
      <c r="R121"/>
      <c r="S121"/>
      <c r="T121"/>
    </row>
    <row r="122" s="2" customFormat="1" ht="60" customHeight="1" spans="1:20">
      <c r="A122" s="31"/>
      <c r="B122" s="83" t="s">
        <v>396</v>
      </c>
      <c r="C122" s="60" t="s">
        <v>397</v>
      </c>
      <c r="D122" s="60"/>
      <c r="E122" s="60"/>
      <c r="F122" s="60"/>
      <c r="G122" s="60"/>
      <c r="H122" s="60" t="s">
        <v>36</v>
      </c>
      <c r="I122" s="60"/>
      <c r="J122" s="31">
        <v>336</v>
      </c>
      <c r="K122" s="37">
        <f t="shared" si="21"/>
        <v>302.4</v>
      </c>
      <c r="L122" s="37">
        <v>286</v>
      </c>
      <c r="M122" s="37">
        <f t="shared" si="24"/>
        <v>257.4</v>
      </c>
      <c r="N122" s="37">
        <f t="shared" si="22"/>
        <v>205.92</v>
      </c>
      <c r="O122" s="39"/>
      <c r="P122" s="39"/>
      <c r="Q122"/>
      <c r="R122"/>
      <c r="S122"/>
      <c r="T122"/>
    </row>
    <row r="123" s="2" customFormat="1" ht="69" customHeight="1" spans="1:20">
      <c r="A123" s="31">
        <v>77</v>
      </c>
      <c r="B123" s="82" t="s">
        <v>398</v>
      </c>
      <c r="C123" s="60" t="s">
        <v>399</v>
      </c>
      <c r="D123" s="60" t="s">
        <v>400</v>
      </c>
      <c r="E123" s="60" t="s">
        <v>401</v>
      </c>
      <c r="F123" s="60" t="s">
        <v>117</v>
      </c>
      <c r="G123" s="60"/>
      <c r="H123" s="60" t="s">
        <v>36</v>
      </c>
      <c r="I123" s="60"/>
      <c r="J123" s="31">
        <v>1008</v>
      </c>
      <c r="K123" s="37">
        <f t="shared" si="21"/>
        <v>907.2</v>
      </c>
      <c r="L123" s="37">
        <f t="shared" si="23"/>
        <v>856.8</v>
      </c>
      <c r="M123" s="37">
        <f t="shared" si="24"/>
        <v>771.12</v>
      </c>
      <c r="N123" s="37">
        <f t="shared" si="22"/>
        <v>616.896</v>
      </c>
      <c r="O123" s="38" t="s">
        <v>31</v>
      </c>
      <c r="P123" s="39">
        <v>0</v>
      </c>
      <c r="Q123"/>
      <c r="R123"/>
      <c r="S123"/>
      <c r="T123"/>
    </row>
    <row r="124" s="2" customFormat="1" ht="56" customHeight="1" spans="1:20">
      <c r="A124" s="31"/>
      <c r="B124" s="83" t="s">
        <v>402</v>
      </c>
      <c r="C124" s="60" t="s">
        <v>403</v>
      </c>
      <c r="D124" s="60"/>
      <c r="E124" s="60"/>
      <c r="F124" s="60"/>
      <c r="G124" s="60"/>
      <c r="H124" s="60" t="s">
        <v>36</v>
      </c>
      <c r="I124" s="60"/>
      <c r="J124" s="31">
        <v>302</v>
      </c>
      <c r="K124" s="37">
        <f t="shared" si="21"/>
        <v>271.8</v>
      </c>
      <c r="L124" s="37">
        <f t="shared" si="23"/>
        <v>256.7</v>
      </c>
      <c r="M124" s="37">
        <f t="shared" si="24"/>
        <v>231.03</v>
      </c>
      <c r="N124" s="37">
        <f t="shared" si="22"/>
        <v>184.824</v>
      </c>
      <c r="O124" s="39"/>
      <c r="P124" s="39"/>
      <c r="Q124"/>
      <c r="R124"/>
      <c r="S124"/>
      <c r="T124"/>
    </row>
    <row r="125" s="2" customFormat="1" ht="50" customHeight="1" spans="1:20">
      <c r="A125" s="31">
        <v>78</v>
      </c>
      <c r="B125" s="82" t="s">
        <v>404</v>
      </c>
      <c r="C125" s="60" t="s">
        <v>405</v>
      </c>
      <c r="D125" s="60" t="s">
        <v>406</v>
      </c>
      <c r="E125" s="60" t="s">
        <v>407</v>
      </c>
      <c r="F125" s="60" t="s">
        <v>117</v>
      </c>
      <c r="G125" s="60"/>
      <c r="H125" s="60" t="s">
        <v>36</v>
      </c>
      <c r="I125" s="60"/>
      <c r="J125" s="31">
        <v>1167</v>
      </c>
      <c r="K125" s="37">
        <f t="shared" si="21"/>
        <v>1050.3</v>
      </c>
      <c r="L125" s="37">
        <f t="shared" si="23"/>
        <v>991.95</v>
      </c>
      <c r="M125" s="37">
        <f t="shared" si="24"/>
        <v>892.755</v>
      </c>
      <c r="N125" s="37">
        <f t="shared" si="22"/>
        <v>714.204</v>
      </c>
      <c r="O125" s="38" t="s">
        <v>31</v>
      </c>
      <c r="P125" s="39">
        <v>0</v>
      </c>
      <c r="Q125"/>
      <c r="R125"/>
      <c r="S125"/>
      <c r="T125"/>
    </row>
    <row r="126" s="2" customFormat="1" ht="55" customHeight="1" spans="1:20">
      <c r="A126" s="31"/>
      <c r="B126" s="83" t="s">
        <v>408</v>
      </c>
      <c r="C126" s="60" t="s">
        <v>409</v>
      </c>
      <c r="D126" s="60"/>
      <c r="E126" s="60"/>
      <c r="F126" s="60"/>
      <c r="G126" s="60"/>
      <c r="H126" s="60" t="s">
        <v>36</v>
      </c>
      <c r="I126" s="60"/>
      <c r="J126" s="31">
        <v>350</v>
      </c>
      <c r="K126" s="37">
        <f t="shared" si="21"/>
        <v>315</v>
      </c>
      <c r="L126" s="37">
        <f t="shared" si="23"/>
        <v>297.5</v>
      </c>
      <c r="M126" s="37">
        <f t="shared" si="24"/>
        <v>267.75</v>
      </c>
      <c r="N126" s="37">
        <f t="shared" si="22"/>
        <v>214.2</v>
      </c>
      <c r="O126" s="39"/>
      <c r="P126" s="39"/>
      <c r="Q126"/>
      <c r="R126"/>
      <c r="S126"/>
      <c r="T126"/>
    </row>
    <row r="127" s="2" customFormat="1" ht="48" customHeight="1" spans="1:20">
      <c r="A127" s="31">
        <v>79</v>
      </c>
      <c r="B127" s="82" t="s">
        <v>410</v>
      </c>
      <c r="C127" s="60" t="s">
        <v>411</v>
      </c>
      <c r="D127" s="60" t="s">
        <v>412</v>
      </c>
      <c r="E127" s="60" t="s">
        <v>413</v>
      </c>
      <c r="F127" s="60" t="s">
        <v>117</v>
      </c>
      <c r="G127" s="60"/>
      <c r="H127" s="60" t="s">
        <v>23</v>
      </c>
      <c r="I127" s="60"/>
      <c r="J127" s="31">
        <v>34</v>
      </c>
      <c r="K127" s="37">
        <f t="shared" si="21"/>
        <v>30.6</v>
      </c>
      <c r="L127" s="37">
        <f t="shared" si="23"/>
        <v>28.9</v>
      </c>
      <c r="M127" s="37">
        <f t="shared" si="24"/>
        <v>26.01</v>
      </c>
      <c r="N127" s="37">
        <f t="shared" si="22"/>
        <v>20.808</v>
      </c>
      <c r="O127" s="38" t="s">
        <v>31</v>
      </c>
      <c r="P127" s="39">
        <v>0</v>
      </c>
      <c r="Q127"/>
      <c r="R127"/>
      <c r="S127"/>
      <c r="T127"/>
    </row>
    <row r="128" s="2" customFormat="1" ht="64" customHeight="1" spans="1:20">
      <c r="A128" s="31"/>
      <c r="B128" s="83" t="s">
        <v>414</v>
      </c>
      <c r="C128" s="60" t="s">
        <v>415</v>
      </c>
      <c r="D128" s="60"/>
      <c r="E128" s="60"/>
      <c r="F128" s="60"/>
      <c r="G128" s="60"/>
      <c r="H128" s="60" t="s">
        <v>23</v>
      </c>
      <c r="I128" s="60"/>
      <c r="J128" s="31">
        <v>10</v>
      </c>
      <c r="K128" s="37">
        <f t="shared" si="21"/>
        <v>9</v>
      </c>
      <c r="L128" s="37">
        <f t="shared" si="23"/>
        <v>8.5</v>
      </c>
      <c r="M128" s="37">
        <f t="shared" si="24"/>
        <v>7.65</v>
      </c>
      <c r="N128" s="37">
        <f t="shared" si="22"/>
        <v>6.12</v>
      </c>
      <c r="O128" s="39"/>
      <c r="P128" s="39"/>
      <c r="Q128"/>
      <c r="R128"/>
      <c r="S128"/>
      <c r="T128"/>
    </row>
    <row r="129" s="2" customFormat="1" ht="66" customHeight="1" spans="1:20">
      <c r="A129" s="31">
        <v>80</v>
      </c>
      <c r="B129" s="82" t="s">
        <v>416</v>
      </c>
      <c r="C129" s="60" t="s">
        <v>417</v>
      </c>
      <c r="D129" s="60" t="s">
        <v>418</v>
      </c>
      <c r="E129" s="60" t="s">
        <v>419</v>
      </c>
      <c r="F129" s="60" t="s">
        <v>117</v>
      </c>
      <c r="G129" s="60"/>
      <c r="H129" s="60" t="s">
        <v>36</v>
      </c>
      <c r="I129" s="60"/>
      <c r="J129" s="31">
        <v>598</v>
      </c>
      <c r="K129" s="37">
        <f t="shared" si="21"/>
        <v>538.2</v>
      </c>
      <c r="L129" s="37">
        <f t="shared" si="23"/>
        <v>508.3</v>
      </c>
      <c r="M129" s="37">
        <f t="shared" si="24"/>
        <v>457.47</v>
      </c>
      <c r="N129" s="37">
        <f t="shared" si="22"/>
        <v>365.976</v>
      </c>
      <c r="O129" s="38" t="s">
        <v>31</v>
      </c>
      <c r="P129" s="39">
        <v>0</v>
      </c>
      <c r="Q129"/>
      <c r="R129"/>
      <c r="S129"/>
      <c r="T129"/>
    </row>
    <row r="130" s="2" customFormat="1" ht="66" customHeight="1" spans="1:20">
      <c r="A130" s="31"/>
      <c r="B130" s="83" t="s">
        <v>420</v>
      </c>
      <c r="C130" s="60" t="s">
        <v>421</v>
      </c>
      <c r="D130" s="60"/>
      <c r="E130" s="60"/>
      <c r="F130" s="60"/>
      <c r="G130" s="60"/>
      <c r="H130" s="60" t="s">
        <v>36</v>
      </c>
      <c r="I130" s="60"/>
      <c r="J130" s="31">
        <v>179</v>
      </c>
      <c r="K130" s="37">
        <f t="shared" si="21"/>
        <v>161.1</v>
      </c>
      <c r="L130" s="37">
        <f t="shared" si="23"/>
        <v>152.15</v>
      </c>
      <c r="M130" s="37">
        <f t="shared" si="24"/>
        <v>136.935</v>
      </c>
      <c r="N130" s="37">
        <f t="shared" si="22"/>
        <v>109.548</v>
      </c>
      <c r="O130" s="39"/>
      <c r="P130" s="39"/>
      <c r="Q130"/>
      <c r="R130"/>
      <c r="S130"/>
      <c r="T130"/>
    </row>
    <row r="131" s="2" customFormat="1" ht="82" customHeight="1" spans="1:20">
      <c r="A131" s="31">
        <v>81</v>
      </c>
      <c r="B131" s="82" t="s">
        <v>422</v>
      </c>
      <c r="C131" s="60" t="s">
        <v>423</v>
      </c>
      <c r="D131" s="61" t="s">
        <v>424</v>
      </c>
      <c r="E131" s="61" t="s">
        <v>425</v>
      </c>
      <c r="F131" s="62" t="s">
        <v>426</v>
      </c>
      <c r="G131" s="62"/>
      <c r="H131" s="60" t="s">
        <v>36</v>
      </c>
      <c r="I131" s="77"/>
      <c r="J131" s="31">
        <v>1532</v>
      </c>
      <c r="K131" s="37">
        <f t="shared" si="21"/>
        <v>1378.8</v>
      </c>
      <c r="L131" s="31">
        <v>1302</v>
      </c>
      <c r="M131" s="31">
        <v>1042</v>
      </c>
      <c r="N131" s="37">
        <f t="shared" si="22"/>
        <v>833.6</v>
      </c>
      <c r="O131" s="38" t="s">
        <v>31</v>
      </c>
      <c r="P131" s="39">
        <v>0</v>
      </c>
      <c r="Q131"/>
      <c r="R131"/>
      <c r="S131"/>
      <c r="T131"/>
    </row>
    <row r="132" s="2" customFormat="1" ht="69" customHeight="1" spans="1:20">
      <c r="A132" s="31"/>
      <c r="B132" s="82" t="s">
        <v>427</v>
      </c>
      <c r="C132" s="32" t="s">
        <v>428</v>
      </c>
      <c r="D132" s="75"/>
      <c r="E132" s="75"/>
      <c r="F132" s="62"/>
      <c r="G132" s="62"/>
      <c r="H132" s="62"/>
      <c r="I132" s="77"/>
      <c r="J132" s="31">
        <v>196</v>
      </c>
      <c r="K132" s="37">
        <f t="shared" si="21"/>
        <v>176.4</v>
      </c>
      <c r="L132" s="31">
        <v>157</v>
      </c>
      <c r="M132" s="31">
        <v>126</v>
      </c>
      <c r="N132" s="37">
        <f t="shared" si="22"/>
        <v>100.8</v>
      </c>
      <c r="O132" s="39"/>
      <c r="P132" s="39"/>
      <c r="Q132"/>
      <c r="R132"/>
      <c r="S132"/>
      <c r="T132"/>
    </row>
    <row r="133" s="2" customFormat="1" ht="63" customHeight="1" spans="1:20">
      <c r="A133" s="31"/>
      <c r="B133" s="83" t="s">
        <v>429</v>
      </c>
      <c r="C133" s="32" t="s">
        <v>430</v>
      </c>
      <c r="D133" s="32"/>
      <c r="E133" s="32"/>
      <c r="F133" s="32"/>
      <c r="G133" s="32"/>
      <c r="H133" s="32"/>
      <c r="I133" s="32"/>
      <c r="J133" s="31">
        <v>460</v>
      </c>
      <c r="K133" s="37">
        <f t="shared" si="21"/>
        <v>414</v>
      </c>
      <c r="L133" s="31">
        <v>391</v>
      </c>
      <c r="M133" s="31">
        <v>313</v>
      </c>
      <c r="N133" s="37">
        <f t="shared" si="22"/>
        <v>250.4</v>
      </c>
      <c r="O133" s="39"/>
      <c r="P133" s="39"/>
      <c r="Q133"/>
      <c r="R133"/>
      <c r="S133"/>
      <c r="T133"/>
    </row>
    <row r="134" s="2" customFormat="1" ht="78" customHeight="1" spans="1:20">
      <c r="A134" s="31">
        <v>82</v>
      </c>
      <c r="B134" s="82" t="s">
        <v>431</v>
      </c>
      <c r="C134" s="60" t="s">
        <v>432</v>
      </c>
      <c r="D134" s="60" t="s">
        <v>433</v>
      </c>
      <c r="E134" s="60" t="s">
        <v>434</v>
      </c>
      <c r="F134" s="60" t="s">
        <v>117</v>
      </c>
      <c r="G134" s="60"/>
      <c r="H134" s="60" t="s">
        <v>23</v>
      </c>
      <c r="I134" s="60"/>
      <c r="J134" s="31">
        <v>1059</v>
      </c>
      <c r="K134" s="37">
        <f t="shared" ref="K134:K165" si="25">J134*0.9</f>
        <v>953.1</v>
      </c>
      <c r="L134" s="37">
        <f t="shared" ref="L134:L165" si="26">J134*0.85</f>
        <v>900.15</v>
      </c>
      <c r="M134" s="37">
        <f t="shared" ref="M134:M165" si="27">L134*0.9</f>
        <v>810.135</v>
      </c>
      <c r="N134" s="37">
        <f t="shared" ref="N134:N165" si="28">M134*0.8</f>
        <v>648.108</v>
      </c>
      <c r="O134" s="38" t="s">
        <v>25</v>
      </c>
      <c r="P134" s="39">
        <v>0.1</v>
      </c>
      <c r="Q134"/>
      <c r="R134"/>
      <c r="S134"/>
      <c r="T134"/>
    </row>
    <row r="135" s="2" customFormat="1" ht="73" customHeight="1" spans="1:20">
      <c r="A135" s="31"/>
      <c r="B135" s="83" t="s">
        <v>435</v>
      </c>
      <c r="C135" s="60" t="s">
        <v>436</v>
      </c>
      <c r="D135" s="60"/>
      <c r="E135" s="60"/>
      <c r="F135" s="60"/>
      <c r="G135" s="60"/>
      <c r="H135" s="60" t="s">
        <v>23</v>
      </c>
      <c r="I135" s="60"/>
      <c r="J135" s="31">
        <v>318</v>
      </c>
      <c r="K135" s="37">
        <f t="shared" si="25"/>
        <v>286.2</v>
      </c>
      <c r="L135" s="37">
        <f t="shared" si="26"/>
        <v>270.3</v>
      </c>
      <c r="M135" s="37">
        <f t="shared" si="27"/>
        <v>243.27</v>
      </c>
      <c r="N135" s="37">
        <f t="shared" si="28"/>
        <v>194.616</v>
      </c>
      <c r="O135" s="39"/>
      <c r="P135" s="39"/>
      <c r="Q135"/>
      <c r="R135"/>
      <c r="S135"/>
      <c r="T135"/>
    </row>
    <row r="136" s="2" customFormat="1" ht="61" customHeight="1" spans="1:20">
      <c r="A136" s="31">
        <v>83</v>
      </c>
      <c r="B136" s="82" t="s">
        <v>437</v>
      </c>
      <c r="C136" s="60" t="s">
        <v>438</v>
      </c>
      <c r="D136" s="60" t="s">
        <v>439</v>
      </c>
      <c r="E136" s="60" t="s">
        <v>440</v>
      </c>
      <c r="F136" s="60" t="s">
        <v>117</v>
      </c>
      <c r="G136" s="60"/>
      <c r="H136" s="60" t="s">
        <v>23</v>
      </c>
      <c r="I136" s="60"/>
      <c r="J136" s="31">
        <v>779</v>
      </c>
      <c r="K136" s="37">
        <f t="shared" si="25"/>
        <v>701.1</v>
      </c>
      <c r="L136" s="37">
        <f t="shared" si="26"/>
        <v>662.15</v>
      </c>
      <c r="M136" s="37">
        <f t="shared" si="27"/>
        <v>595.935</v>
      </c>
      <c r="N136" s="37">
        <f t="shared" si="28"/>
        <v>476.748</v>
      </c>
      <c r="O136" s="38" t="s">
        <v>31</v>
      </c>
      <c r="P136" s="39">
        <v>0</v>
      </c>
      <c r="Q136"/>
      <c r="R136"/>
      <c r="S136"/>
      <c r="T136"/>
    </row>
    <row r="137" s="2" customFormat="1" ht="67" customHeight="1" spans="1:20">
      <c r="A137" s="31"/>
      <c r="B137" s="83" t="s">
        <v>441</v>
      </c>
      <c r="C137" s="60" t="s">
        <v>442</v>
      </c>
      <c r="D137" s="60"/>
      <c r="E137" s="60"/>
      <c r="F137" s="60"/>
      <c r="G137" s="60"/>
      <c r="H137" s="60" t="s">
        <v>23</v>
      </c>
      <c r="I137" s="60"/>
      <c r="J137" s="31">
        <v>234</v>
      </c>
      <c r="K137" s="37">
        <f t="shared" si="25"/>
        <v>210.6</v>
      </c>
      <c r="L137" s="37">
        <f t="shared" si="26"/>
        <v>198.9</v>
      </c>
      <c r="M137" s="37">
        <f t="shared" si="27"/>
        <v>179.01</v>
      </c>
      <c r="N137" s="37">
        <f t="shared" si="28"/>
        <v>143.208</v>
      </c>
      <c r="O137" s="39"/>
      <c r="P137" s="39"/>
      <c r="Q137"/>
      <c r="R137"/>
      <c r="S137"/>
      <c r="T137"/>
    </row>
    <row r="138" s="2" customFormat="1" ht="62" customHeight="1" spans="1:20">
      <c r="A138" s="31">
        <v>84</v>
      </c>
      <c r="B138" s="82" t="s">
        <v>443</v>
      </c>
      <c r="C138" s="60" t="s">
        <v>444</v>
      </c>
      <c r="D138" s="60" t="s">
        <v>445</v>
      </c>
      <c r="E138" s="60" t="s">
        <v>446</v>
      </c>
      <c r="F138" s="60" t="s">
        <v>384</v>
      </c>
      <c r="G138" s="60"/>
      <c r="H138" s="60" t="s">
        <v>23</v>
      </c>
      <c r="I138" s="60"/>
      <c r="J138" s="31">
        <v>2350</v>
      </c>
      <c r="K138" s="37">
        <f t="shared" si="25"/>
        <v>2115</v>
      </c>
      <c r="L138" s="37">
        <f t="shared" si="26"/>
        <v>1997.5</v>
      </c>
      <c r="M138" s="37">
        <f t="shared" si="27"/>
        <v>1797.75</v>
      </c>
      <c r="N138" s="37">
        <f t="shared" si="28"/>
        <v>1438.2</v>
      </c>
      <c r="O138" s="38" t="s">
        <v>31</v>
      </c>
      <c r="P138" s="39">
        <v>0</v>
      </c>
      <c r="Q138"/>
      <c r="R138"/>
      <c r="S138"/>
      <c r="T138"/>
    </row>
    <row r="139" s="2" customFormat="1" ht="67" customHeight="1" spans="1:20">
      <c r="A139" s="31"/>
      <c r="B139" s="82" t="s">
        <v>447</v>
      </c>
      <c r="C139" s="32" t="s">
        <v>448</v>
      </c>
      <c r="D139" s="32"/>
      <c r="E139" s="32"/>
      <c r="F139" s="32"/>
      <c r="G139" s="32"/>
      <c r="H139" s="32" t="s">
        <v>23</v>
      </c>
      <c r="I139" s="32"/>
      <c r="J139" s="31">
        <v>1300</v>
      </c>
      <c r="K139" s="37">
        <f t="shared" si="25"/>
        <v>1170</v>
      </c>
      <c r="L139" s="37">
        <f t="shared" si="26"/>
        <v>1105</v>
      </c>
      <c r="M139" s="37">
        <f t="shared" si="27"/>
        <v>994.5</v>
      </c>
      <c r="N139" s="37">
        <f t="shared" si="28"/>
        <v>795.6</v>
      </c>
      <c r="O139" s="39"/>
      <c r="P139" s="39"/>
      <c r="Q139"/>
      <c r="R139"/>
      <c r="S139"/>
      <c r="T139"/>
    </row>
    <row r="140" s="2" customFormat="1" ht="53" customHeight="1" spans="1:20">
      <c r="A140" s="31"/>
      <c r="B140" s="83" t="s">
        <v>449</v>
      </c>
      <c r="C140" s="32" t="s">
        <v>450</v>
      </c>
      <c r="D140" s="32"/>
      <c r="E140" s="32"/>
      <c r="F140" s="32"/>
      <c r="G140" s="32"/>
      <c r="H140" s="32" t="s">
        <v>23</v>
      </c>
      <c r="I140" s="32"/>
      <c r="J140" s="31">
        <v>705</v>
      </c>
      <c r="K140" s="37">
        <f t="shared" si="25"/>
        <v>634.5</v>
      </c>
      <c r="L140" s="37">
        <f t="shared" si="26"/>
        <v>599.25</v>
      </c>
      <c r="M140" s="37">
        <f t="shared" si="27"/>
        <v>539.325</v>
      </c>
      <c r="N140" s="37">
        <f t="shared" si="28"/>
        <v>431.46</v>
      </c>
      <c r="O140" s="39"/>
      <c r="P140" s="39"/>
      <c r="Q140"/>
      <c r="R140"/>
      <c r="S140"/>
      <c r="T140"/>
    </row>
    <row r="141" s="2" customFormat="1" ht="60" customHeight="1" spans="1:20">
      <c r="A141" s="31">
        <v>85</v>
      </c>
      <c r="B141" s="82" t="s">
        <v>451</v>
      </c>
      <c r="C141" s="60" t="s">
        <v>452</v>
      </c>
      <c r="D141" s="60" t="s">
        <v>453</v>
      </c>
      <c r="E141" s="60" t="s">
        <v>454</v>
      </c>
      <c r="F141" s="60" t="s">
        <v>117</v>
      </c>
      <c r="G141" s="60" t="s">
        <v>455</v>
      </c>
      <c r="H141" s="60" t="s">
        <v>36</v>
      </c>
      <c r="I141" s="60"/>
      <c r="J141" s="31">
        <v>1314</v>
      </c>
      <c r="K141" s="37">
        <f t="shared" si="25"/>
        <v>1182.6</v>
      </c>
      <c r="L141" s="37">
        <f t="shared" si="26"/>
        <v>1116.9</v>
      </c>
      <c r="M141" s="37">
        <f t="shared" si="27"/>
        <v>1005.21</v>
      </c>
      <c r="N141" s="37">
        <f t="shared" si="28"/>
        <v>804.168</v>
      </c>
      <c r="O141" s="38" t="s">
        <v>31</v>
      </c>
      <c r="P141" s="39">
        <v>0</v>
      </c>
      <c r="Q141"/>
      <c r="R141"/>
      <c r="S141"/>
      <c r="T141"/>
    </row>
    <row r="142" s="2" customFormat="1" ht="51" customHeight="1" spans="1:20">
      <c r="A142" s="31"/>
      <c r="B142" s="82" t="s">
        <v>456</v>
      </c>
      <c r="C142" s="32" t="s">
        <v>457</v>
      </c>
      <c r="D142" s="32"/>
      <c r="E142" s="32"/>
      <c r="F142" s="32"/>
      <c r="G142" s="32"/>
      <c r="H142" s="32" t="s">
        <v>36</v>
      </c>
      <c r="I142" s="32"/>
      <c r="J142" s="31">
        <v>1314</v>
      </c>
      <c r="K142" s="37">
        <f t="shared" si="25"/>
        <v>1182.6</v>
      </c>
      <c r="L142" s="37">
        <f t="shared" si="26"/>
        <v>1116.9</v>
      </c>
      <c r="M142" s="37">
        <f t="shared" si="27"/>
        <v>1005.21</v>
      </c>
      <c r="N142" s="37">
        <f t="shared" si="28"/>
        <v>804.168</v>
      </c>
      <c r="O142" s="39"/>
      <c r="P142" s="39"/>
      <c r="Q142"/>
      <c r="R142"/>
      <c r="S142"/>
      <c r="T142"/>
    </row>
    <row r="143" s="2" customFormat="1" ht="49" customHeight="1" spans="1:20">
      <c r="A143" s="31"/>
      <c r="B143" s="83" t="s">
        <v>458</v>
      </c>
      <c r="C143" s="60" t="s">
        <v>459</v>
      </c>
      <c r="D143" s="60"/>
      <c r="E143" s="60"/>
      <c r="F143" s="60"/>
      <c r="G143" s="60"/>
      <c r="H143" s="60" t="s">
        <v>36</v>
      </c>
      <c r="I143" s="60"/>
      <c r="J143" s="31">
        <v>394</v>
      </c>
      <c r="K143" s="37">
        <f t="shared" si="25"/>
        <v>354.6</v>
      </c>
      <c r="L143" s="37">
        <f t="shared" si="26"/>
        <v>334.9</v>
      </c>
      <c r="M143" s="37">
        <f t="shared" si="27"/>
        <v>301.41</v>
      </c>
      <c r="N143" s="37">
        <f t="shared" si="28"/>
        <v>241.128</v>
      </c>
      <c r="O143" s="39"/>
      <c r="P143" s="39"/>
      <c r="Q143"/>
      <c r="R143"/>
      <c r="S143"/>
      <c r="T143"/>
    </row>
    <row r="144" s="2" customFormat="1" ht="56" customHeight="1" spans="1:20">
      <c r="A144" s="31">
        <v>86</v>
      </c>
      <c r="B144" s="82" t="s">
        <v>460</v>
      </c>
      <c r="C144" s="60" t="s">
        <v>461</v>
      </c>
      <c r="D144" s="60" t="s">
        <v>462</v>
      </c>
      <c r="E144" s="60" t="s">
        <v>463</v>
      </c>
      <c r="F144" s="60" t="s">
        <v>117</v>
      </c>
      <c r="G144" s="60"/>
      <c r="H144" s="60" t="s">
        <v>23</v>
      </c>
      <c r="I144" s="60"/>
      <c r="J144" s="31">
        <v>1176</v>
      </c>
      <c r="K144" s="37">
        <f t="shared" si="25"/>
        <v>1058.4</v>
      </c>
      <c r="L144" s="37">
        <f t="shared" si="26"/>
        <v>999.6</v>
      </c>
      <c r="M144" s="37">
        <v>899</v>
      </c>
      <c r="N144" s="37">
        <f t="shared" si="28"/>
        <v>719.2</v>
      </c>
      <c r="O144" s="38" t="s">
        <v>31</v>
      </c>
      <c r="P144" s="39">
        <v>0</v>
      </c>
      <c r="Q144"/>
      <c r="R144"/>
      <c r="S144"/>
      <c r="T144"/>
    </row>
    <row r="145" s="2" customFormat="1" ht="53" customHeight="1" spans="1:20">
      <c r="A145" s="31"/>
      <c r="B145" s="83" t="s">
        <v>464</v>
      </c>
      <c r="C145" s="60" t="s">
        <v>465</v>
      </c>
      <c r="D145" s="60"/>
      <c r="E145" s="60"/>
      <c r="F145" s="60"/>
      <c r="G145" s="60"/>
      <c r="H145" s="60" t="s">
        <v>23</v>
      </c>
      <c r="I145" s="60"/>
      <c r="J145" s="31">
        <v>353</v>
      </c>
      <c r="K145" s="37">
        <f t="shared" si="25"/>
        <v>317.7</v>
      </c>
      <c r="L145" s="37">
        <f t="shared" si="26"/>
        <v>300.05</v>
      </c>
      <c r="M145" s="37">
        <f t="shared" si="27"/>
        <v>270.045</v>
      </c>
      <c r="N145" s="37">
        <f t="shared" si="28"/>
        <v>216.036</v>
      </c>
      <c r="O145" s="39"/>
      <c r="P145" s="39"/>
      <c r="Q145"/>
      <c r="R145"/>
      <c r="S145"/>
      <c r="T145"/>
    </row>
    <row r="146" s="2" customFormat="1" ht="86" customHeight="1" spans="1:20">
      <c r="A146" s="31">
        <v>87</v>
      </c>
      <c r="B146" s="82" t="s">
        <v>466</v>
      </c>
      <c r="C146" s="60" t="s">
        <v>467</v>
      </c>
      <c r="D146" s="60" t="s">
        <v>468</v>
      </c>
      <c r="E146" s="60" t="s">
        <v>469</v>
      </c>
      <c r="F146" s="60"/>
      <c r="G146" s="60"/>
      <c r="H146" s="60" t="s">
        <v>23</v>
      </c>
      <c r="I146" s="60"/>
      <c r="J146" s="31">
        <v>17</v>
      </c>
      <c r="K146" s="37">
        <f t="shared" si="25"/>
        <v>15.3</v>
      </c>
      <c r="L146" s="37">
        <f t="shared" si="26"/>
        <v>14.45</v>
      </c>
      <c r="M146" s="37">
        <f t="shared" si="27"/>
        <v>13.005</v>
      </c>
      <c r="N146" s="37">
        <f t="shared" si="28"/>
        <v>10.404</v>
      </c>
      <c r="O146" s="38" t="s">
        <v>31</v>
      </c>
      <c r="P146" s="39">
        <v>0</v>
      </c>
      <c r="Q146"/>
      <c r="R146"/>
      <c r="S146"/>
      <c r="T146"/>
    </row>
    <row r="147" s="2" customFormat="1" ht="78" customHeight="1" spans="1:20">
      <c r="A147" s="31">
        <v>88</v>
      </c>
      <c r="B147" s="82" t="s">
        <v>470</v>
      </c>
      <c r="C147" s="60" t="s">
        <v>471</v>
      </c>
      <c r="D147" s="60" t="s">
        <v>472</v>
      </c>
      <c r="E147" s="60" t="s">
        <v>473</v>
      </c>
      <c r="F147" s="60"/>
      <c r="G147" s="60"/>
      <c r="H147" s="60" t="s">
        <v>23</v>
      </c>
      <c r="I147" s="60"/>
      <c r="J147" s="31">
        <v>56</v>
      </c>
      <c r="K147" s="37">
        <f t="shared" si="25"/>
        <v>50.4</v>
      </c>
      <c r="L147" s="37">
        <f t="shared" si="26"/>
        <v>47.6</v>
      </c>
      <c r="M147" s="37">
        <f t="shared" si="27"/>
        <v>42.84</v>
      </c>
      <c r="N147" s="37">
        <f t="shared" si="28"/>
        <v>34.272</v>
      </c>
      <c r="O147" s="38" t="s">
        <v>31</v>
      </c>
      <c r="P147" s="39">
        <v>0</v>
      </c>
      <c r="Q147"/>
      <c r="R147"/>
      <c r="S147"/>
      <c r="T147"/>
    </row>
    <row r="148" s="2" customFormat="1" ht="71" customHeight="1" spans="1:20">
      <c r="A148" s="31">
        <v>89</v>
      </c>
      <c r="B148" s="82" t="s">
        <v>474</v>
      </c>
      <c r="C148" s="60" t="s">
        <v>475</v>
      </c>
      <c r="D148" s="60" t="s">
        <v>476</v>
      </c>
      <c r="E148" s="60" t="s">
        <v>477</v>
      </c>
      <c r="F148" s="60" t="s">
        <v>117</v>
      </c>
      <c r="G148" s="60"/>
      <c r="H148" s="60" t="s">
        <v>23</v>
      </c>
      <c r="I148" s="60"/>
      <c r="J148" s="31">
        <v>3372</v>
      </c>
      <c r="K148" s="37">
        <f t="shared" si="25"/>
        <v>3034.8</v>
      </c>
      <c r="L148" s="31">
        <v>2698</v>
      </c>
      <c r="M148" s="31">
        <v>2158</v>
      </c>
      <c r="N148" s="37">
        <f t="shared" si="28"/>
        <v>1726.4</v>
      </c>
      <c r="O148" s="38" t="s">
        <v>25</v>
      </c>
      <c r="P148" s="39">
        <v>0.2</v>
      </c>
      <c r="Q148"/>
      <c r="R148"/>
      <c r="S148"/>
      <c r="T148"/>
    </row>
    <row r="149" s="2" customFormat="1" ht="66" customHeight="1" spans="1:20">
      <c r="A149" s="31"/>
      <c r="B149" s="83" t="s">
        <v>478</v>
      </c>
      <c r="C149" s="60" t="s">
        <v>479</v>
      </c>
      <c r="D149" s="60"/>
      <c r="E149" s="60"/>
      <c r="F149" s="60"/>
      <c r="G149" s="60"/>
      <c r="H149" s="60" t="s">
        <v>23</v>
      </c>
      <c r="I149" s="60"/>
      <c r="J149" s="31">
        <v>1012</v>
      </c>
      <c r="K149" s="37">
        <f t="shared" si="25"/>
        <v>910.8</v>
      </c>
      <c r="L149" s="31">
        <v>809</v>
      </c>
      <c r="M149" s="31">
        <v>647</v>
      </c>
      <c r="N149" s="37">
        <f t="shared" si="28"/>
        <v>517.6</v>
      </c>
      <c r="O149" s="39"/>
      <c r="P149" s="39"/>
      <c r="Q149"/>
      <c r="R149"/>
      <c r="S149"/>
      <c r="T149"/>
    </row>
    <row r="150" s="2" customFormat="1" ht="75" customHeight="1" spans="1:20">
      <c r="A150" s="31">
        <v>90</v>
      </c>
      <c r="B150" s="82" t="s">
        <v>480</v>
      </c>
      <c r="C150" s="60" t="s">
        <v>481</v>
      </c>
      <c r="D150" s="61" t="s">
        <v>482</v>
      </c>
      <c r="E150" s="61" t="s">
        <v>483</v>
      </c>
      <c r="F150" s="62" t="s">
        <v>484</v>
      </c>
      <c r="G150" s="62"/>
      <c r="H150" s="60" t="s">
        <v>23</v>
      </c>
      <c r="I150" s="77"/>
      <c r="J150" s="31">
        <v>3762</v>
      </c>
      <c r="K150" s="37">
        <f t="shared" si="25"/>
        <v>3385.8</v>
      </c>
      <c r="L150" s="31">
        <v>3198</v>
      </c>
      <c r="M150" s="31">
        <v>2558</v>
      </c>
      <c r="N150" s="37">
        <f t="shared" si="28"/>
        <v>2046.4</v>
      </c>
      <c r="O150" s="38" t="s">
        <v>31</v>
      </c>
      <c r="P150" s="39">
        <v>0</v>
      </c>
      <c r="Q150"/>
      <c r="R150"/>
      <c r="S150"/>
      <c r="T150"/>
    </row>
    <row r="151" s="2" customFormat="1" ht="66" customHeight="1" spans="1:20">
      <c r="A151" s="31"/>
      <c r="B151" s="82" t="s">
        <v>485</v>
      </c>
      <c r="C151" s="32" t="s">
        <v>486</v>
      </c>
      <c r="D151" s="75"/>
      <c r="E151" s="75"/>
      <c r="F151" s="62"/>
      <c r="G151" s="62"/>
      <c r="H151" s="62"/>
      <c r="I151" s="77"/>
      <c r="J151" s="31">
        <v>360</v>
      </c>
      <c r="K151" s="37">
        <f t="shared" si="25"/>
        <v>324</v>
      </c>
      <c r="L151" s="31">
        <v>306</v>
      </c>
      <c r="M151" s="31">
        <v>256</v>
      </c>
      <c r="N151" s="37">
        <f t="shared" si="28"/>
        <v>204.8</v>
      </c>
      <c r="O151" s="39"/>
      <c r="P151" s="39"/>
      <c r="Q151"/>
      <c r="R151"/>
      <c r="S151"/>
      <c r="T151"/>
    </row>
    <row r="152" s="2" customFormat="1" ht="61" customHeight="1" spans="1:20">
      <c r="A152" s="31"/>
      <c r="B152" s="83" t="s">
        <v>487</v>
      </c>
      <c r="C152" s="32" t="s">
        <v>488</v>
      </c>
      <c r="D152" s="32"/>
      <c r="E152" s="32"/>
      <c r="F152" s="32"/>
      <c r="G152" s="32"/>
      <c r="H152" s="32"/>
      <c r="I152" s="32"/>
      <c r="J152" s="31">
        <v>1129</v>
      </c>
      <c r="K152" s="37">
        <v>1016</v>
      </c>
      <c r="L152" s="31">
        <v>959</v>
      </c>
      <c r="M152" s="31">
        <v>767</v>
      </c>
      <c r="N152" s="37">
        <f t="shared" si="28"/>
        <v>613.6</v>
      </c>
      <c r="O152" s="39"/>
      <c r="P152" s="39"/>
      <c r="Q152"/>
      <c r="R152"/>
      <c r="S152"/>
      <c r="T152"/>
    </row>
    <row r="153" s="2" customFormat="1" ht="48" customHeight="1" spans="1:20">
      <c r="A153" s="31">
        <v>91</v>
      </c>
      <c r="B153" s="82" t="s">
        <v>489</v>
      </c>
      <c r="C153" s="60" t="s">
        <v>490</v>
      </c>
      <c r="D153" s="60" t="s">
        <v>491</v>
      </c>
      <c r="E153" s="60" t="s">
        <v>492</v>
      </c>
      <c r="F153" s="60" t="s">
        <v>493</v>
      </c>
      <c r="G153" s="60"/>
      <c r="H153" s="60" t="s">
        <v>23</v>
      </c>
      <c r="I153" s="60"/>
      <c r="J153" s="31">
        <v>1568</v>
      </c>
      <c r="K153" s="37">
        <f t="shared" si="25"/>
        <v>1411.2</v>
      </c>
      <c r="L153" s="37">
        <f t="shared" si="26"/>
        <v>1332.8</v>
      </c>
      <c r="M153" s="31">
        <v>1199</v>
      </c>
      <c r="N153" s="37">
        <f t="shared" si="28"/>
        <v>959.2</v>
      </c>
      <c r="O153" s="38" t="s">
        <v>31</v>
      </c>
      <c r="P153" s="39">
        <v>0</v>
      </c>
      <c r="Q153"/>
      <c r="R153"/>
      <c r="S153"/>
      <c r="T153"/>
    </row>
    <row r="154" s="2" customFormat="1" ht="54" customHeight="1" spans="1:20">
      <c r="A154" s="31"/>
      <c r="B154" s="82" t="s">
        <v>494</v>
      </c>
      <c r="C154" s="32" t="s">
        <v>495</v>
      </c>
      <c r="D154" s="32"/>
      <c r="E154" s="32"/>
      <c r="F154" s="32"/>
      <c r="G154" s="32"/>
      <c r="H154" s="32" t="s">
        <v>23</v>
      </c>
      <c r="I154" s="32"/>
      <c r="J154" s="31">
        <v>392</v>
      </c>
      <c r="K154" s="37">
        <f t="shared" si="25"/>
        <v>352.8</v>
      </c>
      <c r="L154" s="37">
        <f t="shared" si="26"/>
        <v>333.2</v>
      </c>
      <c r="M154" s="37">
        <f t="shared" si="27"/>
        <v>299.88</v>
      </c>
      <c r="N154" s="37">
        <f t="shared" si="28"/>
        <v>239.904</v>
      </c>
      <c r="O154" s="39"/>
      <c r="P154" s="39"/>
      <c r="Q154"/>
      <c r="R154"/>
      <c r="S154"/>
      <c r="T154"/>
    </row>
    <row r="155" s="2" customFormat="1" ht="49" customHeight="1" spans="1:20">
      <c r="A155" s="31"/>
      <c r="B155" s="83" t="s">
        <v>496</v>
      </c>
      <c r="C155" s="32" t="s">
        <v>497</v>
      </c>
      <c r="D155" s="32"/>
      <c r="E155" s="32"/>
      <c r="F155" s="32"/>
      <c r="G155" s="32"/>
      <c r="H155" s="32" t="s">
        <v>23</v>
      </c>
      <c r="I155" s="32"/>
      <c r="J155" s="31">
        <v>470</v>
      </c>
      <c r="K155" s="37">
        <f t="shared" si="25"/>
        <v>423</v>
      </c>
      <c r="L155" s="37">
        <f t="shared" si="26"/>
        <v>399.5</v>
      </c>
      <c r="M155" s="37">
        <f t="shared" si="27"/>
        <v>359.55</v>
      </c>
      <c r="N155" s="37">
        <f t="shared" si="28"/>
        <v>287.64</v>
      </c>
      <c r="O155" s="39"/>
      <c r="P155" s="39"/>
      <c r="Q155"/>
      <c r="R155"/>
      <c r="S155"/>
      <c r="T155"/>
    </row>
    <row r="156" s="2" customFormat="1" ht="54" customHeight="1" spans="1:20">
      <c r="A156" s="31">
        <v>92</v>
      </c>
      <c r="B156" s="82" t="s">
        <v>498</v>
      </c>
      <c r="C156" s="60" t="s">
        <v>499</v>
      </c>
      <c r="D156" s="60" t="s">
        <v>500</v>
      </c>
      <c r="E156" s="60" t="s">
        <v>501</v>
      </c>
      <c r="F156" s="60" t="s">
        <v>384</v>
      </c>
      <c r="G156" s="60"/>
      <c r="H156" s="60" t="s">
        <v>23</v>
      </c>
      <c r="I156" s="60"/>
      <c r="J156" s="31">
        <v>672</v>
      </c>
      <c r="K156" s="37">
        <f t="shared" si="25"/>
        <v>604.8</v>
      </c>
      <c r="L156" s="37">
        <f t="shared" si="26"/>
        <v>571.2</v>
      </c>
      <c r="M156" s="37">
        <f t="shared" si="27"/>
        <v>514.08</v>
      </c>
      <c r="N156" s="37">
        <f t="shared" si="28"/>
        <v>411.264</v>
      </c>
      <c r="O156" s="38" t="s">
        <v>31</v>
      </c>
      <c r="P156" s="39">
        <v>0</v>
      </c>
      <c r="Q156"/>
      <c r="R156"/>
      <c r="S156"/>
      <c r="T156"/>
    </row>
    <row r="157" s="2" customFormat="1" ht="44.25" spans="1:20">
      <c r="A157" s="31"/>
      <c r="B157" s="82" t="s">
        <v>502</v>
      </c>
      <c r="C157" s="32" t="s">
        <v>503</v>
      </c>
      <c r="D157" s="32"/>
      <c r="E157" s="32"/>
      <c r="F157" s="32"/>
      <c r="G157" s="32"/>
      <c r="H157" s="32" t="s">
        <v>23</v>
      </c>
      <c r="I157" s="32"/>
      <c r="J157" s="31">
        <v>1300</v>
      </c>
      <c r="K157" s="37">
        <f t="shared" si="25"/>
        <v>1170</v>
      </c>
      <c r="L157" s="37">
        <f t="shared" si="26"/>
        <v>1105</v>
      </c>
      <c r="M157" s="37">
        <f t="shared" si="27"/>
        <v>994.5</v>
      </c>
      <c r="N157" s="37">
        <f t="shared" si="28"/>
        <v>795.6</v>
      </c>
      <c r="O157" s="39"/>
      <c r="P157" s="39"/>
      <c r="Q157"/>
      <c r="R157"/>
      <c r="S157"/>
      <c r="T157"/>
    </row>
    <row r="158" s="2" customFormat="1" ht="48" customHeight="1" spans="1:20">
      <c r="A158" s="31"/>
      <c r="B158" s="83" t="s">
        <v>504</v>
      </c>
      <c r="C158" s="60" t="s">
        <v>505</v>
      </c>
      <c r="D158" s="60"/>
      <c r="E158" s="60"/>
      <c r="F158" s="60"/>
      <c r="G158" s="60"/>
      <c r="H158" s="60" t="s">
        <v>23</v>
      </c>
      <c r="I158" s="60"/>
      <c r="J158" s="31">
        <v>202</v>
      </c>
      <c r="K158" s="37">
        <f t="shared" si="25"/>
        <v>181.8</v>
      </c>
      <c r="L158" s="37">
        <f t="shared" si="26"/>
        <v>171.7</v>
      </c>
      <c r="M158" s="37">
        <v>154</v>
      </c>
      <c r="N158" s="37">
        <f t="shared" si="28"/>
        <v>123.2</v>
      </c>
      <c r="O158" s="39"/>
      <c r="P158" s="39"/>
      <c r="Q158"/>
      <c r="R158"/>
      <c r="S158"/>
      <c r="T158"/>
    </row>
    <row r="159" s="2" customFormat="1" ht="42" customHeight="1" spans="1:20">
      <c r="A159" s="31">
        <v>93</v>
      </c>
      <c r="B159" s="83" t="s">
        <v>506</v>
      </c>
      <c r="C159" s="60" t="s">
        <v>507</v>
      </c>
      <c r="D159" s="60" t="s">
        <v>508</v>
      </c>
      <c r="E159" s="60" t="s">
        <v>509</v>
      </c>
      <c r="F159" s="60" t="s">
        <v>117</v>
      </c>
      <c r="G159" s="60"/>
      <c r="H159" s="60" t="s">
        <v>23</v>
      </c>
      <c r="I159" s="60"/>
      <c r="J159" s="31">
        <v>560</v>
      </c>
      <c r="K159" s="37">
        <f t="shared" si="25"/>
        <v>504</v>
      </c>
      <c r="L159" s="37">
        <f t="shared" si="26"/>
        <v>476</v>
      </c>
      <c r="M159" s="37">
        <f t="shared" si="27"/>
        <v>428.4</v>
      </c>
      <c r="N159" s="37">
        <f t="shared" si="28"/>
        <v>342.72</v>
      </c>
      <c r="O159" s="38" t="s">
        <v>31</v>
      </c>
      <c r="P159" s="39">
        <v>0</v>
      </c>
      <c r="Q159"/>
      <c r="R159"/>
      <c r="S159"/>
      <c r="T159"/>
    </row>
    <row r="160" s="2" customFormat="1" ht="58" customHeight="1" spans="1:20">
      <c r="A160" s="31"/>
      <c r="B160" s="83" t="s">
        <v>510</v>
      </c>
      <c r="C160" s="60" t="s">
        <v>511</v>
      </c>
      <c r="D160" s="60"/>
      <c r="E160" s="60"/>
      <c r="F160" s="60"/>
      <c r="G160" s="60"/>
      <c r="H160" s="60"/>
      <c r="I160" s="60"/>
      <c r="J160" s="31">
        <v>168</v>
      </c>
      <c r="K160" s="37">
        <f t="shared" si="25"/>
        <v>151.2</v>
      </c>
      <c r="L160" s="37">
        <f t="shared" si="26"/>
        <v>142.8</v>
      </c>
      <c r="M160" s="37">
        <v>128</v>
      </c>
      <c r="N160" s="37">
        <f t="shared" si="28"/>
        <v>102.4</v>
      </c>
      <c r="O160" s="39"/>
      <c r="P160" s="39"/>
      <c r="Q160"/>
      <c r="R160"/>
      <c r="S160"/>
      <c r="T160"/>
    </row>
    <row r="161" s="2" customFormat="1" ht="75" customHeight="1" spans="1:20">
      <c r="A161" s="31">
        <v>94</v>
      </c>
      <c r="B161" s="82" t="s">
        <v>512</v>
      </c>
      <c r="C161" s="60" t="s">
        <v>513</v>
      </c>
      <c r="D161" s="60" t="s">
        <v>514</v>
      </c>
      <c r="E161" s="60" t="s">
        <v>515</v>
      </c>
      <c r="F161" s="60"/>
      <c r="G161" s="60"/>
      <c r="H161" s="60" t="s">
        <v>23</v>
      </c>
      <c r="I161" s="60"/>
      <c r="J161" s="31">
        <v>42</v>
      </c>
      <c r="K161" s="37">
        <f t="shared" si="25"/>
        <v>37.8</v>
      </c>
      <c r="L161" s="37">
        <f t="shared" si="26"/>
        <v>35.7</v>
      </c>
      <c r="M161" s="37">
        <f t="shared" si="27"/>
        <v>32.13</v>
      </c>
      <c r="N161" s="37">
        <f t="shared" si="28"/>
        <v>25.704</v>
      </c>
      <c r="O161" s="38" t="s">
        <v>31</v>
      </c>
      <c r="P161" s="39">
        <v>0</v>
      </c>
      <c r="Q161"/>
      <c r="R161"/>
      <c r="S161"/>
      <c r="T161"/>
    </row>
    <row r="162" s="2" customFormat="1" ht="91" customHeight="1" spans="1:20">
      <c r="A162" s="31">
        <v>95</v>
      </c>
      <c r="B162" s="82" t="s">
        <v>516</v>
      </c>
      <c r="C162" s="60" t="s">
        <v>517</v>
      </c>
      <c r="D162" s="60" t="s">
        <v>518</v>
      </c>
      <c r="E162" s="60" t="s">
        <v>519</v>
      </c>
      <c r="F162" s="60"/>
      <c r="G162" s="60"/>
      <c r="H162" s="60" t="s">
        <v>23</v>
      </c>
      <c r="I162" s="60"/>
      <c r="J162" s="31">
        <v>65</v>
      </c>
      <c r="K162" s="37">
        <f t="shared" si="25"/>
        <v>58.5</v>
      </c>
      <c r="L162" s="37">
        <f t="shared" si="26"/>
        <v>55.25</v>
      </c>
      <c r="M162" s="37">
        <f t="shared" si="27"/>
        <v>49.725</v>
      </c>
      <c r="N162" s="37">
        <f t="shared" si="28"/>
        <v>39.78</v>
      </c>
      <c r="O162" s="38" t="s">
        <v>51</v>
      </c>
      <c r="P162" s="39">
        <v>1</v>
      </c>
      <c r="Q162"/>
      <c r="R162"/>
      <c r="S162"/>
      <c r="T162"/>
    </row>
    <row r="163" s="2" customFormat="1" ht="64" customHeight="1" spans="1:20">
      <c r="A163" s="31">
        <v>96</v>
      </c>
      <c r="B163" s="82" t="s">
        <v>520</v>
      </c>
      <c r="C163" s="60" t="s">
        <v>521</v>
      </c>
      <c r="D163" s="60" t="s">
        <v>522</v>
      </c>
      <c r="E163" s="60" t="s">
        <v>523</v>
      </c>
      <c r="F163" s="60" t="s">
        <v>117</v>
      </c>
      <c r="G163" s="60"/>
      <c r="H163" s="60" t="s">
        <v>23</v>
      </c>
      <c r="I163" s="60"/>
      <c r="J163" s="31">
        <v>495</v>
      </c>
      <c r="K163" s="37">
        <f t="shared" si="25"/>
        <v>445.5</v>
      </c>
      <c r="L163" s="31">
        <v>396</v>
      </c>
      <c r="M163" s="31">
        <v>317</v>
      </c>
      <c r="N163" s="37">
        <f t="shared" si="28"/>
        <v>253.6</v>
      </c>
      <c r="O163" s="38" t="s">
        <v>25</v>
      </c>
      <c r="P163" s="39">
        <v>0.2</v>
      </c>
      <c r="Q163"/>
      <c r="R163"/>
      <c r="S163"/>
      <c r="T163"/>
    </row>
    <row r="164" s="2" customFormat="1" ht="63" customHeight="1" spans="1:20">
      <c r="A164" s="31"/>
      <c r="B164" s="83" t="s">
        <v>524</v>
      </c>
      <c r="C164" s="60" t="s">
        <v>525</v>
      </c>
      <c r="D164" s="60"/>
      <c r="E164" s="60"/>
      <c r="F164" s="60"/>
      <c r="G164" s="60"/>
      <c r="H164" s="60"/>
      <c r="I164" s="60"/>
      <c r="J164" s="31">
        <v>149</v>
      </c>
      <c r="K164" s="37">
        <f t="shared" si="25"/>
        <v>134.1</v>
      </c>
      <c r="L164" s="31">
        <v>119</v>
      </c>
      <c r="M164" s="31">
        <v>95</v>
      </c>
      <c r="N164" s="37">
        <f t="shared" si="28"/>
        <v>76</v>
      </c>
      <c r="O164" s="39"/>
      <c r="P164" s="39"/>
      <c r="Q164"/>
      <c r="R164"/>
      <c r="S164"/>
      <c r="T164"/>
    </row>
    <row r="165" s="2" customFormat="1" ht="46" customHeight="1" spans="1:20">
      <c r="A165" s="31">
        <v>97</v>
      </c>
      <c r="B165" s="82" t="s">
        <v>526</v>
      </c>
      <c r="C165" s="60" t="s">
        <v>527</v>
      </c>
      <c r="D165" s="60" t="s">
        <v>528</v>
      </c>
      <c r="E165" s="60" t="s">
        <v>529</v>
      </c>
      <c r="F165" s="60" t="s">
        <v>530</v>
      </c>
      <c r="G165" s="60"/>
      <c r="H165" s="60" t="s">
        <v>23</v>
      </c>
      <c r="I165" s="60"/>
      <c r="J165" s="31">
        <v>2352</v>
      </c>
      <c r="K165" s="37">
        <f t="shared" si="25"/>
        <v>2116.8</v>
      </c>
      <c r="L165" s="31">
        <v>1882</v>
      </c>
      <c r="M165" s="31">
        <v>1506</v>
      </c>
      <c r="N165" s="37">
        <f t="shared" si="28"/>
        <v>1204.8</v>
      </c>
      <c r="O165" s="38" t="s">
        <v>31</v>
      </c>
      <c r="P165" s="39">
        <v>0</v>
      </c>
      <c r="Q165"/>
      <c r="R165"/>
      <c r="S165"/>
      <c r="T165"/>
    </row>
    <row r="166" s="2" customFormat="1" ht="55" customHeight="1" spans="1:20">
      <c r="A166" s="31"/>
      <c r="B166" s="82" t="s">
        <v>531</v>
      </c>
      <c r="C166" s="32" t="s">
        <v>532</v>
      </c>
      <c r="D166" s="32"/>
      <c r="E166" s="32"/>
      <c r="F166" s="32"/>
      <c r="G166" s="32"/>
      <c r="H166" s="32" t="s">
        <v>23</v>
      </c>
      <c r="I166" s="32"/>
      <c r="J166" s="44">
        <v>480</v>
      </c>
      <c r="K166" s="37">
        <f t="shared" ref="K166:K188" si="29">J166*0.9</f>
        <v>432</v>
      </c>
      <c r="L166" s="31">
        <v>384</v>
      </c>
      <c r="M166" s="31">
        <v>307</v>
      </c>
      <c r="N166" s="37">
        <f t="shared" ref="N166:N190" si="30">M166*0.8</f>
        <v>245.6</v>
      </c>
      <c r="O166" s="39"/>
      <c r="P166" s="39"/>
      <c r="Q166"/>
      <c r="R166"/>
      <c r="S166"/>
      <c r="T166"/>
    </row>
    <row r="167" s="2" customFormat="1" ht="48" customHeight="1" spans="1:20">
      <c r="A167" s="31"/>
      <c r="B167" s="84" t="s">
        <v>533</v>
      </c>
      <c r="C167" s="32" t="s">
        <v>534</v>
      </c>
      <c r="D167" s="32"/>
      <c r="E167" s="32"/>
      <c r="F167" s="32"/>
      <c r="G167" s="32"/>
      <c r="H167" s="32" t="s">
        <v>23</v>
      </c>
      <c r="I167" s="32"/>
      <c r="J167" s="44">
        <v>706</v>
      </c>
      <c r="K167" s="37">
        <f t="shared" si="29"/>
        <v>635.4</v>
      </c>
      <c r="L167" s="31">
        <v>565</v>
      </c>
      <c r="M167" s="31">
        <v>452</v>
      </c>
      <c r="N167" s="37">
        <f t="shared" si="30"/>
        <v>361.6</v>
      </c>
      <c r="O167" s="39"/>
      <c r="P167" s="39"/>
      <c r="Q167"/>
      <c r="R167"/>
      <c r="S167"/>
      <c r="T167"/>
    </row>
    <row r="168" s="2" customFormat="1" ht="93" customHeight="1" spans="1:20">
      <c r="A168" s="31">
        <v>98</v>
      </c>
      <c r="B168" s="82" t="s">
        <v>535</v>
      </c>
      <c r="C168" s="60" t="s">
        <v>536</v>
      </c>
      <c r="D168" s="60" t="s">
        <v>537</v>
      </c>
      <c r="E168" s="60" t="s">
        <v>538</v>
      </c>
      <c r="F168" s="60"/>
      <c r="G168" s="60"/>
      <c r="H168" s="60" t="s">
        <v>23</v>
      </c>
      <c r="I168" s="60" t="s">
        <v>539</v>
      </c>
      <c r="J168" s="31">
        <v>1470</v>
      </c>
      <c r="K168" s="37">
        <f t="shared" si="29"/>
        <v>1323</v>
      </c>
      <c r="L168" s="37">
        <f t="shared" ref="L166:L190" si="31">J168*0.85</f>
        <v>1249.5</v>
      </c>
      <c r="M168" s="37">
        <f>L168*0.9</f>
        <v>1124.55</v>
      </c>
      <c r="N168" s="37">
        <f t="shared" si="30"/>
        <v>899.64</v>
      </c>
      <c r="O168" s="38" t="s">
        <v>51</v>
      </c>
      <c r="P168" s="39">
        <v>1</v>
      </c>
      <c r="Q168"/>
      <c r="R168"/>
      <c r="S168"/>
      <c r="T168"/>
    </row>
    <row r="169" s="2" customFormat="1" ht="98" customHeight="1" spans="1:20">
      <c r="A169" s="31">
        <v>99</v>
      </c>
      <c r="B169" s="82" t="s">
        <v>540</v>
      </c>
      <c r="C169" s="60" t="s">
        <v>541</v>
      </c>
      <c r="D169" s="60" t="s">
        <v>542</v>
      </c>
      <c r="E169" s="60" t="s">
        <v>543</v>
      </c>
      <c r="F169" s="60"/>
      <c r="G169" s="60"/>
      <c r="H169" s="60" t="s">
        <v>23</v>
      </c>
      <c r="I169" s="60" t="s">
        <v>539</v>
      </c>
      <c r="J169" s="31">
        <v>1892</v>
      </c>
      <c r="K169" s="37">
        <f t="shared" si="29"/>
        <v>1702.8</v>
      </c>
      <c r="L169" s="37">
        <f t="shared" si="31"/>
        <v>1608.2</v>
      </c>
      <c r="M169" s="37">
        <f>L169*0.9</f>
        <v>1447.38</v>
      </c>
      <c r="N169" s="37">
        <f t="shared" si="30"/>
        <v>1157.904</v>
      </c>
      <c r="O169" s="38" t="s">
        <v>51</v>
      </c>
      <c r="P169" s="39">
        <v>1</v>
      </c>
      <c r="Q169"/>
      <c r="R169"/>
      <c r="S169"/>
      <c r="T169"/>
    </row>
    <row r="170" s="2" customFormat="1" ht="93" customHeight="1" spans="1:20">
      <c r="A170" s="31">
        <v>100</v>
      </c>
      <c r="B170" s="82" t="s">
        <v>544</v>
      </c>
      <c r="C170" s="60" t="s">
        <v>545</v>
      </c>
      <c r="D170" s="60" t="s">
        <v>546</v>
      </c>
      <c r="E170" s="60" t="s">
        <v>547</v>
      </c>
      <c r="F170" s="60"/>
      <c r="G170" s="60"/>
      <c r="H170" s="60" t="s">
        <v>23</v>
      </c>
      <c r="I170" s="60" t="s">
        <v>548</v>
      </c>
      <c r="J170" s="31">
        <v>2627</v>
      </c>
      <c r="K170" s="37">
        <f t="shared" si="29"/>
        <v>2364.3</v>
      </c>
      <c r="L170" s="37">
        <f t="shared" si="31"/>
        <v>2232.95</v>
      </c>
      <c r="M170" s="37">
        <v>2009</v>
      </c>
      <c r="N170" s="37">
        <f t="shared" si="30"/>
        <v>1607.2</v>
      </c>
      <c r="O170" s="38" t="s">
        <v>51</v>
      </c>
      <c r="P170" s="39">
        <v>1</v>
      </c>
      <c r="Q170"/>
      <c r="R170"/>
      <c r="S170"/>
      <c r="T170"/>
    </row>
    <row r="171" s="2" customFormat="1" ht="46" customHeight="1" spans="1:20">
      <c r="A171" s="31">
        <v>101</v>
      </c>
      <c r="B171" s="82" t="s">
        <v>549</v>
      </c>
      <c r="C171" s="60" t="s">
        <v>550</v>
      </c>
      <c r="D171" s="60" t="s">
        <v>551</v>
      </c>
      <c r="E171" s="60" t="s">
        <v>552</v>
      </c>
      <c r="F171" s="60" t="s">
        <v>117</v>
      </c>
      <c r="G171" s="60" t="s">
        <v>204</v>
      </c>
      <c r="H171" s="60" t="s">
        <v>23</v>
      </c>
      <c r="I171" s="60"/>
      <c r="J171" s="31">
        <v>2117</v>
      </c>
      <c r="K171" s="37">
        <f t="shared" si="29"/>
        <v>1905.3</v>
      </c>
      <c r="L171" s="31">
        <v>1694</v>
      </c>
      <c r="M171" s="31">
        <v>1355</v>
      </c>
      <c r="N171" s="37">
        <f t="shared" si="30"/>
        <v>1084</v>
      </c>
      <c r="O171" s="38" t="s">
        <v>51</v>
      </c>
      <c r="P171" s="39">
        <v>1</v>
      </c>
      <c r="Q171"/>
      <c r="R171"/>
      <c r="S171"/>
      <c r="T171"/>
    </row>
    <row r="172" s="2" customFormat="1" ht="45" customHeight="1" spans="1:20">
      <c r="A172" s="31"/>
      <c r="B172" s="82" t="s">
        <v>553</v>
      </c>
      <c r="C172" s="32" t="s">
        <v>554</v>
      </c>
      <c r="D172" s="32"/>
      <c r="E172" s="32"/>
      <c r="F172" s="32"/>
      <c r="G172" s="32"/>
      <c r="H172" s="32" t="s">
        <v>23</v>
      </c>
      <c r="I172" s="32"/>
      <c r="J172" s="31">
        <v>2117</v>
      </c>
      <c r="K172" s="37">
        <f t="shared" si="29"/>
        <v>1905.3</v>
      </c>
      <c r="L172" s="31">
        <v>1694</v>
      </c>
      <c r="M172" s="31">
        <v>1355</v>
      </c>
      <c r="N172" s="37">
        <f t="shared" si="30"/>
        <v>1084</v>
      </c>
      <c r="O172" s="39"/>
      <c r="P172" s="39"/>
      <c r="Q172"/>
      <c r="R172"/>
      <c r="S172"/>
      <c r="T172"/>
    </row>
    <row r="173" s="2" customFormat="1" ht="58" customHeight="1" spans="1:20">
      <c r="A173" s="31"/>
      <c r="B173" s="83" t="s">
        <v>555</v>
      </c>
      <c r="C173" s="32" t="s">
        <v>556</v>
      </c>
      <c r="D173" s="32"/>
      <c r="E173" s="32"/>
      <c r="F173" s="32"/>
      <c r="G173" s="32"/>
      <c r="H173" s="32" t="s">
        <v>23</v>
      </c>
      <c r="I173" s="32"/>
      <c r="J173" s="31">
        <v>635</v>
      </c>
      <c r="K173" s="37">
        <f t="shared" si="29"/>
        <v>571.5</v>
      </c>
      <c r="L173" s="31">
        <v>508</v>
      </c>
      <c r="M173" s="31">
        <v>407</v>
      </c>
      <c r="N173" s="37">
        <f t="shared" si="30"/>
        <v>325.6</v>
      </c>
      <c r="O173" s="39"/>
      <c r="P173" s="39"/>
      <c r="Q173"/>
      <c r="R173"/>
      <c r="S173"/>
      <c r="T173"/>
    </row>
    <row r="174" s="2" customFormat="1" ht="65" customHeight="1" spans="1:20">
      <c r="A174" s="31">
        <v>102</v>
      </c>
      <c r="B174" s="82" t="s">
        <v>557</v>
      </c>
      <c r="C174" s="60" t="s">
        <v>558</v>
      </c>
      <c r="D174" s="60" t="s">
        <v>559</v>
      </c>
      <c r="E174" s="60" t="s">
        <v>560</v>
      </c>
      <c r="F174" s="60" t="s">
        <v>117</v>
      </c>
      <c r="G174" s="60"/>
      <c r="H174" s="60" t="s">
        <v>23</v>
      </c>
      <c r="I174" s="60" t="s">
        <v>561</v>
      </c>
      <c r="J174" s="31">
        <v>1725</v>
      </c>
      <c r="K174" s="37">
        <f t="shared" si="29"/>
        <v>1552.5</v>
      </c>
      <c r="L174" s="31">
        <v>1380</v>
      </c>
      <c r="M174" s="31">
        <v>1104</v>
      </c>
      <c r="N174" s="37">
        <f t="shared" si="30"/>
        <v>883.2</v>
      </c>
      <c r="O174" s="38" t="s">
        <v>51</v>
      </c>
      <c r="P174" s="39">
        <v>1</v>
      </c>
      <c r="Q174"/>
      <c r="R174"/>
      <c r="S174"/>
      <c r="T174"/>
    </row>
    <row r="175" s="2" customFormat="1" ht="71" customHeight="1" spans="1:20">
      <c r="A175" s="31"/>
      <c r="B175" s="83" t="s">
        <v>562</v>
      </c>
      <c r="C175" s="60" t="s">
        <v>563</v>
      </c>
      <c r="D175" s="60"/>
      <c r="E175" s="60"/>
      <c r="F175" s="60"/>
      <c r="G175" s="60"/>
      <c r="H175" s="60"/>
      <c r="I175" s="60"/>
      <c r="J175" s="31">
        <v>518</v>
      </c>
      <c r="K175" s="37">
        <f t="shared" si="29"/>
        <v>466.2</v>
      </c>
      <c r="L175" s="31">
        <v>414</v>
      </c>
      <c r="M175" s="31">
        <v>331</v>
      </c>
      <c r="N175" s="37">
        <f t="shared" si="30"/>
        <v>264.8</v>
      </c>
      <c r="O175" s="39"/>
      <c r="P175" s="39"/>
      <c r="Q175"/>
      <c r="R175"/>
      <c r="S175"/>
      <c r="T175"/>
    </row>
    <row r="176" s="2" customFormat="1" ht="55" customHeight="1" spans="1:20">
      <c r="A176" s="31">
        <v>103</v>
      </c>
      <c r="B176" s="82" t="s">
        <v>564</v>
      </c>
      <c r="C176" s="60" t="s">
        <v>565</v>
      </c>
      <c r="D176" s="60" t="s">
        <v>566</v>
      </c>
      <c r="E176" s="60" t="s">
        <v>567</v>
      </c>
      <c r="F176" s="60" t="s">
        <v>117</v>
      </c>
      <c r="G176" s="60"/>
      <c r="H176" s="60" t="s">
        <v>23</v>
      </c>
      <c r="I176" s="60"/>
      <c r="J176" s="31">
        <v>1151</v>
      </c>
      <c r="K176" s="37">
        <f t="shared" si="29"/>
        <v>1035.9</v>
      </c>
      <c r="L176" s="31">
        <v>921</v>
      </c>
      <c r="M176" s="31">
        <v>727</v>
      </c>
      <c r="N176" s="37">
        <f t="shared" si="30"/>
        <v>581.6</v>
      </c>
      <c r="O176" s="38" t="s">
        <v>31</v>
      </c>
      <c r="P176" s="39">
        <v>0</v>
      </c>
      <c r="Q176"/>
      <c r="R176"/>
      <c r="S176"/>
      <c r="T176"/>
    </row>
    <row r="177" s="2" customFormat="1" ht="55" customHeight="1" spans="1:20">
      <c r="A177" s="31"/>
      <c r="B177" s="83" t="s">
        <v>568</v>
      </c>
      <c r="C177" s="60" t="s">
        <v>569</v>
      </c>
      <c r="D177" s="60"/>
      <c r="E177" s="60"/>
      <c r="F177" s="60"/>
      <c r="G177" s="60"/>
      <c r="H177" s="60"/>
      <c r="I177" s="60"/>
      <c r="J177" s="31">
        <v>345</v>
      </c>
      <c r="K177" s="37">
        <f t="shared" si="29"/>
        <v>310.5</v>
      </c>
      <c r="L177" s="31">
        <v>276</v>
      </c>
      <c r="M177" s="31">
        <v>221</v>
      </c>
      <c r="N177" s="37">
        <f t="shared" si="30"/>
        <v>176.8</v>
      </c>
      <c r="O177" s="39"/>
      <c r="P177" s="39"/>
      <c r="Q177"/>
      <c r="R177"/>
      <c r="S177"/>
      <c r="T177"/>
    </row>
    <row r="178" s="2" customFormat="1" ht="71" customHeight="1" spans="1:20">
      <c r="A178" s="31">
        <v>104</v>
      </c>
      <c r="B178" s="82" t="s">
        <v>570</v>
      </c>
      <c r="C178" s="60" t="s">
        <v>571</v>
      </c>
      <c r="D178" s="60" t="s">
        <v>572</v>
      </c>
      <c r="E178" s="60" t="s">
        <v>573</v>
      </c>
      <c r="F178" s="60" t="s">
        <v>117</v>
      </c>
      <c r="G178" s="60"/>
      <c r="H178" s="60" t="s">
        <v>23</v>
      </c>
      <c r="I178" s="60"/>
      <c r="J178" s="31">
        <v>235</v>
      </c>
      <c r="K178" s="37">
        <f t="shared" si="29"/>
        <v>211.5</v>
      </c>
      <c r="L178" s="37">
        <f t="shared" si="31"/>
        <v>199.75</v>
      </c>
      <c r="M178" s="37">
        <f t="shared" ref="M178:M185" si="32">L178*0.9</f>
        <v>179.775</v>
      </c>
      <c r="N178" s="37">
        <f t="shared" si="30"/>
        <v>143.82</v>
      </c>
      <c r="O178" s="38" t="s">
        <v>31</v>
      </c>
      <c r="P178" s="39">
        <v>0</v>
      </c>
      <c r="Q178"/>
      <c r="R178"/>
      <c r="S178"/>
      <c r="T178"/>
    </row>
    <row r="179" s="2" customFormat="1" ht="60" customHeight="1" spans="1:20">
      <c r="A179" s="31"/>
      <c r="B179" s="83" t="s">
        <v>574</v>
      </c>
      <c r="C179" s="60" t="s">
        <v>575</v>
      </c>
      <c r="D179" s="60"/>
      <c r="E179" s="60"/>
      <c r="F179" s="60"/>
      <c r="G179" s="60"/>
      <c r="H179" s="60"/>
      <c r="I179" s="60"/>
      <c r="J179" s="31">
        <v>71</v>
      </c>
      <c r="K179" s="37">
        <f t="shared" si="29"/>
        <v>63.9</v>
      </c>
      <c r="L179" s="37">
        <f t="shared" si="31"/>
        <v>60.35</v>
      </c>
      <c r="M179" s="37">
        <f t="shared" si="32"/>
        <v>54.315</v>
      </c>
      <c r="N179" s="37">
        <f t="shared" si="30"/>
        <v>43.452</v>
      </c>
      <c r="O179" s="39"/>
      <c r="P179" s="39"/>
      <c r="Q179"/>
      <c r="R179"/>
      <c r="S179"/>
      <c r="T179"/>
    </row>
    <row r="180" s="2" customFormat="1" ht="69" customHeight="1" spans="1:20">
      <c r="A180" s="31">
        <v>105</v>
      </c>
      <c r="B180" s="82" t="s">
        <v>576</v>
      </c>
      <c r="C180" s="60" t="s">
        <v>577</v>
      </c>
      <c r="D180" s="60" t="s">
        <v>578</v>
      </c>
      <c r="E180" s="60" t="s">
        <v>579</v>
      </c>
      <c r="F180" s="62" t="s">
        <v>73</v>
      </c>
      <c r="G180" s="62"/>
      <c r="H180" s="60" t="s">
        <v>23</v>
      </c>
      <c r="I180" s="77"/>
      <c r="J180" s="31">
        <v>85</v>
      </c>
      <c r="K180" s="37">
        <f t="shared" si="29"/>
        <v>76.5</v>
      </c>
      <c r="L180" s="37">
        <f t="shared" si="31"/>
        <v>72.25</v>
      </c>
      <c r="M180" s="37">
        <f t="shared" si="32"/>
        <v>65.025</v>
      </c>
      <c r="N180" s="37">
        <f t="shared" si="30"/>
        <v>52.02</v>
      </c>
      <c r="O180" s="38" t="s">
        <v>31</v>
      </c>
      <c r="P180" s="39">
        <v>0</v>
      </c>
      <c r="Q180"/>
      <c r="R180"/>
      <c r="S180"/>
      <c r="T180"/>
    </row>
    <row r="181" s="2" customFormat="1" ht="55" customHeight="1" spans="1:20">
      <c r="A181" s="31"/>
      <c r="B181" s="83" t="s">
        <v>580</v>
      </c>
      <c r="C181" s="60" t="s">
        <v>581</v>
      </c>
      <c r="D181" s="60"/>
      <c r="E181" s="60"/>
      <c r="F181" s="60"/>
      <c r="G181" s="60"/>
      <c r="H181" s="60"/>
      <c r="I181" s="60"/>
      <c r="J181" s="31">
        <v>26</v>
      </c>
      <c r="K181" s="37">
        <f t="shared" si="29"/>
        <v>23.4</v>
      </c>
      <c r="L181" s="37">
        <f t="shared" si="31"/>
        <v>22.1</v>
      </c>
      <c r="M181" s="37">
        <f t="shared" si="32"/>
        <v>19.89</v>
      </c>
      <c r="N181" s="37">
        <f t="shared" si="30"/>
        <v>15.912</v>
      </c>
      <c r="O181" s="39"/>
      <c r="P181" s="39"/>
      <c r="Q181"/>
      <c r="R181"/>
      <c r="S181"/>
      <c r="T181"/>
    </row>
    <row r="182" s="2" customFormat="1" ht="62" customHeight="1" spans="1:20">
      <c r="A182" s="31">
        <v>106</v>
      </c>
      <c r="B182" s="82" t="s">
        <v>582</v>
      </c>
      <c r="C182" s="60" t="s">
        <v>583</v>
      </c>
      <c r="D182" s="60" t="s">
        <v>584</v>
      </c>
      <c r="E182" s="60" t="s">
        <v>585</v>
      </c>
      <c r="F182" s="60" t="s">
        <v>117</v>
      </c>
      <c r="G182" s="60"/>
      <c r="H182" s="60" t="s">
        <v>23</v>
      </c>
      <c r="I182" s="60"/>
      <c r="J182" s="31">
        <v>299</v>
      </c>
      <c r="K182" s="37">
        <f t="shared" si="29"/>
        <v>269.1</v>
      </c>
      <c r="L182" s="37">
        <f t="shared" si="31"/>
        <v>254.15</v>
      </c>
      <c r="M182" s="37">
        <f t="shared" si="32"/>
        <v>228.735</v>
      </c>
      <c r="N182" s="37">
        <f t="shared" si="30"/>
        <v>182.988</v>
      </c>
      <c r="O182" s="38" t="s">
        <v>31</v>
      </c>
      <c r="P182" s="39">
        <v>0</v>
      </c>
      <c r="Q182"/>
      <c r="R182"/>
      <c r="S182"/>
      <c r="T182"/>
    </row>
    <row r="183" s="2" customFormat="1" ht="58" customHeight="1" spans="1:20">
      <c r="A183" s="31"/>
      <c r="B183" s="83" t="s">
        <v>586</v>
      </c>
      <c r="C183" s="60" t="s">
        <v>587</v>
      </c>
      <c r="D183" s="60"/>
      <c r="E183" s="60"/>
      <c r="F183" s="60"/>
      <c r="G183" s="60"/>
      <c r="H183" s="60"/>
      <c r="I183" s="60"/>
      <c r="J183" s="31">
        <v>90</v>
      </c>
      <c r="K183" s="37">
        <f t="shared" si="29"/>
        <v>81</v>
      </c>
      <c r="L183" s="37">
        <f t="shared" si="31"/>
        <v>76.5</v>
      </c>
      <c r="M183" s="37">
        <f t="shared" si="32"/>
        <v>68.85</v>
      </c>
      <c r="N183" s="37">
        <f t="shared" si="30"/>
        <v>55.08</v>
      </c>
      <c r="O183" s="39"/>
      <c r="P183" s="39"/>
      <c r="Q183"/>
      <c r="R183"/>
      <c r="S183"/>
      <c r="T183"/>
    </row>
    <row r="184" s="2" customFormat="1" ht="52" customHeight="1" spans="1:20">
      <c r="A184" s="31">
        <v>107</v>
      </c>
      <c r="B184" s="82" t="s">
        <v>588</v>
      </c>
      <c r="C184" s="60" t="s">
        <v>589</v>
      </c>
      <c r="D184" s="60" t="s">
        <v>590</v>
      </c>
      <c r="E184" s="60" t="s">
        <v>591</v>
      </c>
      <c r="F184" s="60" t="s">
        <v>117</v>
      </c>
      <c r="G184" s="60"/>
      <c r="H184" s="60" t="s">
        <v>23</v>
      </c>
      <c r="I184" s="60"/>
      <c r="J184" s="31">
        <v>252</v>
      </c>
      <c r="K184" s="37">
        <f t="shared" si="29"/>
        <v>226.8</v>
      </c>
      <c r="L184" s="37">
        <f t="shared" si="31"/>
        <v>214.2</v>
      </c>
      <c r="M184" s="37">
        <f t="shared" si="32"/>
        <v>192.78</v>
      </c>
      <c r="N184" s="37">
        <f t="shared" si="30"/>
        <v>154.224</v>
      </c>
      <c r="O184" s="38" t="s">
        <v>31</v>
      </c>
      <c r="P184" s="39">
        <v>0</v>
      </c>
      <c r="Q184"/>
      <c r="R184"/>
      <c r="S184"/>
      <c r="T184"/>
    </row>
    <row r="185" s="2" customFormat="1" ht="41" customHeight="1" spans="1:20">
      <c r="A185" s="31"/>
      <c r="B185" s="83" t="s">
        <v>592</v>
      </c>
      <c r="C185" s="60" t="s">
        <v>593</v>
      </c>
      <c r="D185" s="60"/>
      <c r="E185" s="60"/>
      <c r="F185" s="60"/>
      <c r="G185" s="60"/>
      <c r="H185" s="60"/>
      <c r="I185" s="60"/>
      <c r="J185" s="31">
        <v>76</v>
      </c>
      <c r="K185" s="37">
        <f t="shared" si="29"/>
        <v>68.4</v>
      </c>
      <c r="L185" s="37">
        <f t="shared" si="31"/>
        <v>64.6</v>
      </c>
      <c r="M185" s="37">
        <f t="shared" si="32"/>
        <v>58.14</v>
      </c>
      <c r="N185" s="37">
        <f t="shared" si="30"/>
        <v>46.512</v>
      </c>
      <c r="O185" s="39"/>
      <c r="P185" s="39"/>
      <c r="Q185"/>
      <c r="R185"/>
      <c r="S185"/>
      <c r="T185"/>
    </row>
    <row r="186" s="2" customFormat="1" ht="54" customHeight="1" spans="1:20">
      <c r="A186" s="31">
        <v>108</v>
      </c>
      <c r="B186" s="82" t="s">
        <v>594</v>
      </c>
      <c r="C186" s="60" t="s">
        <v>595</v>
      </c>
      <c r="D186" s="60" t="s">
        <v>596</v>
      </c>
      <c r="E186" s="60" t="s">
        <v>483</v>
      </c>
      <c r="F186" s="60" t="s">
        <v>597</v>
      </c>
      <c r="G186" s="60"/>
      <c r="H186" s="60" t="s">
        <v>23</v>
      </c>
      <c r="I186" s="60"/>
      <c r="J186" s="31">
        <v>3195</v>
      </c>
      <c r="K186" s="37">
        <f t="shared" si="29"/>
        <v>2875.5</v>
      </c>
      <c r="L186" s="31">
        <v>2716</v>
      </c>
      <c r="M186" s="31">
        <v>2173</v>
      </c>
      <c r="N186" s="37">
        <f t="shared" si="30"/>
        <v>1738.4</v>
      </c>
      <c r="O186" s="38" t="s">
        <v>31</v>
      </c>
      <c r="P186" s="39">
        <v>0</v>
      </c>
      <c r="Q186"/>
      <c r="R186"/>
      <c r="S186"/>
      <c r="T186"/>
    </row>
    <row r="187" s="2" customFormat="1" ht="51" customHeight="1" spans="1:20">
      <c r="A187" s="31"/>
      <c r="B187" s="82" t="s">
        <v>598</v>
      </c>
      <c r="C187" s="32" t="s">
        <v>599</v>
      </c>
      <c r="D187" s="32"/>
      <c r="E187" s="32"/>
      <c r="F187" s="32"/>
      <c r="G187" s="32"/>
      <c r="H187" s="32" t="s">
        <v>23</v>
      </c>
      <c r="I187" s="32"/>
      <c r="J187" s="44">
        <v>675</v>
      </c>
      <c r="K187" s="37">
        <f t="shared" si="29"/>
        <v>607.5</v>
      </c>
      <c r="L187" s="31">
        <v>574</v>
      </c>
      <c r="M187" s="31">
        <v>459</v>
      </c>
      <c r="N187" s="37">
        <f t="shared" si="30"/>
        <v>367.2</v>
      </c>
      <c r="O187" s="39"/>
      <c r="P187" s="39"/>
      <c r="Q187"/>
      <c r="R187"/>
      <c r="S187"/>
      <c r="T187"/>
    </row>
    <row r="188" s="2" customFormat="1" ht="43" customHeight="1" spans="1:20">
      <c r="A188" s="31"/>
      <c r="B188" s="83" t="s">
        <v>600</v>
      </c>
      <c r="C188" s="32" t="s">
        <v>601</v>
      </c>
      <c r="D188" s="32"/>
      <c r="E188" s="32"/>
      <c r="F188" s="32"/>
      <c r="G188" s="32"/>
      <c r="H188" s="32" t="s">
        <v>23</v>
      </c>
      <c r="I188" s="32"/>
      <c r="J188" s="44">
        <v>959</v>
      </c>
      <c r="K188" s="37">
        <f t="shared" si="29"/>
        <v>863.1</v>
      </c>
      <c r="L188" s="31">
        <v>815</v>
      </c>
      <c r="M188" s="31">
        <v>652</v>
      </c>
      <c r="N188" s="37">
        <v>522</v>
      </c>
      <c r="O188" s="39"/>
      <c r="P188" s="39"/>
      <c r="Q188"/>
      <c r="R188"/>
      <c r="S188"/>
      <c r="T188"/>
    </row>
    <row r="189" s="1" customFormat="1" ht="408" customHeight="1" spans="1:20">
      <c r="A189" s="81" t="s">
        <v>602</v>
      </c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/>
      <c r="R189"/>
      <c r="S189"/>
      <c r="T189"/>
    </row>
    <row r="190" s="5" customFormat="1" ht="44" customHeight="1" spans="1:20">
      <c r="A190" s="81"/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/>
      <c r="R190"/>
      <c r="S190"/>
      <c r="T190"/>
    </row>
  </sheetData>
  <autoFilter xmlns:etc="http://www.wps.cn/officeDocument/2017/etCustomData" ref="A4:Q190" etc:filterBottomFollowUsedRange="0">
    <extLst/>
  </autoFilter>
  <mergeCells count="234">
    <mergeCell ref="A1:P1"/>
    <mergeCell ref="A2:P2"/>
    <mergeCell ref="J4:N4"/>
    <mergeCell ref="A3:A4"/>
    <mergeCell ref="A8:A9"/>
    <mergeCell ref="A16:A17"/>
    <mergeCell ref="A18:A19"/>
    <mergeCell ref="A20:A22"/>
    <mergeCell ref="A23:A25"/>
    <mergeCell ref="A26:A28"/>
    <mergeCell ref="A29:A32"/>
    <mergeCell ref="A33:A36"/>
    <mergeCell ref="A37:A38"/>
    <mergeCell ref="A39:A40"/>
    <mergeCell ref="A41:A42"/>
    <mergeCell ref="A43:A44"/>
    <mergeCell ref="A45:A46"/>
    <mergeCell ref="A47:A49"/>
    <mergeCell ref="A50:A51"/>
    <mergeCell ref="A52:A54"/>
    <mergeCell ref="A55:A57"/>
    <mergeCell ref="A58:A60"/>
    <mergeCell ref="A61:A62"/>
    <mergeCell ref="A63:A64"/>
    <mergeCell ref="A65:A66"/>
    <mergeCell ref="A67:A68"/>
    <mergeCell ref="A69:A70"/>
    <mergeCell ref="A72:A73"/>
    <mergeCell ref="A74:A75"/>
    <mergeCell ref="A76:A78"/>
    <mergeCell ref="A79:A80"/>
    <mergeCell ref="A81:A83"/>
    <mergeCell ref="A84:A85"/>
    <mergeCell ref="A86:A87"/>
    <mergeCell ref="A88:A89"/>
    <mergeCell ref="A90:A91"/>
    <mergeCell ref="A93:A94"/>
    <mergeCell ref="A95:A96"/>
    <mergeCell ref="A97:A100"/>
    <mergeCell ref="A101:A102"/>
    <mergeCell ref="A103:A104"/>
    <mergeCell ref="A105:A106"/>
    <mergeCell ref="A107:A108"/>
    <mergeCell ref="A109:A110"/>
    <mergeCell ref="A111:A113"/>
    <mergeCell ref="A114:A116"/>
    <mergeCell ref="A117:A120"/>
    <mergeCell ref="A121:A122"/>
    <mergeCell ref="A123:A124"/>
    <mergeCell ref="A125:A126"/>
    <mergeCell ref="A127:A128"/>
    <mergeCell ref="A129:A130"/>
    <mergeCell ref="A131:A133"/>
    <mergeCell ref="A134:A135"/>
    <mergeCell ref="A136:A137"/>
    <mergeCell ref="A138:A140"/>
    <mergeCell ref="A141:A143"/>
    <mergeCell ref="A144:A145"/>
    <mergeCell ref="A148:A149"/>
    <mergeCell ref="A150:A152"/>
    <mergeCell ref="A153:A155"/>
    <mergeCell ref="A156:A158"/>
    <mergeCell ref="A159:A160"/>
    <mergeCell ref="A163:A164"/>
    <mergeCell ref="A165:A167"/>
    <mergeCell ref="A171:A173"/>
    <mergeCell ref="A174:A175"/>
    <mergeCell ref="A176:A177"/>
    <mergeCell ref="A178:A179"/>
    <mergeCell ref="A180:A181"/>
    <mergeCell ref="A182:A183"/>
    <mergeCell ref="A184:A185"/>
    <mergeCell ref="A186:A188"/>
    <mergeCell ref="B3:B4"/>
    <mergeCell ref="C3:C4"/>
    <mergeCell ref="D3:D4"/>
    <mergeCell ref="D8:D9"/>
    <mergeCell ref="D16:D17"/>
    <mergeCell ref="E3:E4"/>
    <mergeCell ref="E8:E9"/>
    <mergeCell ref="E16:E17"/>
    <mergeCell ref="F3:F4"/>
    <mergeCell ref="F8:F9"/>
    <mergeCell ref="F16:F17"/>
    <mergeCell ref="G3:G4"/>
    <mergeCell ref="G8:G9"/>
    <mergeCell ref="G16:G17"/>
    <mergeCell ref="H3:H4"/>
    <mergeCell ref="H8:H9"/>
    <mergeCell ref="H16:H17"/>
    <mergeCell ref="I3:I4"/>
    <mergeCell ref="I8:I9"/>
    <mergeCell ref="I16:I17"/>
    <mergeCell ref="O3:O4"/>
    <mergeCell ref="O8:O9"/>
    <mergeCell ref="O16:O17"/>
    <mergeCell ref="O18:O19"/>
    <mergeCell ref="O20:O22"/>
    <mergeCell ref="O23:O25"/>
    <mergeCell ref="O26:O28"/>
    <mergeCell ref="O29:O32"/>
    <mergeCell ref="O33:O36"/>
    <mergeCell ref="O37:O38"/>
    <mergeCell ref="O39:O40"/>
    <mergeCell ref="O41:O42"/>
    <mergeCell ref="O43:O44"/>
    <mergeCell ref="O45:O46"/>
    <mergeCell ref="O47:O49"/>
    <mergeCell ref="O50:O51"/>
    <mergeCell ref="O52:O54"/>
    <mergeCell ref="O55:O57"/>
    <mergeCell ref="O58:O60"/>
    <mergeCell ref="O61:O62"/>
    <mergeCell ref="O63:O64"/>
    <mergeCell ref="O65:O66"/>
    <mergeCell ref="O67:O68"/>
    <mergeCell ref="O69:O70"/>
    <mergeCell ref="O72:O73"/>
    <mergeCell ref="O74:O75"/>
    <mergeCell ref="O76:O78"/>
    <mergeCell ref="O79:O80"/>
    <mergeCell ref="O81:O83"/>
    <mergeCell ref="O84:O85"/>
    <mergeCell ref="O86:O87"/>
    <mergeCell ref="O88:O89"/>
    <mergeCell ref="O90:O91"/>
    <mergeCell ref="O93:O94"/>
    <mergeCell ref="O95:O96"/>
    <mergeCell ref="O97:O100"/>
    <mergeCell ref="O101:O102"/>
    <mergeCell ref="O103:O104"/>
    <mergeCell ref="O105:O106"/>
    <mergeCell ref="O107:O108"/>
    <mergeCell ref="O109:O110"/>
    <mergeCell ref="O111:O113"/>
    <mergeCell ref="O114:O116"/>
    <mergeCell ref="O117:O120"/>
    <mergeCell ref="O121:O122"/>
    <mergeCell ref="O123:O124"/>
    <mergeCell ref="O125:O126"/>
    <mergeCell ref="O127:O128"/>
    <mergeCell ref="O129:O130"/>
    <mergeCell ref="O131:O133"/>
    <mergeCell ref="O134:O135"/>
    <mergeCell ref="O136:O137"/>
    <mergeCell ref="O138:O140"/>
    <mergeCell ref="O141:O143"/>
    <mergeCell ref="O144:O145"/>
    <mergeCell ref="O148:O149"/>
    <mergeCell ref="O150:O152"/>
    <mergeCell ref="O153:O155"/>
    <mergeCell ref="O156:O158"/>
    <mergeCell ref="O159:O160"/>
    <mergeCell ref="O163:O164"/>
    <mergeCell ref="O165:O167"/>
    <mergeCell ref="O171:O173"/>
    <mergeCell ref="O174:O175"/>
    <mergeCell ref="O176:O177"/>
    <mergeCell ref="O178:O179"/>
    <mergeCell ref="O180:O181"/>
    <mergeCell ref="O182:O183"/>
    <mergeCell ref="O184:O185"/>
    <mergeCell ref="O186:O188"/>
    <mergeCell ref="P3:P4"/>
    <mergeCell ref="P8:P9"/>
    <mergeCell ref="P16:P17"/>
    <mergeCell ref="P18:P19"/>
    <mergeCell ref="P20:P22"/>
    <mergeCell ref="P23:P25"/>
    <mergeCell ref="P26:P28"/>
    <mergeCell ref="P29:P32"/>
    <mergeCell ref="P33:P36"/>
    <mergeCell ref="P37:P38"/>
    <mergeCell ref="P39:P40"/>
    <mergeCell ref="P41:P42"/>
    <mergeCell ref="P43:P44"/>
    <mergeCell ref="P45:P46"/>
    <mergeCell ref="P47:P49"/>
    <mergeCell ref="P50:P51"/>
    <mergeCell ref="P52:P54"/>
    <mergeCell ref="P55:P57"/>
    <mergeCell ref="P58:P60"/>
    <mergeCell ref="P61:P62"/>
    <mergeCell ref="P63:P64"/>
    <mergeCell ref="P65:P66"/>
    <mergeCell ref="P67:P68"/>
    <mergeCell ref="P69:P70"/>
    <mergeCell ref="P72:P73"/>
    <mergeCell ref="P74:P75"/>
    <mergeCell ref="P76:P78"/>
    <mergeCell ref="P79:P80"/>
    <mergeCell ref="P81:P83"/>
    <mergeCell ref="P84:P85"/>
    <mergeCell ref="P86:P87"/>
    <mergeCell ref="P88:P89"/>
    <mergeCell ref="P90:P91"/>
    <mergeCell ref="P93:P94"/>
    <mergeCell ref="P95:P96"/>
    <mergeCell ref="P97:P100"/>
    <mergeCell ref="P101:P102"/>
    <mergeCell ref="P103:P104"/>
    <mergeCell ref="P105:P106"/>
    <mergeCell ref="P107:P108"/>
    <mergeCell ref="P109:P110"/>
    <mergeCell ref="P111:P113"/>
    <mergeCell ref="P114:P116"/>
    <mergeCell ref="P117:P120"/>
    <mergeCell ref="P121:P122"/>
    <mergeCell ref="P123:P124"/>
    <mergeCell ref="P125:P126"/>
    <mergeCell ref="P127:P128"/>
    <mergeCell ref="P129:P130"/>
    <mergeCell ref="P131:P133"/>
    <mergeCell ref="P134:P135"/>
    <mergeCell ref="P136:P137"/>
    <mergeCell ref="P138:P140"/>
    <mergeCell ref="P141:P143"/>
    <mergeCell ref="P144:P145"/>
    <mergeCell ref="P148:P149"/>
    <mergeCell ref="P150:P152"/>
    <mergeCell ref="P153:P155"/>
    <mergeCell ref="P156:P158"/>
    <mergeCell ref="P159:P160"/>
    <mergeCell ref="P163:P164"/>
    <mergeCell ref="P165:P167"/>
    <mergeCell ref="P171:P173"/>
    <mergeCell ref="P174:P175"/>
    <mergeCell ref="P176:P177"/>
    <mergeCell ref="P178:P179"/>
    <mergeCell ref="P180:P181"/>
    <mergeCell ref="P182:P183"/>
    <mergeCell ref="P184:P185"/>
    <mergeCell ref="P186:P188"/>
    <mergeCell ref="A189:P190"/>
  </mergeCells>
  <conditionalFormatting sqref="B77">
    <cfRule type="duplicateValues" dxfId="0" priority="5"/>
  </conditionalFormatting>
  <conditionalFormatting sqref="B78">
    <cfRule type="duplicateValues" dxfId="0" priority="4"/>
  </conditionalFormatting>
  <conditionalFormatting sqref="B80">
    <cfRule type="duplicateValues" dxfId="0" priority="3"/>
  </conditionalFormatting>
  <conditionalFormatting sqref="C77:G78 I77:I78">
    <cfRule type="duplicateValues" dxfId="0" priority="9"/>
  </conditionalFormatting>
  <conditionalFormatting sqref="C79:G80 I79:I80">
    <cfRule type="duplicateValues" dxfId="0" priority="6"/>
  </conditionalFormatting>
  <pageMargins left="0.393055555555556" right="0.196527777777778" top="0.66875" bottom="0.66875" header="0.5" footer="0.5"/>
  <pageSetup paperSize="9" scale="84" fitToHeight="0" orientation="landscape" horizontalDpi="600"/>
  <headerFooter>
    <oddFooter>&amp;C第 &amp;P 页，共 &amp;N 页</oddFooter>
  </headerFooter>
  <ignoredErrors>
    <ignoredError sqref="B190:B6553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付柏婷</cp:lastModifiedBy>
  <dcterms:created xsi:type="dcterms:W3CDTF">2023-05-12T11:15:00Z</dcterms:created>
  <dcterms:modified xsi:type="dcterms:W3CDTF">2026-06-12T08:26:47Z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55457EC914D24FD98C2541BB0FD70C3E_13</vt:lpwstr>
  </property>
  <property fmtid="{D5CDD505-2E9C-101B-9397-08002B2CF9AE}" pid="4" name="CalculationRule">
    <vt:i4>0</vt:i4>
  </property>
</Properties>
</file>