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2月23日汇总" sheetId="1" r:id="rId1"/>
  </sheets>
  <definedNames>
    <definedName name="_xlnm.Print_Area" localSheetId="0">'2024年2月23日汇总'!$A$1:$AU$20</definedName>
  </definedNames>
  <calcPr calcId="144525"/>
</workbook>
</file>

<file path=xl/sharedStrings.xml><?xml version="1.0" encoding="utf-8"?>
<sst xmlns="http://schemas.openxmlformats.org/spreadsheetml/2006/main" count="193" uniqueCount="126">
  <si>
    <t>附件5</t>
  </si>
  <si>
    <t>2024年益阳市城镇燃气项目全过程管理台账</t>
  </si>
  <si>
    <t>益阳市住房和城乡建设局</t>
  </si>
  <si>
    <t>填报人：李范</t>
  </si>
  <si>
    <t>填报日期：2024年2月23日</t>
  </si>
  <si>
    <t>序号</t>
  </si>
  <si>
    <t>市州
县市区</t>
  </si>
  <si>
    <t>项目基本情况</t>
  </si>
  <si>
    <t>项目前期工作进展情况</t>
  </si>
  <si>
    <t>项目开工情况</t>
  </si>
  <si>
    <t>项目建设计划</t>
  </si>
  <si>
    <t>项目进展情况</t>
  </si>
  <si>
    <t>项目竣工达产情况</t>
  </si>
  <si>
    <t>项目实施单位
责任人
联系方式</t>
  </si>
  <si>
    <t>项目监管单位
联系人
联系方式</t>
  </si>
  <si>
    <t>省级处置措施建议（1.处室加强日常调度；2.适时抽检；3.以厅名义发工作提示函。）</t>
  </si>
  <si>
    <t>备  注：
（对于项目推进遇到困难和问题，提出具体解决方案）</t>
  </si>
  <si>
    <t>项目
名称</t>
  </si>
  <si>
    <t>建设内容</t>
  </si>
  <si>
    <t>投资额度</t>
  </si>
  <si>
    <t>项目可研批复及立项审批情况</t>
  </si>
  <si>
    <t>施工许可</t>
  </si>
  <si>
    <t>遇到困难
和问题</t>
  </si>
  <si>
    <t>计划开工
时间</t>
  </si>
  <si>
    <t>计划完工
时间</t>
  </si>
  <si>
    <t>项目是否
开工</t>
  </si>
  <si>
    <t>计划新建燃气管道</t>
  </si>
  <si>
    <t>计划改造老旧燃气管道</t>
  </si>
  <si>
    <t>累计新建燃气管道</t>
  </si>
  <si>
    <t>累计改造老旧燃气管道</t>
  </si>
  <si>
    <t>年度投资完成情况</t>
  </si>
  <si>
    <t>总投资完成情况</t>
  </si>
  <si>
    <t>是否达到
序时进度</t>
  </si>
  <si>
    <t>是否竣工</t>
  </si>
  <si>
    <t>是否达到
预期成效</t>
  </si>
  <si>
    <t>总投资
（万元）</t>
  </si>
  <si>
    <t>政府资金
（万元）</t>
  </si>
  <si>
    <t>社会资金
（万元）</t>
  </si>
  <si>
    <t>新建市政
管道
（公里）</t>
  </si>
  <si>
    <t>新建庭院
管道
（公里）</t>
  </si>
  <si>
    <t>新建燃气
立管
（公里）</t>
  </si>
  <si>
    <t>新建燃气
场站 （个）</t>
  </si>
  <si>
    <t>改造市政
管道
（公里）</t>
  </si>
  <si>
    <t>改造庭院
管道
（公里）</t>
  </si>
  <si>
    <t>改造立管
（公里）</t>
  </si>
  <si>
    <t>改造燃气
场站 （个）</t>
  </si>
  <si>
    <t>改造户内
设施 （户）</t>
  </si>
  <si>
    <t>本月完成
投资
（万元）</t>
  </si>
  <si>
    <t>累计完成
投资
（万元）</t>
  </si>
  <si>
    <t>年度计划投资
（万元）</t>
  </si>
  <si>
    <t>年度完成投资
（万元）</t>
  </si>
  <si>
    <t>投资完成率（%）</t>
  </si>
  <si>
    <t>项目累计
投资
（万元）</t>
  </si>
  <si>
    <t>益阳市赫山区
（中燃）</t>
  </si>
  <si>
    <t>燃气管道更新改造</t>
  </si>
  <si>
    <t>改造涉及市政中压2KM，居民户数2252户，配套庭院立管10KM，累计投资804万元</t>
  </si>
  <si>
    <t>不涉及完成项目可研批复</t>
  </si>
  <si>
    <t>无</t>
  </si>
  <si>
    <t>否</t>
  </si>
  <si>
    <t xml:space="preserve"> 是</t>
  </si>
  <si>
    <t>是</t>
  </si>
  <si>
    <t>刘毅：15084747326
胡俊：18374212655</t>
  </si>
  <si>
    <t>市住建局
刘伟
18707376661</t>
  </si>
  <si>
    <t>新建燃气管道</t>
  </si>
  <si>
    <t>新建市政中压预估2.685KM，居民户数4000户，配套庭院立管24.4KM，改造，累计投资608.4万元。</t>
  </si>
  <si>
    <t>益阳资阳区
（瑞华）</t>
  </si>
  <si>
    <t>益阳市资阳区老旧燃气管道更新改造项目</t>
  </si>
  <si>
    <t>老旧市政燃气管道改造10公里（部分压占管道位置迁移、标识标牌补充、阀井修复等）、庭院管道改造5.6公里、立管改造1.2公里（管道除锈、刷漆、紧固、更换等）、居民户内燃气设施改造500户（含更换不锈钢波纹管、加装自闭阀、报警器等</t>
  </si>
  <si>
    <t>不涉及</t>
  </si>
  <si>
    <t>施工中</t>
  </si>
  <si>
    <t>益阳瑞华燃气有限公司    石卓舒  13974889011</t>
  </si>
  <si>
    <t>益阳市资阳区乡镇管道燃气利用工程建设项目</t>
  </si>
  <si>
    <t xml:space="preserve">新建市政燃气管道4公里、庭院管道1.2公里、立管1.2公里；LNG加气站扩容储罐一座                  </t>
  </si>
  <si>
    <t>前期准备</t>
  </si>
  <si>
    <t>益阳市高新区
（天晟）</t>
  </si>
  <si>
    <t>益阳市天星桥调压站建设、谢林港城镇燃气推广</t>
  </si>
  <si>
    <t>天星桥调压站调压、自控、站房建设；燃气基础设施建设，居民500户，庭院管网3千米，立管1千米，市政中压2千米</t>
  </si>
  <si>
    <t>已完成项目可研批复及立项核准批复</t>
  </si>
  <si>
    <t>2022年8月4日取得施工许可</t>
  </si>
  <si>
    <t>2024年1月</t>
  </si>
  <si>
    <t>2024年12月</t>
  </si>
  <si>
    <t>开工在建</t>
  </si>
  <si>
    <t>肖皓18907370101</t>
  </si>
  <si>
    <t>安化县</t>
  </si>
  <si>
    <t>安化天然气项目</t>
  </si>
  <si>
    <t>安化城区主管网建设</t>
  </si>
  <si>
    <t>已完成项目可研批复及立项</t>
  </si>
  <si>
    <t>市政道路因基础资料遗失无法进行审图，其施工许可证暂未办理。</t>
  </si>
  <si>
    <t>需市政道路基础资料，方可办理市政道路施工许可证。</t>
  </si>
  <si>
    <t>2024年3月</t>
  </si>
  <si>
    <t>石玲18230507789</t>
  </si>
  <si>
    <t>谌昭量 15807376869</t>
  </si>
  <si>
    <t>桃江县</t>
  </si>
  <si>
    <t xml:space="preserve">灰山港镇天然气开发利用工程    </t>
  </si>
  <si>
    <t>中压、庭院、户内</t>
  </si>
  <si>
    <t>取得完成项目可研批复</t>
  </si>
  <si>
    <t>2021年12月取得施工许可</t>
  </si>
  <si>
    <t>目前项目工程进度滞后，时间节点不可控</t>
  </si>
  <si>
    <t xml:space="preserve">是  </t>
  </si>
  <si>
    <t>LNG场站已竣工</t>
  </si>
  <si>
    <t>温斌13511110332</t>
  </si>
  <si>
    <t>徐振15873128161</t>
  </si>
  <si>
    <t>沅江市</t>
  </si>
  <si>
    <t>沅江城区区老旧小区燃气管道老化更新改造项目</t>
  </si>
  <si>
    <t>更换部分小区户外燃气基础设施（户外：燃气调压箱、庭院燃气管道、居民楼燃气立管等）；为部分居民用户加装燃气泄漏报警器；灶前为用户更换不低于8年使用寿命的不锈钢金属波纹软管与自闭阀等。</t>
  </si>
  <si>
    <t>不涉及施工许可</t>
  </si>
  <si>
    <t>沅江中油燃气有限责任公司：谭兰 15273731575</t>
  </si>
  <si>
    <t>沅江市城市燃气管理办公室：田毅15907373081</t>
  </si>
  <si>
    <t>益阳市南县</t>
  </si>
  <si>
    <t>城市燃气管道等老化更新改造项目</t>
  </si>
  <si>
    <t>市政管道更新改造建设、庭院管道更新改造建设、立管更新改造建设、用户设施更新改造建设</t>
  </si>
  <si>
    <t>已完成项目可研批复</t>
  </si>
  <si>
    <t>/</t>
  </si>
  <si>
    <t>李正良13786787939</t>
  </si>
  <si>
    <t>向导13607375880</t>
  </si>
  <si>
    <t>南洲城区新建燃气管网设施建设项目</t>
  </si>
  <si>
    <t>不涉及完成项目可研批复及立项</t>
  </si>
  <si>
    <t>大通湖区</t>
  </si>
  <si>
    <t>广才制药厂</t>
  </si>
  <si>
    <t>新建工程管道安装</t>
  </si>
  <si>
    <t xml:space="preserve"> 否</t>
  </si>
  <si>
    <t>鲁习辉13802502670</t>
  </si>
  <si>
    <t>严文17773714492</t>
  </si>
  <si>
    <t>禹建制药厂</t>
  </si>
  <si>
    <t>湘易康制药厂</t>
  </si>
  <si>
    <t>合计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</si>
</sst>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_);[Red]\(0.0\)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8"/>
      <name val="黑体"/>
      <charset val="134"/>
    </font>
    <font>
      <sz val="2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>
      <alignment vertical="center"/>
    </xf>
    <xf numFmtId="0" fontId="18" fillId="25" borderId="11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6" fillId="29" borderId="14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28" borderId="13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28" borderId="14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32" borderId="15" applyNumberFormat="false" applyFont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0" fillId="0" borderId="2" xfId="9" applyFont="true" applyFill="true" applyBorder="true" applyAlignment="true">
      <alignment horizontal="center" vertical="center" wrapText="true"/>
    </xf>
    <xf numFmtId="0" fontId="0" fillId="0" borderId="2" xfId="9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177" fontId="0" fillId="0" borderId="2" xfId="0" applyNumberFormat="true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177" fontId="1" fillId="0" borderId="2" xfId="0" applyNumberFormat="true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177" fontId="0" fillId="0" borderId="2" xfId="9" applyNumberFormat="true" applyFont="true" applyFill="true" applyBorder="true" applyAlignment="true">
      <alignment horizontal="center" vertical="center"/>
    </xf>
    <xf numFmtId="0" fontId="0" fillId="2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57" fontId="5" fillId="0" borderId="2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57" fontId="0" fillId="0" borderId="2" xfId="0" applyNumberFormat="true" applyFont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57" fontId="7" fillId="0" borderId="2" xfId="0" applyNumberFormat="true" applyFont="true" applyFill="true" applyBorder="true" applyAlignment="true">
      <alignment horizontal="center" vertical="center" wrapText="true"/>
    </xf>
    <xf numFmtId="57" fontId="5" fillId="0" borderId="2" xfId="0" applyNumberFormat="true" applyFont="true" applyFill="true" applyBorder="true" applyAlignment="true">
      <alignment horizontal="center" vertical="center"/>
    </xf>
    <xf numFmtId="178" fontId="4" fillId="0" borderId="7" xfId="16" applyNumberFormat="true" applyFont="true" applyFill="true" applyBorder="true" applyAlignment="true">
      <alignment horizontal="center" vertical="center" wrapText="true"/>
    </xf>
    <xf numFmtId="178" fontId="4" fillId="0" borderId="2" xfId="16" applyNumberFormat="true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/>
    </xf>
    <xf numFmtId="0" fontId="0" fillId="0" borderId="2" xfId="9" applyNumberFormat="true" applyFont="true" applyFill="true" applyBorder="true" applyAlignment="true">
      <alignment horizontal="center" vertical="center"/>
    </xf>
    <xf numFmtId="177" fontId="0" fillId="0" borderId="2" xfId="0" applyNumberFormat="true" applyFont="true" applyFill="true" applyBorder="true" applyAlignment="true">
      <alignment horizontal="center" vertical="center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178" fontId="4" fillId="0" borderId="4" xfId="16" applyNumberFormat="true" applyFont="true" applyFill="true" applyBorder="true" applyAlignment="true">
      <alignment horizontal="center" vertical="center" wrapText="true"/>
    </xf>
    <xf numFmtId="177" fontId="8" fillId="0" borderId="2" xfId="0" applyNumberFormat="true" applyFont="true" applyFill="true" applyBorder="true" applyAlignment="true">
      <alignment horizontal="center" vertical="center"/>
    </xf>
    <xf numFmtId="0" fontId="0" fillId="2" borderId="2" xfId="0" applyFill="true" applyBorder="true" applyAlignment="true">
      <alignment horizontal="center" vertical="center"/>
    </xf>
    <xf numFmtId="177" fontId="0" fillId="0" borderId="2" xfId="0" applyNumberFormat="true" applyFont="true" applyBorder="true" applyAlignment="true">
      <alignment horizontal="center" vertical="center" wrapText="true"/>
    </xf>
    <xf numFmtId="10" fontId="5" fillId="0" borderId="2" xfId="0" applyNumberFormat="true" applyFont="true" applyFill="true" applyBorder="true" applyAlignment="true">
      <alignment horizontal="center" vertical="center"/>
    </xf>
    <xf numFmtId="10" fontId="6" fillId="0" borderId="2" xfId="0" applyNumberFormat="true" applyFont="true" applyFill="true" applyBorder="true" applyAlignment="true">
      <alignment horizontal="center" vertical="center"/>
    </xf>
    <xf numFmtId="10" fontId="0" fillId="0" borderId="2" xfId="0" applyNumberFormat="true" applyFont="true" applyBorder="true" applyAlignment="true">
      <alignment horizontal="center" vertical="center" wrapText="true"/>
    </xf>
    <xf numFmtId="10" fontId="7" fillId="0" borderId="2" xfId="0" applyNumberFormat="true" applyFont="true" applyFill="true" applyBorder="true" applyAlignment="true">
      <alignment horizontal="center" vertical="center"/>
    </xf>
    <xf numFmtId="9" fontId="7" fillId="0" borderId="2" xfId="0" applyNumberFormat="true" applyFont="true" applyFill="true" applyBorder="true" applyAlignment="true">
      <alignment horizontal="center" vertical="center"/>
    </xf>
    <xf numFmtId="10" fontId="5" fillId="0" borderId="2" xfId="0" applyNumberFormat="true" applyFont="true" applyFill="true" applyBorder="true" applyAlignment="true">
      <alignment horizontal="center" vertical="center" wrapText="true"/>
    </xf>
    <xf numFmtId="10" fontId="0" fillId="0" borderId="2" xfId="0" applyNumberFormat="true" applyBorder="true" applyAlignment="true">
      <alignment horizontal="center" vertical="center"/>
    </xf>
    <xf numFmtId="177" fontId="0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57" fontId="0" fillId="0" borderId="2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常规 4 10" xfId="16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0"/>
  <sheetViews>
    <sheetView tabSelected="1" view="pageBreakPreview" zoomScale="90" zoomScaleNormal="60" zoomScaleSheetLayoutView="90" workbookViewId="0">
      <pane xSplit="3" ySplit="6" topLeftCell="D7" activePane="bottomRight" state="frozen"/>
      <selection/>
      <selection pane="topRight"/>
      <selection pane="bottomLeft"/>
      <selection pane="bottomRight" activeCell="B13" sqref="B13"/>
    </sheetView>
  </sheetViews>
  <sheetFormatPr defaultColWidth="8.75" defaultRowHeight="13.5"/>
  <cols>
    <col min="1" max="1" width="5.75" style="3" customWidth="true"/>
    <col min="2" max="2" width="13.975" style="3" customWidth="true"/>
    <col min="3" max="3" width="14.875" style="3" customWidth="true"/>
    <col min="4" max="4" width="24.9916666666667" style="3" customWidth="true"/>
    <col min="5" max="7" width="12.6083333333333" style="3" customWidth="true"/>
    <col min="8" max="8" width="15.5583333333333" style="3" customWidth="true"/>
    <col min="9" max="10" width="10.4166666666667" style="3" customWidth="true"/>
    <col min="11" max="11" width="15.75" style="3" customWidth="true"/>
    <col min="12" max="12" width="17.125" style="3" customWidth="true"/>
    <col min="13" max="13" width="9.25" style="3" customWidth="true"/>
    <col min="14" max="17" width="11.0166666666667" style="3" customWidth="true"/>
    <col min="18" max="21" width="9.625" style="3" customWidth="true"/>
    <col min="22" max="22" width="9.125" style="3" customWidth="true"/>
    <col min="23" max="23" width="9.875" style="3" customWidth="true"/>
    <col min="24" max="28" width="9.625" style="3" customWidth="true"/>
    <col min="29" max="29" width="9.375" style="3" customWidth="true"/>
    <col min="30" max="30" width="9.625" style="3" customWidth="true"/>
    <col min="31" max="35" width="9.375" style="3" customWidth="true"/>
    <col min="36" max="36" width="10.125" style="3" customWidth="true"/>
    <col min="37" max="37" width="9.875" style="3" customWidth="true"/>
    <col min="38" max="38" width="8" style="3" customWidth="true"/>
    <col min="39" max="39" width="10.5" style="3" customWidth="true"/>
    <col min="40" max="40" width="7.5" style="3" customWidth="true"/>
    <col min="41" max="41" width="6.125" style="3" customWidth="true"/>
    <col min="42" max="43" width="5.25" style="3" customWidth="true"/>
    <col min="44" max="44" width="7.25" style="3" customWidth="true"/>
    <col min="45" max="45" width="7.75" style="3" customWidth="true"/>
    <col min="46" max="46" width="10.125" style="3" customWidth="true"/>
    <col min="47" max="47" width="7.75" style="3" customWidth="true"/>
    <col min="48" max="16384" width="8.75" style="3"/>
  </cols>
  <sheetData>
    <row r="1" ht="23" customHeight="true" spans="1:4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="1" customFormat="true" ht="60" customHeight="true" spans="1:4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="1" customFormat="true" ht="27.95" customHeight="true" spans="1:47">
      <c r="A3" s="6" t="s">
        <v>2</v>
      </c>
      <c r="B3" s="6"/>
      <c r="C3" s="6"/>
      <c r="D3" s="6"/>
      <c r="E3" s="6"/>
      <c r="F3" s="6"/>
      <c r="G3" s="6"/>
      <c r="H3" s="6"/>
      <c r="I3" s="6" t="s">
        <v>3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 t="s">
        <v>4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="1" customFormat="true" ht="45" customHeight="true" spans="1:47">
      <c r="A4" s="7" t="s">
        <v>5</v>
      </c>
      <c r="B4" s="8" t="s">
        <v>6</v>
      </c>
      <c r="C4" s="9" t="s">
        <v>7</v>
      </c>
      <c r="D4" s="9"/>
      <c r="E4" s="9"/>
      <c r="F4" s="9"/>
      <c r="G4" s="9"/>
      <c r="H4" s="23" t="s">
        <v>8</v>
      </c>
      <c r="I4" s="23"/>
      <c r="J4" s="37"/>
      <c r="K4" s="23" t="s">
        <v>9</v>
      </c>
      <c r="L4" s="23"/>
      <c r="M4" s="37"/>
      <c r="N4" s="9" t="s">
        <v>10</v>
      </c>
      <c r="O4" s="9"/>
      <c r="P4" s="9"/>
      <c r="Q4" s="9"/>
      <c r="R4" s="9"/>
      <c r="S4" s="9"/>
      <c r="T4" s="9"/>
      <c r="U4" s="9"/>
      <c r="V4" s="9"/>
      <c r="W4" s="23" t="s">
        <v>11</v>
      </c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11" t="s">
        <v>12</v>
      </c>
      <c r="AQ4" s="11"/>
      <c r="AR4" s="8" t="s">
        <v>13</v>
      </c>
      <c r="AS4" s="8" t="s">
        <v>14</v>
      </c>
      <c r="AT4" s="8" t="s">
        <v>15</v>
      </c>
      <c r="AU4" s="8" t="s">
        <v>16</v>
      </c>
    </row>
    <row r="5" s="1" customFormat="true" ht="23" customHeight="true" spans="1:47">
      <c r="A5" s="10"/>
      <c r="B5" s="10"/>
      <c r="C5" s="11" t="s">
        <v>17</v>
      </c>
      <c r="D5" s="11" t="s">
        <v>18</v>
      </c>
      <c r="E5" s="24" t="s">
        <v>19</v>
      </c>
      <c r="F5" s="23"/>
      <c r="G5" s="23"/>
      <c r="H5" s="11" t="s">
        <v>20</v>
      </c>
      <c r="I5" s="8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23" t="s">
        <v>26</v>
      </c>
      <c r="O5" s="23"/>
      <c r="P5" s="23"/>
      <c r="Q5" s="23"/>
      <c r="R5" s="24" t="s">
        <v>27</v>
      </c>
      <c r="S5" s="23"/>
      <c r="T5" s="23"/>
      <c r="U5" s="23"/>
      <c r="V5" s="37"/>
      <c r="W5" s="11" t="s">
        <v>28</v>
      </c>
      <c r="X5" s="11"/>
      <c r="Y5" s="11"/>
      <c r="Z5" s="11"/>
      <c r="AA5" s="11"/>
      <c r="AB5" s="11"/>
      <c r="AC5" s="24" t="s">
        <v>29</v>
      </c>
      <c r="AD5" s="23"/>
      <c r="AE5" s="23"/>
      <c r="AF5" s="23"/>
      <c r="AG5" s="23"/>
      <c r="AH5" s="23"/>
      <c r="AI5" s="37"/>
      <c r="AJ5" s="24" t="s">
        <v>30</v>
      </c>
      <c r="AK5" s="23"/>
      <c r="AL5" s="37"/>
      <c r="AM5" s="24" t="s">
        <v>31</v>
      </c>
      <c r="AN5" s="37"/>
      <c r="AO5" s="8" t="s">
        <v>32</v>
      </c>
      <c r="AP5" s="11" t="s">
        <v>33</v>
      </c>
      <c r="AQ5" s="11" t="s">
        <v>34</v>
      </c>
      <c r="AR5" s="10"/>
      <c r="AS5" s="64"/>
      <c r="AT5" s="64"/>
      <c r="AU5" s="64"/>
    </row>
    <row r="6" s="1" customFormat="true" ht="43" customHeight="true" spans="1:47">
      <c r="A6" s="12"/>
      <c r="B6" s="12"/>
      <c r="C6" s="11"/>
      <c r="D6" s="11"/>
      <c r="E6" s="11" t="s">
        <v>35</v>
      </c>
      <c r="F6" s="11" t="s">
        <v>36</v>
      </c>
      <c r="G6" s="25" t="s">
        <v>37</v>
      </c>
      <c r="H6" s="11"/>
      <c r="I6" s="38"/>
      <c r="J6" s="9"/>
      <c r="K6" s="11"/>
      <c r="L6" s="11"/>
      <c r="M6" s="11"/>
      <c r="N6" s="46" t="s">
        <v>38</v>
      </c>
      <c r="O6" s="47" t="s">
        <v>39</v>
      </c>
      <c r="P6" s="11" t="s">
        <v>40</v>
      </c>
      <c r="Q6" s="11" t="s">
        <v>41</v>
      </c>
      <c r="R6" s="11" t="s">
        <v>42</v>
      </c>
      <c r="S6" s="11" t="s">
        <v>43</v>
      </c>
      <c r="T6" s="11" t="s">
        <v>44</v>
      </c>
      <c r="U6" s="11" t="s">
        <v>45</v>
      </c>
      <c r="V6" s="11" t="s">
        <v>46</v>
      </c>
      <c r="W6" s="52" t="s">
        <v>38</v>
      </c>
      <c r="X6" s="52" t="s">
        <v>39</v>
      </c>
      <c r="Y6" s="11" t="s">
        <v>40</v>
      </c>
      <c r="Z6" s="11" t="s">
        <v>41</v>
      </c>
      <c r="AA6" s="38" t="s">
        <v>47</v>
      </c>
      <c r="AB6" s="38" t="s">
        <v>48</v>
      </c>
      <c r="AC6" s="38" t="s">
        <v>42</v>
      </c>
      <c r="AD6" s="38" t="s">
        <v>43</v>
      </c>
      <c r="AE6" s="11" t="s">
        <v>44</v>
      </c>
      <c r="AF6" s="11" t="s">
        <v>45</v>
      </c>
      <c r="AG6" s="38" t="s">
        <v>46</v>
      </c>
      <c r="AH6" s="38" t="s">
        <v>47</v>
      </c>
      <c r="AI6" s="38" t="s">
        <v>48</v>
      </c>
      <c r="AJ6" s="11" t="s">
        <v>49</v>
      </c>
      <c r="AK6" s="38" t="s">
        <v>50</v>
      </c>
      <c r="AL6" s="38" t="s">
        <v>51</v>
      </c>
      <c r="AM6" s="11" t="s">
        <v>52</v>
      </c>
      <c r="AN6" s="38" t="s">
        <v>51</v>
      </c>
      <c r="AO6" s="12"/>
      <c r="AP6" s="11"/>
      <c r="AQ6" s="11"/>
      <c r="AR6" s="12"/>
      <c r="AS6" s="38"/>
      <c r="AT6" s="38"/>
      <c r="AU6" s="38"/>
    </row>
    <row r="7" s="1" customFormat="true" ht="98" customHeight="true" spans="1:47">
      <c r="A7" s="13">
        <v>1</v>
      </c>
      <c r="B7" s="14" t="s">
        <v>53</v>
      </c>
      <c r="C7" s="14" t="s">
        <v>54</v>
      </c>
      <c r="D7" s="14" t="s">
        <v>55</v>
      </c>
      <c r="E7" s="26">
        <v>804</v>
      </c>
      <c r="F7" s="14">
        <v>0</v>
      </c>
      <c r="G7" s="26">
        <v>804</v>
      </c>
      <c r="H7" s="14" t="s">
        <v>56</v>
      </c>
      <c r="I7" s="14" t="s">
        <v>57</v>
      </c>
      <c r="J7" s="14">
        <v>2</v>
      </c>
      <c r="K7" s="39">
        <v>45292</v>
      </c>
      <c r="L7" s="39">
        <v>45627</v>
      </c>
      <c r="M7" s="13" t="s">
        <v>58</v>
      </c>
      <c r="N7" s="26"/>
      <c r="O7" s="26"/>
      <c r="P7" s="26"/>
      <c r="Q7" s="26"/>
      <c r="R7" s="26">
        <v>2</v>
      </c>
      <c r="S7" s="26">
        <v>3.25</v>
      </c>
      <c r="T7" s="26">
        <v>6.756</v>
      </c>
      <c r="U7" s="26">
        <v>0</v>
      </c>
      <c r="V7" s="26">
        <v>2252</v>
      </c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>
        <v>804</v>
      </c>
      <c r="AK7" s="26">
        <v>0</v>
      </c>
      <c r="AL7" s="56">
        <v>0</v>
      </c>
      <c r="AM7" s="26"/>
      <c r="AN7" s="26"/>
      <c r="AO7" s="14" t="s">
        <v>59</v>
      </c>
      <c r="AP7" s="14"/>
      <c r="AQ7" s="14" t="s">
        <v>60</v>
      </c>
      <c r="AR7" s="63" t="s">
        <v>61</v>
      </c>
      <c r="AS7" s="65" t="s">
        <v>62</v>
      </c>
      <c r="AT7" s="14"/>
      <c r="AU7" s="14"/>
    </row>
    <row r="8" s="1" customFormat="true" ht="117" customHeight="true" spans="1:47">
      <c r="A8" s="13">
        <v>2</v>
      </c>
      <c r="B8" s="14" t="s">
        <v>53</v>
      </c>
      <c r="C8" s="14" t="s">
        <v>63</v>
      </c>
      <c r="D8" s="14" t="s">
        <v>64</v>
      </c>
      <c r="E8" s="26">
        <v>608.4</v>
      </c>
      <c r="F8" s="13">
        <v>0</v>
      </c>
      <c r="G8" s="26">
        <v>608.4</v>
      </c>
      <c r="H8" s="14" t="s">
        <v>56</v>
      </c>
      <c r="I8" s="14" t="s">
        <v>57</v>
      </c>
      <c r="J8" s="14">
        <v>2</v>
      </c>
      <c r="K8" s="39">
        <v>45292</v>
      </c>
      <c r="L8" s="39">
        <v>45627</v>
      </c>
      <c r="M8" s="13" t="s">
        <v>60</v>
      </c>
      <c r="N8" s="26">
        <v>2.685</v>
      </c>
      <c r="O8" s="26">
        <v>12.4</v>
      </c>
      <c r="P8" s="26">
        <v>12</v>
      </c>
      <c r="Q8" s="26">
        <v>0</v>
      </c>
      <c r="R8" s="26"/>
      <c r="S8" s="26"/>
      <c r="T8" s="26"/>
      <c r="U8" s="26"/>
      <c r="V8" s="26"/>
      <c r="W8" s="26">
        <v>0</v>
      </c>
      <c r="X8" s="26">
        <v>1.2</v>
      </c>
      <c r="Y8" s="26">
        <v>1.5</v>
      </c>
      <c r="Z8" s="26">
        <v>0</v>
      </c>
      <c r="AA8" s="26">
        <v>92</v>
      </c>
      <c r="AB8" s="26">
        <v>92</v>
      </c>
      <c r="AC8" s="26"/>
      <c r="AD8" s="26"/>
      <c r="AE8" s="26"/>
      <c r="AF8" s="26"/>
      <c r="AG8" s="26"/>
      <c r="AH8" s="26"/>
      <c r="AI8" s="26"/>
      <c r="AJ8" s="26">
        <v>608.4</v>
      </c>
      <c r="AK8" s="26">
        <v>92</v>
      </c>
      <c r="AL8" s="56">
        <v>0.1512</v>
      </c>
      <c r="AM8" s="26"/>
      <c r="AN8" s="26"/>
      <c r="AO8" s="14" t="s">
        <v>60</v>
      </c>
      <c r="AP8" s="14"/>
      <c r="AQ8" s="14" t="s">
        <v>60</v>
      </c>
      <c r="AR8" s="63" t="s">
        <v>61</v>
      </c>
      <c r="AS8" s="65" t="s">
        <v>62</v>
      </c>
      <c r="AT8" s="14"/>
      <c r="AU8" s="14"/>
    </row>
    <row r="9" s="2" customFormat="true" ht="171" customHeight="true" spans="1:47">
      <c r="A9" s="13">
        <v>3</v>
      </c>
      <c r="B9" s="15" t="s">
        <v>65</v>
      </c>
      <c r="C9" s="15" t="s">
        <v>66</v>
      </c>
      <c r="D9" s="15" t="s">
        <v>67</v>
      </c>
      <c r="E9" s="27">
        <v>103</v>
      </c>
      <c r="F9" s="28">
        <v>0</v>
      </c>
      <c r="G9" s="27">
        <v>103</v>
      </c>
      <c r="H9" s="15" t="s">
        <v>68</v>
      </c>
      <c r="I9" s="15" t="s">
        <v>68</v>
      </c>
      <c r="J9" s="15" t="s">
        <v>57</v>
      </c>
      <c r="K9" s="40">
        <v>45292</v>
      </c>
      <c r="L9" s="41">
        <v>45657</v>
      </c>
      <c r="M9" s="28" t="s">
        <v>60</v>
      </c>
      <c r="N9" s="27"/>
      <c r="O9" s="27"/>
      <c r="P9" s="27"/>
      <c r="Q9" s="27"/>
      <c r="R9" s="50">
        <v>4</v>
      </c>
      <c r="S9" s="50">
        <v>2.1</v>
      </c>
      <c r="T9" s="50">
        <v>2.3</v>
      </c>
      <c r="U9" s="50">
        <v>1</v>
      </c>
      <c r="V9" s="50">
        <v>500</v>
      </c>
      <c r="W9" s="27"/>
      <c r="X9" s="27"/>
      <c r="Y9" s="27"/>
      <c r="Z9" s="27"/>
      <c r="AA9" s="27"/>
      <c r="AB9" s="27"/>
      <c r="AC9" s="27">
        <v>0.1</v>
      </c>
      <c r="AD9" s="27">
        <v>0.1</v>
      </c>
      <c r="AE9" s="27">
        <v>0.1</v>
      </c>
      <c r="AF9" s="27"/>
      <c r="AG9" s="27">
        <v>5</v>
      </c>
      <c r="AH9" s="27">
        <v>2.85</v>
      </c>
      <c r="AI9" s="27">
        <v>2.85</v>
      </c>
      <c r="AJ9" s="27">
        <v>103</v>
      </c>
      <c r="AK9" s="27">
        <v>2.85</v>
      </c>
      <c r="AL9" s="57">
        <f>AK9/AJ9</f>
        <v>0.0276699029126214</v>
      </c>
      <c r="AM9" s="27"/>
      <c r="AN9" s="27"/>
      <c r="AO9" s="15"/>
      <c r="AP9" s="15" t="s">
        <v>69</v>
      </c>
      <c r="AQ9" s="15"/>
      <c r="AR9" s="15" t="s">
        <v>70</v>
      </c>
      <c r="AS9" s="65" t="s">
        <v>62</v>
      </c>
      <c r="AT9" s="15"/>
      <c r="AU9" s="15"/>
    </row>
    <row r="10" s="2" customFormat="true" ht="115" customHeight="true" spans="1:47">
      <c r="A10" s="13">
        <v>4</v>
      </c>
      <c r="B10" s="15" t="s">
        <v>65</v>
      </c>
      <c r="C10" s="16" t="s">
        <v>71</v>
      </c>
      <c r="D10" s="16" t="s">
        <v>72</v>
      </c>
      <c r="E10" s="27">
        <v>232.2</v>
      </c>
      <c r="F10" s="28">
        <v>0</v>
      </c>
      <c r="G10" s="27">
        <v>232.2</v>
      </c>
      <c r="H10" s="15" t="s">
        <v>68</v>
      </c>
      <c r="I10" s="15" t="s">
        <v>68</v>
      </c>
      <c r="J10" s="15" t="s">
        <v>57</v>
      </c>
      <c r="K10" s="40">
        <v>45292</v>
      </c>
      <c r="L10" s="41">
        <v>45657</v>
      </c>
      <c r="M10" s="28" t="s">
        <v>73</v>
      </c>
      <c r="N10" s="27">
        <v>4</v>
      </c>
      <c r="O10" s="27">
        <v>1.2</v>
      </c>
      <c r="P10" s="27">
        <v>1.2</v>
      </c>
      <c r="Q10" s="27">
        <v>1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>
        <v>232.2</v>
      </c>
      <c r="AK10" s="27">
        <v>0</v>
      </c>
      <c r="AL10" s="57">
        <v>0</v>
      </c>
      <c r="AM10" s="27"/>
      <c r="AN10" s="27"/>
      <c r="AO10" s="28"/>
      <c r="AP10" s="28"/>
      <c r="AQ10" s="28"/>
      <c r="AR10" s="15" t="s">
        <v>70</v>
      </c>
      <c r="AS10" s="65" t="s">
        <v>62</v>
      </c>
      <c r="AT10" s="15"/>
      <c r="AU10" s="28"/>
    </row>
    <row r="11" s="2" customFormat="true" ht="126" customHeight="true" spans="1:47">
      <c r="A11" s="13">
        <v>5</v>
      </c>
      <c r="B11" s="16" t="s">
        <v>74</v>
      </c>
      <c r="C11" s="16" t="s">
        <v>75</v>
      </c>
      <c r="D11" s="16" t="s">
        <v>76</v>
      </c>
      <c r="E11" s="29">
        <v>1400</v>
      </c>
      <c r="F11" s="30">
        <v>0</v>
      </c>
      <c r="G11" s="30">
        <v>0</v>
      </c>
      <c r="H11" s="16" t="s">
        <v>77</v>
      </c>
      <c r="I11" s="16" t="s">
        <v>78</v>
      </c>
      <c r="J11" s="16" t="s">
        <v>57</v>
      </c>
      <c r="K11" s="67" t="s">
        <v>79</v>
      </c>
      <c r="L11" s="67" t="s">
        <v>80</v>
      </c>
      <c r="M11" s="16" t="s">
        <v>81</v>
      </c>
      <c r="N11" s="29">
        <v>2</v>
      </c>
      <c r="O11" s="29">
        <v>3</v>
      </c>
      <c r="P11" s="29">
        <v>1</v>
      </c>
      <c r="Q11" s="29">
        <v>1</v>
      </c>
      <c r="R11" s="29"/>
      <c r="S11" s="29"/>
      <c r="T11" s="29"/>
      <c r="U11" s="29"/>
      <c r="V11" s="29"/>
      <c r="W11" s="29">
        <v>0</v>
      </c>
      <c r="X11" s="29">
        <v>0.2</v>
      </c>
      <c r="Y11" s="29">
        <v>0.1</v>
      </c>
      <c r="Z11" s="29">
        <v>0</v>
      </c>
      <c r="AA11" s="29">
        <v>142</v>
      </c>
      <c r="AB11" s="29">
        <v>142</v>
      </c>
      <c r="AC11" s="29"/>
      <c r="AD11" s="29"/>
      <c r="AE11" s="29"/>
      <c r="AF11" s="29"/>
      <c r="AG11" s="29"/>
      <c r="AH11" s="29"/>
      <c r="AI11" s="29"/>
      <c r="AJ11" s="55">
        <v>1400</v>
      </c>
      <c r="AK11" s="29">
        <v>142</v>
      </c>
      <c r="AL11" s="58">
        <f>AK11/AJ11</f>
        <v>0.101428571428571</v>
      </c>
      <c r="AM11" s="16"/>
      <c r="AN11" s="58"/>
      <c r="AO11" s="2" t="s">
        <v>60</v>
      </c>
      <c r="AP11" s="28"/>
      <c r="AQ11" s="28"/>
      <c r="AR11" s="16" t="s">
        <v>82</v>
      </c>
      <c r="AS11" s="65" t="s">
        <v>62</v>
      </c>
      <c r="AT11" s="30"/>
      <c r="AU11" s="30"/>
    </row>
    <row r="12" s="2" customFormat="true" ht="162" customHeight="true" spans="1:47">
      <c r="A12" s="13">
        <v>6</v>
      </c>
      <c r="B12" s="15" t="s">
        <v>83</v>
      </c>
      <c r="C12" s="15" t="s">
        <v>84</v>
      </c>
      <c r="D12" s="15" t="s">
        <v>85</v>
      </c>
      <c r="E12" s="27">
        <v>550</v>
      </c>
      <c r="F12" s="28">
        <v>0</v>
      </c>
      <c r="G12" s="27">
        <v>550</v>
      </c>
      <c r="H12" s="16" t="s">
        <v>86</v>
      </c>
      <c r="I12" s="16" t="s">
        <v>87</v>
      </c>
      <c r="J12" s="16" t="s">
        <v>88</v>
      </c>
      <c r="K12" s="43" t="s">
        <v>89</v>
      </c>
      <c r="L12" s="43" t="s">
        <v>80</v>
      </c>
      <c r="M12" s="28" t="s">
        <v>58</v>
      </c>
      <c r="N12" s="28">
        <v>6.82</v>
      </c>
      <c r="O12" s="28">
        <v>3.1</v>
      </c>
      <c r="P12" s="28">
        <v>2.2</v>
      </c>
      <c r="Q12" s="28">
        <v>0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7"/>
      <c r="AI12" s="27"/>
      <c r="AJ12" s="27">
        <v>550</v>
      </c>
      <c r="AK12" s="27">
        <v>0</v>
      </c>
      <c r="AL12" s="57">
        <v>0</v>
      </c>
      <c r="AM12" s="28"/>
      <c r="AN12" s="28"/>
      <c r="AO12" s="28"/>
      <c r="AP12" s="28"/>
      <c r="AQ12" s="28"/>
      <c r="AR12" s="16" t="s">
        <v>90</v>
      </c>
      <c r="AS12" s="16" t="s">
        <v>91</v>
      </c>
      <c r="AT12" s="15"/>
      <c r="AU12" s="28"/>
    </row>
    <row r="13" s="1" customFormat="true" ht="107" customHeight="true" spans="1:47">
      <c r="A13" s="13">
        <v>7</v>
      </c>
      <c r="B13" s="17" t="s">
        <v>92</v>
      </c>
      <c r="C13" s="17" t="s">
        <v>93</v>
      </c>
      <c r="D13" s="17" t="s">
        <v>94</v>
      </c>
      <c r="E13" s="31">
        <v>391.5</v>
      </c>
      <c r="F13" s="31">
        <v>0</v>
      </c>
      <c r="G13" s="31">
        <v>391.5</v>
      </c>
      <c r="H13" s="17" t="s">
        <v>95</v>
      </c>
      <c r="I13" s="17" t="s">
        <v>96</v>
      </c>
      <c r="J13" s="17" t="s">
        <v>97</v>
      </c>
      <c r="K13" s="44">
        <v>45292</v>
      </c>
      <c r="L13" s="44">
        <v>45657</v>
      </c>
      <c r="M13" s="31" t="s">
        <v>98</v>
      </c>
      <c r="N13" s="48">
        <v>5</v>
      </c>
      <c r="O13" s="48">
        <v>1.5</v>
      </c>
      <c r="P13" s="48">
        <v>1.5</v>
      </c>
      <c r="Q13" s="31"/>
      <c r="R13" s="31"/>
      <c r="S13" s="31"/>
      <c r="T13" s="31"/>
      <c r="U13" s="31"/>
      <c r="V13" s="31"/>
      <c r="W13" s="31"/>
      <c r="X13" s="31">
        <v>0.15</v>
      </c>
      <c r="Y13" s="31">
        <v>0.09</v>
      </c>
      <c r="Z13" s="31">
        <v>0</v>
      </c>
      <c r="AA13" s="48">
        <v>61.55</v>
      </c>
      <c r="AB13" s="31">
        <v>61.55</v>
      </c>
      <c r="AC13" s="31"/>
      <c r="AD13" s="31"/>
      <c r="AE13" s="31"/>
      <c r="AF13" s="31"/>
      <c r="AG13" s="31"/>
      <c r="AH13" s="31"/>
      <c r="AI13" s="31"/>
      <c r="AJ13" s="48">
        <v>391.5</v>
      </c>
      <c r="AK13" s="48">
        <v>61.55</v>
      </c>
      <c r="AL13" s="59">
        <v>0.1572</v>
      </c>
      <c r="AM13" s="31"/>
      <c r="AN13" s="60"/>
      <c r="AO13" s="17"/>
      <c r="AP13" s="17" t="s">
        <v>99</v>
      </c>
      <c r="AQ13" s="17" t="s">
        <v>60</v>
      </c>
      <c r="AR13" s="17" t="s">
        <v>100</v>
      </c>
      <c r="AS13" s="17" t="s">
        <v>101</v>
      </c>
      <c r="AT13" s="17"/>
      <c r="AU13" s="17"/>
    </row>
    <row r="14" s="1" customFormat="true" ht="115" customHeight="true" spans="1:47">
      <c r="A14" s="13">
        <v>8</v>
      </c>
      <c r="B14" s="14" t="s">
        <v>102</v>
      </c>
      <c r="C14" s="14" t="s">
        <v>103</v>
      </c>
      <c r="D14" s="14" t="s">
        <v>104</v>
      </c>
      <c r="E14" s="32">
        <v>2340</v>
      </c>
      <c r="F14" s="33">
        <v>0</v>
      </c>
      <c r="G14" s="32">
        <v>2340</v>
      </c>
      <c r="H14" s="14" t="s">
        <v>56</v>
      </c>
      <c r="I14" s="14" t="s">
        <v>105</v>
      </c>
      <c r="J14" s="14" t="s">
        <v>57</v>
      </c>
      <c r="K14" s="39">
        <v>45292</v>
      </c>
      <c r="L14" s="39">
        <v>45627</v>
      </c>
      <c r="M14" s="16" t="s">
        <v>81</v>
      </c>
      <c r="N14" s="13"/>
      <c r="O14" s="13"/>
      <c r="P14" s="13"/>
      <c r="Q14" s="13"/>
      <c r="R14" s="32">
        <v>7</v>
      </c>
      <c r="S14" s="32">
        <v>6</v>
      </c>
      <c r="T14" s="32">
        <v>15</v>
      </c>
      <c r="U14" s="53">
        <v>0</v>
      </c>
      <c r="V14" s="32">
        <v>4500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26"/>
      <c r="AI14" s="26"/>
      <c r="AJ14" s="26">
        <v>2340</v>
      </c>
      <c r="AK14" s="26">
        <v>0</v>
      </c>
      <c r="AL14" s="56">
        <v>0</v>
      </c>
      <c r="AM14" s="13"/>
      <c r="AN14" s="13"/>
      <c r="AO14" s="14"/>
      <c r="AP14" s="14"/>
      <c r="AQ14" s="14"/>
      <c r="AR14" s="16" t="s">
        <v>106</v>
      </c>
      <c r="AS14" s="16" t="s">
        <v>107</v>
      </c>
      <c r="AT14" s="14"/>
      <c r="AU14" s="14"/>
    </row>
    <row r="15" s="1" customFormat="true" ht="107" customHeight="true" spans="1:47">
      <c r="A15" s="13">
        <v>9</v>
      </c>
      <c r="B15" s="14" t="s">
        <v>108</v>
      </c>
      <c r="C15" s="14" t="s">
        <v>109</v>
      </c>
      <c r="D15" s="14" t="s">
        <v>110</v>
      </c>
      <c r="E15" s="26">
        <v>850</v>
      </c>
      <c r="F15" s="26">
        <v>850</v>
      </c>
      <c r="G15" s="14">
        <v>0</v>
      </c>
      <c r="H15" s="14" t="s">
        <v>111</v>
      </c>
      <c r="I15" s="14" t="s">
        <v>112</v>
      </c>
      <c r="J15" s="14" t="s">
        <v>112</v>
      </c>
      <c r="K15" s="41">
        <v>45323</v>
      </c>
      <c r="L15" s="41">
        <v>45657</v>
      </c>
      <c r="M15" s="16" t="s">
        <v>81</v>
      </c>
      <c r="N15" s="14"/>
      <c r="O15" s="14"/>
      <c r="P15" s="14"/>
      <c r="Q15" s="14"/>
      <c r="R15" s="51">
        <v>1.5</v>
      </c>
      <c r="S15" s="51">
        <v>3</v>
      </c>
      <c r="T15" s="51">
        <v>5</v>
      </c>
      <c r="U15" s="51"/>
      <c r="V15" s="51">
        <v>1500</v>
      </c>
      <c r="W15" s="14"/>
      <c r="X15" s="14"/>
      <c r="Y15" s="14"/>
      <c r="Z15" s="14"/>
      <c r="AA15" s="14"/>
      <c r="AB15" s="14"/>
      <c r="AC15" s="14"/>
      <c r="AD15" s="14"/>
      <c r="AE15" s="51">
        <v>0.5</v>
      </c>
      <c r="AF15" s="51"/>
      <c r="AG15" s="51">
        <v>20</v>
      </c>
      <c r="AH15" s="51">
        <v>30</v>
      </c>
      <c r="AI15" s="51">
        <v>30</v>
      </c>
      <c r="AJ15" s="51">
        <v>850</v>
      </c>
      <c r="AK15" s="51">
        <v>30</v>
      </c>
      <c r="AL15" s="61">
        <f>AK15/AJ15</f>
        <v>0.0352941176470588</v>
      </c>
      <c r="AM15" s="14"/>
      <c r="AN15" s="14"/>
      <c r="AO15" s="14"/>
      <c r="AP15" s="14"/>
      <c r="AQ15" s="14"/>
      <c r="AR15" s="14" t="s">
        <v>113</v>
      </c>
      <c r="AS15" s="14" t="s">
        <v>114</v>
      </c>
      <c r="AT15" s="66"/>
      <c r="AU15" s="66"/>
    </row>
    <row r="16" s="1" customFormat="true" ht="107" customHeight="true" spans="1:47">
      <c r="A16" s="13">
        <v>10</v>
      </c>
      <c r="B16" s="18" t="s">
        <v>108</v>
      </c>
      <c r="C16" s="19" t="s">
        <v>26</v>
      </c>
      <c r="D16" s="19" t="s">
        <v>115</v>
      </c>
      <c r="E16" s="34">
        <v>1150</v>
      </c>
      <c r="F16" s="14">
        <v>0</v>
      </c>
      <c r="G16" s="34">
        <v>1150</v>
      </c>
      <c r="H16" s="18" t="s">
        <v>116</v>
      </c>
      <c r="I16" s="18" t="s">
        <v>105</v>
      </c>
      <c r="J16" s="14" t="s">
        <v>112</v>
      </c>
      <c r="K16" s="41">
        <v>45352</v>
      </c>
      <c r="L16" s="41">
        <v>45657</v>
      </c>
      <c r="M16" s="19" t="s">
        <v>58</v>
      </c>
      <c r="N16" s="49">
        <v>2</v>
      </c>
      <c r="O16" s="49">
        <v>6</v>
      </c>
      <c r="P16" s="49">
        <v>15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34">
        <v>1150</v>
      </c>
      <c r="AK16" s="14">
        <v>0</v>
      </c>
      <c r="AL16" s="61">
        <v>0</v>
      </c>
      <c r="AM16" s="14"/>
      <c r="AN16" s="14"/>
      <c r="AO16" s="14"/>
      <c r="AP16" s="13"/>
      <c r="AQ16" s="13"/>
      <c r="AR16" s="14" t="s">
        <v>113</v>
      </c>
      <c r="AS16" s="14" t="s">
        <v>114</v>
      </c>
      <c r="AT16" s="14"/>
      <c r="AU16" s="13"/>
    </row>
    <row r="17" s="1" customFormat="true" ht="64" customHeight="true" spans="1:47">
      <c r="A17" s="13">
        <v>11</v>
      </c>
      <c r="B17" s="14" t="s">
        <v>117</v>
      </c>
      <c r="C17" s="14" t="s">
        <v>118</v>
      </c>
      <c r="D17" s="13" t="s">
        <v>119</v>
      </c>
      <c r="E17" s="26">
        <v>50</v>
      </c>
      <c r="F17" s="13">
        <v>0</v>
      </c>
      <c r="G17" s="13">
        <v>0</v>
      </c>
      <c r="H17" s="14" t="s">
        <v>68</v>
      </c>
      <c r="I17" s="14" t="s">
        <v>68</v>
      </c>
      <c r="J17" s="14" t="s">
        <v>57</v>
      </c>
      <c r="K17" s="39">
        <v>45383</v>
      </c>
      <c r="L17" s="39">
        <v>45444</v>
      </c>
      <c r="M17" s="13" t="s">
        <v>120</v>
      </c>
      <c r="N17" s="26">
        <v>0.1</v>
      </c>
      <c r="O17" s="13">
        <v>0</v>
      </c>
      <c r="P17" s="13">
        <v>0</v>
      </c>
      <c r="Q17" s="13">
        <v>0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26"/>
      <c r="AI17" s="26"/>
      <c r="AJ17" s="26">
        <v>50</v>
      </c>
      <c r="AK17" s="26">
        <v>0</v>
      </c>
      <c r="AL17" s="56">
        <v>0</v>
      </c>
      <c r="AM17" s="13"/>
      <c r="AN17" s="13"/>
      <c r="AO17" s="14"/>
      <c r="AP17" s="14"/>
      <c r="AQ17" s="14"/>
      <c r="AR17" s="14" t="s">
        <v>121</v>
      </c>
      <c r="AS17" s="65" t="s">
        <v>122</v>
      </c>
      <c r="AT17" s="14"/>
      <c r="AU17" s="14"/>
    </row>
    <row r="18" s="1" customFormat="true" ht="65" customHeight="true" spans="1:47">
      <c r="A18" s="13">
        <v>12</v>
      </c>
      <c r="B18" s="14" t="s">
        <v>117</v>
      </c>
      <c r="C18" s="14" t="s">
        <v>123</v>
      </c>
      <c r="D18" s="13" t="s">
        <v>119</v>
      </c>
      <c r="E18" s="26">
        <v>50</v>
      </c>
      <c r="F18" s="13">
        <v>0</v>
      </c>
      <c r="G18" s="13">
        <v>0</v>
      </c>
      <c r="H18" s="14" t="s">
        <v>68</v>
      </c>
      <c r="I18" s="14" t="s">
        <v>68</v>
      </c>
      <c r="J18" s="14" t="s">
        <v>57</v>
      </c>
      <c r="K18" s="39">
        <v>45383</v>
      </c>
      <c r="L18" s="39">
        <v>45444</v>
      </c>
      <c r="M18" s="13" t="s">
        <v>120</v>
      </c>
      <c r="N18" s="26">
        <v>0.1</v>
      </c>
      <c r="O18" s="13">
        <v>0</v>
      </c>
      <c r="P18" s="13">
        <v>0</v>
      </c>
      <c r="Q18" s="13">
        <v>0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26"/>
      <c r="AI18" s="26"/>
      <c r="AJ18" s="26">
        <v>50</v>
      </c>
      <c r="AK18" s="26">
        <v>0</v>
      </c>
      <c r="AL18" s="56">
        <v>0</v>
      </c>
      <c r="AM18" s="13"/>
      <c r="AN18" s="13"/>
      <c r="AO18" s="13"/>
      <c r="AP18" s="13"/>
      <c r="AQ18" s="13"/>
      <c r="AR18" s="14" t="s">
        <v>121</v>
      </c>
      <c r="AS18" s="65" t="s">
        <v>122</v>
      </c>
      <c r="AT18" s="14"/>
      <c r="AU18" s="13"/>
    </row>
    <row r="19" s="1" customFormat="true" ht="63" customHeight="true" spans="1:47">
      <c r="A19" s="13">
        <v>13</v>
      </c>
      <c r="B19" s="14" t="s">
        <v>117</v>
      </c>
      <c r="C19" s="13" t="s">
        <v>124</v>
      </c>
      <c r="D19" s="13" t="s">
        <v>119</v>
      </c>
      <c r="E19" s="26">
        <v>200</v>
      </c>
      <c r="F19" s="13">
        <v>0</v>
      </c>
      <c r="G19" s="13">
        <v>0</v>
      </c>
      <c r="H19" s="14" t="s">
        <v>68</v>
      </c>
      <c r="I19" s="14" t="s">
        <v>68</v>
      </c>
      <c r="J19" s="14" t="s">
        <v>57</v>
      </c>
      <c r="K19" s="39">
        <v>45383</v>
      </c>
      <c r="L19" s="45">
        <v>45536</v>
      </c>
      <c r="M19" s="13" t="s">
        <v>120</v>
      </c>
      <c r="N19" s="26">
        <v>0.2</v>
      </c>
      <c r="O19" s="13">
        <v>0</v>
      </c>
      <c r="P19" s="13">
        <v>0</v>
      </c>
      <c r="Q19" s="13">
        <v>0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26"/>
      <c r="AI19" s="26"/>
      <c r="AJ19" s="26">
        <v>200</v>
      </c>
      <c r="AK19" s="26">
        <v>0</v>
      </c>
      <c r="AL19" s="56">
        <v>0</v>
      </c>
      <c r="AM19" s="13"/>
      <c r="AN19" s="13"/>
      <c r="AO19" s="13"/>
      <c r="AP19" s="13"/>
      <c r="AQ19" s="13"/>
      <c r="AR19" s="14" t="s">
        <v>121</v>
      </c>
      <c r="AS19" s="65" t="s">
        <v>122</v>
      </c>
      <c r="AT19" s="13"/>
      <c r="AU19" s="13"/>
    </row>
    <row r="20" ht="77" customHeight="true" spans="1:47">
      <c r="A20" s="20" t="s">
        <v>125</v>
      </c>
      <c r="B20" s="21"/>
      <c r="C20" s="21"/>
      <c r="D20" s="22"/>
      <c r="E20" s="35">
        <f>SUM(E7:E19)</f>
        <v>8729.1</v>
      </c>
      <c r="F20" s="36">
        <f>SUM(F7:F19)</f>
        <v>850</v>
      </c>
      <c r="G20" s="36">
        <f>SUM(G7:G19)</f>
        <v>6179.1</v>
      </c>
      <c r="H20" s="36"/>
      <c r="I20" s="36"/>
      <c r="J20" s="36"/>
      <c r="K20" s="36"/>
      <c r="L20" s="36"/>
      <c r="M20" s="36"/>
      <c r="N20" s="36">
        <f t="shared" ref="N20:AE20" si="0">SUM(N7:N19)</f>
        <v>22.905</v>
      </c>
      <c r="O20" s="36">
        <f t="shared" si="0"/>
        <v>27.2</v>
      </c>
      <c r="P20" s="36">
        <f t="shared" si="0"/>
        <v>32.9</v>
      </c>
      <c r="Q20" s="36">
        <f t="shared" si="0"/>
        <v>2</v>
      </c>
      <c r="R20" s="36">
        <f t="shared" si="0"/>
        <v>14.5</v>
      </c>
      <c r="S20" s="36">
        <f t="shared" si="0"/>
        <v>14.35</v>
      </c>
      <c r="T20" s="36">
        <f t="shared" si="0"/>
        <v>29.056</v>
      </c>
      <c r="U20" s="36">
        <f t="shared" si="0"/>
        <v>1</v>
      </c>
      <c r="V20" s="36">
        <f t="shared" si="0"/>
        <v>8752</v>
      </c>
      <c r="W20" s="36">
        <f t="shared" si="0"/>
        <v>0</v>
      </c>
      <c r="X20" s="36">
        <f t="shared" si="0"/>
        <v>1.55</v>
      </c>
      <c r="Y20" s="36">
        <f t="shared" si="0"/>
        <v>1.69</v>
      </c>
      <c r="Z20" s="36">
        <f t="shared" si="0"/>
        <v>0</v>
      </c>
      <c r="AA20" s="36">
        <f t="shared" si="0"/>
        <v>295.55</v>
      </c>
      <c r="AB20" s="54">
        <f t="shared" si="0"/>
        <v>295.55</v>
      </c>
      <c r="AC20" s="36">
        <f t="shared" si="0"/>
        <v>0.1</v>
      </c>
      <c r="AD20" s="36">
        <f t="shared" si="0"/>
        <v>0.1</v>
      </c>
      <c r="AE20" s="36">
        <f t="shared" si="0"/>
        <v>0.6</v>
      </c>
      <c r="AF20" s="36"/>
      <c r="AG20" s="36">
        <f>SUM(AG7:AG19)</f>
        <v>25</v>
      </c>
      <c r="AH20" s="36">
        <f>SUM(AH7:AH19)</f>
        <v>32.85</v>
      </c>
      <c r="AI20" s="54">
        <f>SUM(AI7:AI19)</f>
        <v>32.85</v>
      </c>
      <c r="AJ20" s="36">
        <f>SUM(AJ7:AJ19)</f>
        <v>8729.1</v>
      </c>
      <c r="AK20" s="36">
        <f>SUM(AK7:AK19)</f>
        <v>328.4</v>
      </c>
      <c r="AL20" s="62">
        <f>AK20/AJ20</f>
        <v>0.0376212897091338</v>
      </c>
      <c r="AM20" s="36"/>
      <c r="AN20" s="36"/>
      <c r="AO20" s="36"/>
      <c r="AP20" s="36"/>
      <c r="AQ20" s="36"/>
      <c r="AR20" s="36"/>
      <c r="AS20" s="36"/>
      <c r="AT20" s="36"/>
      <c r="AU20" s="36"/>
    </row>
  </sheetData>
  <mergeCells count="36">
    <mergeCell ref="A1:AU1"/>
    <mergeCell ref="A2:AU2"/>
    <mergeCell ref="A3:H3"/>
    <mergeCell ref="I3:T3"/>
    <mergeCell ref="U3:AU3"/>
    <mergeCell ref="C4:G4"/>
    <mergeCell ref="H4:J4"/>
    <mergeCell ref="K4:M4"/>
    <mergeCell ref="N4:V4"/>
    <mergeCell ref="W4:AO4"/>
    <mergeCell ref="AP4:AQ4"/>
    <mergeCell ref="E5:G5"/>
    <mergeCell ref="N5:Q5"/>
    <mergeCell ref="R5:V5"/>
    <mergeCell ref="W5:AB5"/>
    <mergeCell ref="AC5:AI5"/>
    <mergeCell ref="AJ5:AL5"/>
    <mergeCell ref="AM5:AN5"/>
    <mergeCell ref="A20:D20"/>
    <mergeCell ref="A4:A6"/>
    <mergeCell ref="B4:B6"/>
    <mergeCell ref="C5:C6"/>
    <mergeCell ref="D5:D6"/>
    <mergeCell ref="H5:H6"/>
    <mergeCell ref="I5:I6"/>
    <mergeCell ref="J5:J6"/>
    <mergeCell ref="K5:K6"/>
    <mergeCell ref="L5:L6"/>
    <mergeCell ref="M5:M6"/>
    <mergeCell ref="AO5:AO6"/>
    <mergeCell ref="AP5:AP6"/>
    <mergeCell ref="AQ5:AQ6"/>
    <mergeCell ref="AR4:AR6"/>
    <mergeCell ref="AS4:AS6"/>
    <mergeCell ref="AT4:AT6"/>
    <mergeCell ref="AU4:AU6"/>
  </mergeCells>
  <printOptions horizontalCentered="true"/>
  <pageMargins left="0.590551181102362" right="0.590551181102362" top="0.78740157480315" bottom="0.78740157480315" header="0.511811023622047" footer="0.511811023622047"/>
  <pageSetup paperSize="8" scale="50" firstPageNumber="9" orientation="landscape" useFirstPageNumber="true"/>
  <headerFooter>
    <oddFooter>&amp;C&amp;16&amp;P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2024年2月23日汇总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冯磊</dc:creator>
  <cp:lastModifiedBy>kylin</cp:lastModifiedBy>
  <dcterms:created xsi:type="dcterms:W3CDTF">2022-11-04T20:35:00Z</dcterms:created>
  <cp:lastPrinted>2022-12-08T01:07:00Z</cp:lastPrinted>
  <dcterms:modified xsi:type="dcterms:W3CDTF">2024-02-26T10:07:53Z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456600329CC042CBA87933A23A9A4FA7</vt:lpwstr>
  </property>
  <property fmtid="{D5CDD505-2E9C-101B-9397-08002B2CF9AE}" pid="3" name="KSOProductBuildVer">
    <vt:lpwstr>2052-11.8.2.10125</vt:lpwstr>
  </property>
</Properties>
</file>