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390" activeTab="1"/>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'02收入决算表'!$A$1:$J$26</definedName>
    <definedName name="_xlnm.Print_Area" localSheetId="3">'03支出决算表'!$A$1:$I$26</definedName>
    <definedName name="_xlnm.Print_Area" localSheetId="5">'05一般公共预算财政拨款支出决算表'!$A$1:$F$27</definedName>
    <definedName name="_xlnm.Print_Area" localSheetId="8">'08政府性基金预算财政拨款支出决算表'!$A$1:$I$12</definedName>
    <definedName name="_xlnm.Print_Area" localSheetId="6">g06一般公共预算财政拨款基本支出决算表!$A$1:$F$35</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<sst xmlns="http://schemas.openxmlformats.org/spreadsheetml/2006/main" count="462" uniqueCount="352">
  <si>
    <t>2018年度部门决算公开表</t>
  </si>
  <si>
    <t>预算单位名称：</t>
  </si>
  <si>
    <t>批复单位名称：</t>
  </si>
  <si>
    <t>益阳市财政局</t>
  </si>
  <si>
    <t>收入支出决算批复表</t>
  </si>
  <si>
    <r>
      <rPr>
        <sz val="10"/>
        <color rgb="FF000000"/>
        <rFont val="宋体"/>
        <charset val="134"/>
      </rPr>
      <t>财决公开</t>
    </r>
    <r>
      <rPr>
        <sz val="10"/>
        <rFont val="Times New Roman"/>
        <charset val="134"/>
      </rPr>
      <t>01</t>
    </r>
    <r>
      <rPr>
        <sz val="10"/>
        <rFont val="宋体"/>
        <charset val="134"/>
      </rPr>
      <t>表</t>
    </r>
  </si>
  <si>
    <t>单位：万元</t>
  </si>
  <si>
    <t>收入</t>
  </si>
  <si>
    <t>支出</t>
  </si>
  <si>
    <t>项    目</t>
  </si>
  <si>
    <t>行次</t>
  </si>
  <si>
    <t>决算数</t>
  </si>
  <si>
    <t>栏    次</t>
  </si>
  <si>
    <t>1</t>
  </si>
  <si>
    <t>2</t>
  </si>
  <si>
    <t>一、财政拨款收入</t>
  </si>
  <si>
    <t>二、上级补助收入</t>
  </si>
  <si>
    <t>三、事业收入</t>
  </si>
  <si>
    <t>3</t>
  </si>
  <si>
    <t>四、经营收入</t>
  </si>
  <si>
    <t>4</t>
  </si>
  <si>
    <t>五、附属单位上缴收入</t>
  </si>
  <si>
    <t>5</t>
  </si>
  <si>
    <t>六、其他收入</t>
  </si>
  <si>
    <t>6</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</si>
  <si>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</si>
  <si>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</si>
  <si>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</si>
  <si>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</si>
  <si>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</si>
  <si>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</si>
  <si>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</si>
  <si>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</si>
  <si>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</si>
  <si>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</si>
  <si>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</si>
  <si>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</si>
  <si>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</si>
  <si>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</si>
  <si>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</si>
  <si>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</si>
  <si>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</si>
  <si>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</si>
  <si>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</si>
  <si>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</si>
  <si>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</si>
  <si>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</si>
  <si>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</si>
  <si>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</si>
  <si>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</si>
  <si>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</si>
  <si>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t>
  </si>
  <si>
    <t xml:space="preserve">    2.本表含政府性基金预算财政拨款。</t>
  </si>
  <si>
    <t xml:space="preserve">    3.本表以“万元”为金额单位（保留两位小数）。</t>
  </si>
  <si>
    <t xml:space="preserve">    4.本表反映部门本年度的总收支和年末结转结余情况。</t>
  </si>
  <si>
    <t>收入决算批复表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</si>
  <si>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</si>
  <si>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</si>
  <si>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</si>
  <si>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</si>
  <si>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</si>
  <si>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</si>
  <si>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</si>
  <si>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</si>
  <si>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</si>
  <si>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</si>
  <si>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</si>
  <si>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</si>
  <si>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</si>
  <si>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</si>
  <si>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</si>
  <si>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</si>
  <si>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</si>
  <si>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支出决算批复表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</si>
  <si>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</si>
  <si>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</si>
  <si>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</si>
  <si>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</si>
  <si>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</si>
  <si>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</si>
  <si>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</si>
  <si>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</si>
  <si>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</si>
  <si>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</si>
  <si>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</si>
  <si>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财政拨款收入支出决算批复表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</si>
  <si>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</si>
  <si>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</si>
  <si>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</si>
  <si>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</si>
  <si>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</si>
  <si>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</si>
  <si>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</si>
  <si>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</si>
  <si>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</si>
  <si>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</si>
  <si>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</si>
  <si>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29</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</si>
  <si>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</si>
  <si>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</si>
  <si>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</si>
  <si>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</si>
  <si>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一般公共预算财政拨款支出决算批复表</t>
  </si>
  <si>
    <r>
      <rPr>
        <sz val="10"/>
        <rFont val="宋体"/>
        <charset val="134"/>
      </rPr>
      <t>财决公开</t>
    </r>
    <r>
      <rPr>
        <sz val="11"/>
        <rFont val="Times New Roman"/>
        <charset val="134"/>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</si>
  <si>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</si>
  <si>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</si>
  <si>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</si>
  <si>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</si>
  <si>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</si>
  <si>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</si>
  <si>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</si>
  <si>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一般公共预算财政拨款基本支出决算批复表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</si>
  <si>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</si>
  <si>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</si>
  <si>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</si>
  <si>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</si>
  <si>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</si>
  <si>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</si>
  <si>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</si>
  <si>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</si>
  <si>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</si>
  <si>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</si>
  <si>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</si>
  <si>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</si>
  <si>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</si>
  <si>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</si>
  <si>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</si>
  <si>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</si>
  <si>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</si>
  <si>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</si>
  <si>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</si>
  <si>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</si>
  <si>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</si>
  <si>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</si>
  <si>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</si>
  <si>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</si>
  <si>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</si>
  <si>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</si>
  <si>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</si>
  <si>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</si>
  <si>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</si>
  <si>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</si>
  <si>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</si>
  <si>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</si>
  <si>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</si>
  <si>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</si>
  <si>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</si>
  <si>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</si>
  <si>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</si>
  <si>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</si>
  <si>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</si>
  <si>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</si>
  <si>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</si>
  <si>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</si>
  <si>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</si>
  <si>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</si>
  <si>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</si>
  <si>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</si>
  <si>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</si>
  <si>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</si>
  <si>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</si>
  <si>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</si>
  <si>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</si>
  <si>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</si>
  <si>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</si>
  <si>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</si>
  <si>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</si>
  <si>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</si>
  <si>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</si>
  <si>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</si>
  <si>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</si>
  <si>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</si>
  <si>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</si>
  <si>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</si>
  <si>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</si>
  <si>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</si>
  <si>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</si>
  <si>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</si>
  <si>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</si>
  <si>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</si>
  <si>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</si>
  <si>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</si>
  <si>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</si>
  <si>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</si>
  <si>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</si>
  <si>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</si>
  <si>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</si>
  <si>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</si>
  <si>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</si>
  <si>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</si>
  <si>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</si>
  <si>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</si>
  <si>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</si>
  <si>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</si>
  <si>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</si>
  <si>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</si>
  <si>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</si>
  <si>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</si>
  <si>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</si>
  <si>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</si>
  <si>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</si>
  <si>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</si>
  <si>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</si>
  <si>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</si>
  <si>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</si>
  <si>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</si>
  <si>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</si>
  <si>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</si>
  <si>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</si>
  <si>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</si>
  <si>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</si>
  <si>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</si>
  <si>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</si>
  <si>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</si>
  <si>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</si>
  <si>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</si>
  <si>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</si>
  <si>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</si>
  <si>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</si>
  <si>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</si>
  <si>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</si>
  <si>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</si>
  <si>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</si>
  <si>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</si>
  <si>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</si>
  <si>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</si>
  <si>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</si>
  <si>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</si>
  <si>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</si>
  <si>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</si>
  <si>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</si>
  <si>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</si>
  <si>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</si>
  <si>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</si>
  <si>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</si>
  <si>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</si>
  <si>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</si>
  <si>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</si>
  <si>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</si>
  <si>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</si>
  <si>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</si>
  <si>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</si>
  <si>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</si>
  <si>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</si>
  <si>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</si>
  <si>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</si>
  <si>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</si>
  <si>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</si>
  <si>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</si>
  <si>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</si>
  <si>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</si>
  <si>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</si>
  <si>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</si>
  <si>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</si>
  <si>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</si>
  <si>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</si>
  <si>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</si>
  <si>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</si>
  <si>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</si>
  <si>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</si>
  <si>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</si>
  <si>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</si>
  <si>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</si>
  <si>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</si>
  <si>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</si>
  <si>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</si>
  <si>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</si>
  <si>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</si>
  <si>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</si>
  <si>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</si>
  <si>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</si>
  <si>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</si>
  <si>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</si>
  <si>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</si>
  <si>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</si>
  <si>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</si>
  <si>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</si>
  <si>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</si>
  <si>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</si>
  <si>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</si>
  <si>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</si>
  <si>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</si>
  <si>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</si>
  <si>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</si>
  <si>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</si>
  <si>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</si>
  <si>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</si>
  <si>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</si>
  <si>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</si>
  <si>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</si>
  <si>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</si>
  <si>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</si>
  <si>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</si>
  <si>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</si>
  <si>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</si>
  <si>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</si>
  <si>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</si>
  <si>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</si>
  <si>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</si>
  <si>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</si>
  <si>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</si>
  <si>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</si>
  <si>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</si>
  <si>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</si>
  <si>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</si>
  <si>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</si>
  <si>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</si>
  <si>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</si>
  <si>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</si>
  <si>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</si>
  <si>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</si>
  <si>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</si>
  <si>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</si>
  <si>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</si>
  <si>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</si>
  <si>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</si>
  <si>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</si>
  <si>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</si>
  <si>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</si>
  <si>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一般公共预算财政拨款“三公”经费支出决算批复表</t>
  </si>
  <si>
    <t>财决公开07表</t>
  </si>
  <si>
    <t>金额单位：万元</t>
  </si>
  <si>
    <t>项目</t>
  </si>
  <si>
    <t>一、支出合计</t>
  </si>
  <si>
    <r>
      <rPr>
        <sz val="12"/>
        <rFont val="宋体"/>
        <charset val="134"/>
      </rPr>
      <t>1.</t>
    </r>
    <r>
      <rPr>
        <sz val="11"/>
        <rFont val="仿宋_GB2312"/>
        <charset val="134"/>
      </rPr>
      <t>因公出国（境）费</t>
    </r>
  </si>
  <si>
    <r>
      <rPr>
        <sz val="12"/>
        <rFont val="宋体"/>
        <charset val="134"/>
      </rPr>
      <t>2.</t>
    </r>
    <r>
      <rPr>
        <sz val="11"/>
        <rFont val="仿宋_GB2312"/>
        <charset val="134"/>
      </rPr>
      <t>公务用车购置及运行维护费</t>
    </r>
  </si>
  <si>
    <r>
      <rPr>
        <sz val="12"/>
        <rFont val="宋体"/>
        <charset val="134"/>
      </rPr>
      <t>（1）</t>
    </r>
    <r>
      <rPr>
        <sz val="11"/>
        <rFont val="仿宋_GB2312"/>
        <charset val="134"/>
      </rPr>
      <t>公务用车购置费</t>
    </r>
  </si>
  <si>
    <r>
      <rPr>
        <sz val="12"/>
        <rFont val="宋体"/>
        <charset val="134"/>
      </rPr>
      <t>（2）</t>
    </r>
    <r>
      <rPr>
        <sz val="11"/>
        <rFont val="仿宋_GB2312"/>
        <charset val="134"/>
      </rPr>
      <t>公务用车运行维护费</t>
    </r>
  </si>
  <si>
    <r>
      <rPr>
        <sz val="12"/>
        <rFont val="宋体"/>
        <charset val="134"/>
      </rPr>
      <t>3.</t>
    </r>
    <r>
      <rPr>
        <sz val="11"/>
        <rFont val="仿宋_GB2312"/>
        <charset val="134"/>
      </rPr>
      <t>公务接待费</t>
    </r>
  </si>
  <si>
    <t>二、相关统计数</t>
  </si>
  <si>
    <r>
      <rPr>
        <sz val="12"/>
        <rFont val="宋体"/>
        <charset val="134"/>
      </rPr>
      <t>1.</t>
    </r>
    <r>
      <rPr>
        <sz val="11"/>
        <rFont val="仿宋_GB2312"/>
        <charset val="134"/>
      </rPr>
      <t>因公出国（境）团组数（个）</t>
    </r>
  </si>
  <si>
    <r>
      <rPr>
        <sz val="12"/>
        <rFont val="宋体"/>
        <charset val="134"/>
      </rPr>
      <t>2.</t>
    </r>
    <r>
      <rPr>
        <sz val="11"/>
        <rFont val="仿宋_GB2312"/>
        <charset val="134"/>
      </rPr>
      <t>因公出国（境）人数（人）</t>
    </r>
  </si>
  <si>
    <r>
      <rPr>
        <sz val="12"/>
        <rFont val="宋体"/>
        <charset val="134"/>
      </rPr>
      <t>3.</t>
    </r>
    <r>
      <rPr>
        <sz val="11"/>
        <rFont val="仿宋_GB2312"/>
        <charset val="134"/>
      </rPr>
      <t>公务用车购置数（辆）</t>
    </r>
  </si>
  <si>
    <r>
      <rPr>
        <sz val="12"/>
        <rFont val="宋体"/>
        <charset val="134"/>
      </rPr>
      <t>4.</t>
    </r>
    <r>
      <rPr>
        <sz val="11"/>
        <rFont val="仿宋_GB2312"/>
        <charset val="134"/>
      </rPr>
      <t>公务用车保有量（辆）</t>
    </r>
  </si>
  <si>
    <r>
      <rPr>
        <sz val="12"/>
        <rFont val="宋体"/>
        <charset val="134"/>
      </rPr>
      <t>5.</t>
    </r>
    <r>
      <rPr>
        <sz val="11"/>
        <rFont val="仿宋_GB2312"/>
        <charset val="134"/>
      </rPr>
      <t>公务接待批次（批）</t>
    </r>
  </si>
  <si>
    <r>
      <rPr>
        <sz val="12"/>
        <rFont val="宋体"/>
        <charset val="134"/>
      </rPr>
      <t>6.</t>
    </r>
    <r>
      <rPr>
        <sz val="11"/>
        <rFont val="仿宋_GB2312"/>
        <charset val="134"/>
      </rPr>
      <t>公务接待人数（人）</t>
    </r>
  </si>
  <si>
    <t>注：1.本表依据《部门决算相关信息统计表》（CS05表）进行批复。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</si>
  <si>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</si>
  <si>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</si>
  <si>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</si>
  <si>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</si>
  <si>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政府性基金预算财政拨款收入支出决算批复表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</si>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</sst>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43" formatCode="_ * #,##0.00_ ;_ * \-#,##0.00_ ;_ * &quot;-&quot;??_ ;_ @_ "/>
    <numFmt numFmtId="44" formatCode="_ &quot;￥&quot;* #,##0.00_ ;_ &quot;￥&quot;* \-#,##0.00_ ;_ &quot;￥&quot;* &quot;-&quot;??_ ;_ @_ "/>
    <numFmt numFmtId="24" formatCode="\$#,##0_);[Red]\(\$#,##0\)"/>
    <numFmt numFmtId="42" formatCode="_ &quot;￥&quot;* #,##0_ ;_ &quot;￥&quot;* \-#,##0_ ;_ &quot;￥&quot;* &quot;-&quot;_ ;_ @_ "/>
    <numFmt numFmtId="176" formatCode="0.00_ "/>
    <numFmt numFmtId="41" formatCode="_ * #,##0_ ;_ * \-#,##0_ ;_ * &quot;-&quot;_ ;_ @_ "/>
    <numFmt numFmtId="177" formatCode="#,##0.00_ "/>
    <numFmt numFmtId="178" formatCode="0_ "/>
    <numFmt numFmtId="179" formatCode="#,##0.00_);[Red]\(#,##0.00\)"/>
    <numFmt numFmtId="180" formatCode="0_);[Red]\(0\)"/>
  </numFmts>
  <fonts count="77">
    <font>
      <sz val="12"/>
      <name val="宋体"/>
      <charset val="134"/>
    </font>
    <font>
      <sz val="16"/>
      <name val="宋体"/>
      <charset val="134"/>
    </font>
    <font>
      <sz val="10"/>
      <name val="宋体"/>
      <charset val="134"/>
    </font>
    <font>
      <sz val="12"/>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134"/>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0"/>
      <color rgb="FF000000"/>
      <name val="宋体"/>
      <charset val="134"/>
    </font>
    <font>
      <sz val="11"/>
      <color indexed="63"/>
      <name val="Arial"/>
      <charset val="134"/>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indexed="20"/>
      <name val="宋体"/>
      <charset val="134"/>
    </font>
    <font>
      <b/>
      <sz val="15"/>
      <color theme="3"/>
      <name val="宋体"/>
      <charset val="134"/>
      <scheme val="minor"/>
    </font>
    <font>
      <sz val="11"/>
      <color theme="0"/>
      <name val="宋体"/>
      <charset val="0"/>
      <scheme val="minor"/>
    </font>
    <font>
      <b/>
      <sz val="11"/>
      <color rgb="FFFFFFFF"/>
      <name val="宋体"/>
      <charset val="0"/>
      <scheme val="minor"/>
    </font>
    <font>
      <sz val="11"/>
      <color theme="1"/>
      <name val="宋体"/>
      <charset val="134"/>
      <scheme val="minor"/>
    </font>
    <font>
      <sz val="11"/>
      <color rgb="FF3F3F76"/>
      <name val="宋体"/>
      <charset val="0"/>
      <scheme val="minor"/>
    </font>
    <font>
      <sz val="11"/>
      <color rgb="FF006100"/>
      <name val="宋体"/>
      <charset val="0"/>
      <scheme val="minor"/>
    </font>
    <font>
      <u/>
      <sz val="11"/>
      <color rgb="FF0000FF"/>
      <name val="宋体"/>
      <charset val="0"/>
      <scheme val="minor"/>
    </font>
    <font>
      <sz val="11"/>
      <color theme="1"/>
      <name val="宋体"/>
      <charset val="0"/>
      <scheme val="minor"/>
    </font>
    <font>
      <u/>
      <sz val="11"/>
      <color rgb="FF800080"/>
      <name val="宋体"/>
      <charset val="0"/>
      <scheme val="minor"/>
    </font>
    <font>
      <b/>
      <sz val="11"/>
      <color rgb="FF3F3F3F"/>
      <name val="宋体"/>
      <charset val="0"/>
      <scheme val="minor"/>
    </font>
    <font>
      <sz val="11"/>
      <color rgb="FF9C0006"/>
      <name val="宋体"/>
      <charset val="0"/>
      <scheme val="minor"/>
    </font>
    <font>
      <b/>
      <sz val="18"/>
      <color theme="3"/>
      <name val="宋体"/>
      <charset val="134"/>
      <scheme val="minor"/>
    </font>
    <font>
      <sz val="12"/>
      <color indexed="20"/>
      <name val="宋体"/>
      <charset val="134"/>
    </font>
    <font>
      <b/>
      <sz val="11"/>
      <color theme="3"/>
      <name val="宋体"/>
      <charset val="134"/>
      <scheme val="minor"/>
    </font>
    <font>
      <sz val="11"/>
      <color rgb="FFFF0000"/>
      <name val="宋体"/>
      <charset val="0"/>
      <scheme val="minor"/>
    </font>
    <font>
      <b/>
      <sz val="13"/>
      <color theme="3"/>
      <name val="宋体"/>
      <charset val="134"/>
      <scheme val="minor"/>
    </font>
    <font>
      <i/>
      <sz val="11"/>
      <color rgb="FF7F7F7F"/>
      <name val="宋体"/>
      <charset val="0"/>
      <scheme val="minor"/>
    </font>
    <font>
      <b/>
      <sz val="11"/>
      <color rgb="FFFA7D00"/>
      <name val="宋体"/>
      <charset val="0"/>
      <scheme val="minor"/>
    </font>
    <font>
      <sz val="11"/>
      <color rgb="FF9C6500"/>
      <name val="宋体"/>
      <charset val="0"/>
      <scheme val="minor"/>
    </font>
    <font>
      <sz val="11"/>
      <color rgb="FFFA7D00"/>
      <name val="宋体"/>
      <charset val="0"/>
      <scheme val="minor"/>
    </font>
    <font>
      <b/>
      <sz val="11"/>
      <color theme="1"/>
      <name val="宋体"/>
      <charset val="0"/>
      <scheme val="minor"/>
    </font>
    <font>
      <sz val="12"/>
      <color indexed="17"/>
      <name val="宋体"/>
      <charset val="134"/>
    </font>
    <font>
      <sz val="11"/>
      <color indexed="17"/>
      <name val="宋体"/>
      <charset val="134"/>
    </font>
    <font>
      <sz val="10"/>
      <name val="Arial"/>
      <charset val="134"/>
    </font>
    <font>
      <sz val="12"/>
      <name val="Times New Roman"/>
      <charset val="134"/>
    </font>
    <font>
      <sz val="11"/>
      <color indexed="8"/>
      <name val="宋体"/>
      <charset val="134"/>
    </font>
    <font>
      <sz val="12"/>
      <color indexed="8"/>
      <name val="宋体"/>
      <charset val="134"/>
    </font>
    <font>
      <sz val="11"/>
      <name val="Times New Roman"/>
      <charset val="134"/>
    </font>
    <font>
      <sz val="10"/>
      <name val="宋体"/>
      <charset val="134"/>
    </font>
    <font>
      <b/>
      <sz val="12"/>
      <name val="仿宋"/>
      <charset val="134"/>
    </font>
  </fonts>
  <fills count="3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5"/>
        <bgColor indexed="64"/>
      </patternFill>
    </fill>
    <fill>
      <patternFill patternType="solid">
        <fgColor theme="4"/>
        <bgColor indexed="64"/>
      </patternFill>
    </fill>
    <fill>
      <patternFill patternType="solid">
        <fgColor rgb="FFA5A5A5"/>
        <bgColor indexed="64"/>
      </patternFill>
    </fill>
    <fill>
      <patternFill patternType="solid">
        <fgColor rgb="FFFFCC99"/>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indexed="42"/>
        <bgColor indexed="64"/>
      </patternFill>
    </fill>
    <fill>
      <patternFill patternType="solid">
        <fgColor theme="7"/>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80">
    <xf numFmtId="0" fontId="0" fillId="0" borderId="0"/>
    <xf numFmtId="42" fontId="50" fillId="0" borderId="0" applyFont="0" applyFill="0" applyBorder="0" applyAlignment="0" applyProtection="0">
      <alignment vertical="center"/>
    </xf>
    <xf numFmtId="0" fontId="54" fillId="10" borderId="0" applyNumberFormat="0" applyBorder="0" applyAlignment="0" applyProtection="0">
      <alignment vertical="center"/>
    </xf>
    <xf numFmtId="0" fontId="51" fillId="7" borderId="14" applyNumberFormat="0" applyAlignment="0" applyProtection="0">
      <alignment vertical="center"/>
    </xf>
    <xf numFmtId="44" fontId="50" fillId="0" borderId="0" applyFont="0" applyFill="0" applyBorder="0" applyAlignment="0" applyProtection="0">
      <alignment vertical="center"/>
    </xf>
    <xf numFmtId="0" fontId="46" fillId="4" borderId="0" applyNumberFormat="0" applyBorder="0" applyAlignment="0" applyProtection="0">
      <alignment vertical="center"/>
    </xf>
    <xf numFmtId="41" fontId="50" fillId="0" borderId="0" applyFont="0" applyFill="0" applyBorder="0" applyAlignment="0" applyProtection="0">
      <alignment vertical="center"/>
    </xf>
    <xf numFmtId="0" fontId="54" fillId="13" borderId="0" applyNumberFormat="0" applyBorder="0" applyAlignment="0" applyProtection="0">
      <alignment vertical="center"/>
    </xf>
    <xf numFmtId="0" fontId="57" fillId="15" borderId="0" applyNumberFormat="0" applyBorder="0" applyAlignment="0" applyProtection="0">
      <alignment vertical="center"/>
    </xf>
    <xf numFmtId="43" fontId="50" fillId="0" borderId="0" applyFont="0" applyFill="0" applyBorder="0" applyAlignment="0" applyProtection="0">
      <alignment vertical="center"/>
    </xf>
    <xf numFmtId="0" fontId="48" fillId="17" borderId="0" applyNumberFormat="0" applyBorder="0" applyAlignment="0" applyProtection="0">
      <alignment vertical="center"/>
    </xf>
    <xf numFmtId="0" fontId="53" fillId="0" borderId="0" applyNumberFormat="0" applyFill="0" applyBorder="0" applyAlignment="0" applyProtection="0">
      <alignment vertical="center"/>
    </xf>
    <xf numFmtId="0" fontId="46" fillId="4" borderId="0" applyNumberFormat="0" applyBorder="0" applyAlignment="0" applyProtection="0">
      <alignment vertical="center"/>
    </xf>
    <xf numFmtId="9" fontId="50" fillId="0" borderId="0" applyFont="0" applyFill="0" applyBorder="0" applyAlignment="0" applyProtection="0">
      <alignment vertical="center"/>
    </xf>
    <xf numFmtId="0" fontId="55" fillId="0" borderId="0" applyNumberFormat="0" applyFill="0" applyBorder="0" applyAlignment="0" applyProtection="0">
      <alignment vertical="center"/>
    </xf>
    <xf numFmtId="0" fontId="50" fillId="19" borderId="16" applyNumberFormat="0" applyFont="0" applyAlignment="0" applyProtection="0">
      <alignment vertical="center"/>
    </xf>
    <xf numFmtId="0" fontId="3" fillId="0" borderId="0">
      <alignment vertical="center"/>
    </xf>
    <xf numFmtId="0" fontId="48" fillId="20" borderId="0" applyNumberFormat="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3" fillId="0" borderId="0"/>
    <xf numFmtId="0" fontId="63" fillId="0" borderId="0" applyNumberFormat="0" applyFill="0" applyBorder="0" applyAlignment="0" applyProtection="0">
      <alignment vertical="center"/>
    </xf>
    <xf numFmtId="0" fontId="47" fillId="0" borderId="12" applyNumberFormat="0" applyFill="0" applyAlignment="0" applyProtection="0">
      <alignment vertical="center"/>
    </xf>
    <xf numFmtId="0" fontId="62" fillId="0" borderId="12" applyNumberFormat="0" applyFill="0" applyAlignment="0" applyProtection="0">
      <alignment vertical="center"/>
    </xf>
    <xf numFmtId="0" fontId="48" fillId="9" borderId="0" applyNumberFormat="0" applyBorder="0" applyAlignment="0" applyProtection="0">
      <alignment vertical="center"/>
    </xf>
    <xf numFmtId="0" fontId="3" fillId="0" borderId="0"/>
    <xf numFmtId="0" fontId="60" fillId="0" borderId="17" applyNumberFormat="0" applyFill="0" applyAlignment="0" applyProtection="0">
      <alignment vertical="center"/>
    </xf>
    <xf numFmtId="0" fontId="48" fillId="24" borderId="0" applyNumberFormat="0" applyBorder="0" applyAlignment="0" applyProtection="0">
      <alignment vertical="center"/>
    </xf>
    <xf numFmtId="0" fontId="56" fillId="14" borderId="15" applyNumberFormat="0" applyAlignment="0" applyProtection="0">
      <alignment vertical="center"/>
    </xf>
    <xf numFmtId="0" fontId="64" fillId="14" borderId="14" applyNumberFormat="0" applyAlignment="0" applyProtection="0">
      <alignment vertical="center"/>
    </xf>
    <xf numFmtId="0" fontId="46" fillId="4" borderId="0" applyNumberFormat="0" applyBorder="0" applyAlignment="0" applyProtection="0">
      <alignment vertical="center"/>
    </xf>
    <xf numFmtId="0" fontId="49" fillId="6" borderId="13" applyNumberFormat="0" applyAlignment="0" applyProtection="0">
      <alignment vertical="center"/>
    </xf>
    <xf numFmtId="0" fontId="54" fillId="27" borderId="0" applyNumberFormat="0" applyBorder="0" applyAlignment="0" applyProtection="0">
      <alignment vertical="center"/>
    </xf>
    <xf numFmtId="0" fontId="48" fillId="12" borderId="0" applyNumberFormat="0" applyBorder="0" applyAlignment="0" applyProtection="0">
      <alignment vertical="center"/>
    </xf>
    <xf numFmtId="0" fontId="66" fillId="0" borderId="18" applyNumberFormat="0" applyFill="0" applyAlignment="0" applyProtection="0">
      <alignment vertical="center"/>
    </xf>
    <xf numFmtId="0" fontId="67" fillId="0" borderId="19" applyNumberFormat="0" applyFill="0" applyAlignment="0" applyProtection="0">
      <alignment vertical="center"/>
    </xf>
    <xf numFmtId="0" fontId="52" fillId="8" borderId="0" applyNumberFormat="0" applyBorder="0" applyAlignment="0" applyProtection="0">
      <alignment vertical="center"/>
    </xf>
    <xf numFmtId="0" fontId="65" fillId="26" borderId="0" applyNumberFormat="0" applyBorder="0" applyAlignment="0" applyProtection="0">
      <alignment vertical="center"/>
    </xf>
    <xf numFmtId="0" fontId="54" fillId="22" borderId="0" applyNumberFormat="0" applyBorder="0" applyAlignment="0" applyProtection="0">
      <alignment vertical="center"/>
    </xf>
    <xf numFmtId="0" fontId="48" fillId="5" borderId="0" applyNumberFormat="0" applyBorder="0" applyAlignment="0" applyProtection="0">
      <alignment vertical="center"/>
    </xf>
    <xf numFmtId="0" fontId="54" fillId="28" borderId="0" applyNumberFormat="0" applyBorder="0" applyAlignment="0" applyProtection="0">
      <alignment vertical="center"/>
    </xf>
    <xf numFmtId="0" fontId="54" fillId="23" borderId="0" applyNumberFormat="0" applyBorder="0" applyAlignment="0" applyProtection="0">
      <alignment vertical="center"/>
    </xf>
    <xf numFmtId="0" fontId="54" fillId="16" borderId="0" applyNumberFormat="0" applyBorder="0" applyAlignment="0" applyProtection="0">
      <alignment vertical="center"/>
    </xf>
    <xf numFmtId="0" fontId="54" fillId="29" borderId="0" applyNumberFormat="0" applyBorder="0" applyAlignment="0" applyProtection="0">
      <alignment vertical="center"/>
    </xf>
    <xf numFmtId="0" fontId="48" fillId="31" borderId="0" applyNumberFormat="0" applyBorder="0" applyAlignment="0" applyProtection="0">
      <alignment vertical="center"/>
    </xf>
    <xf numFmtId="0" fontId="48" fillId="33" borderId="0" applyNumberFormat="0" applyBorder="0" applyAlignment="0" applyProtection="0">
      <alignment vertical="center"/>
    </xf>
    <xf numFmtId="0" fontId="54" fillId="34" borderId="0" applyNumberFormat="0" applyBorder="0" applyAlignment="0" applyProtection="0">
      <alignment vertical="center"/>
    </xf>
    <xf numFmtId="0" fontId="54" fillId="30" borderId="0" applyNumberFormat="0" applyBorder="0" applyAlignment="0" applyProtection="0">
      <alignment vertical="center"/>
    </xf>
    <xf numFmtId="0" fontId="48" fillId="36" borderId="0" applyNumberFormat="0" applyBorder="0" applyAlignment="0" applyProtection="0">
      <alignment vertical="center"/>
    </xf>
    <xf numFmtId="0" fontId="54" fillId="25" borderId="0" applyNumberFormat="0" applyBorder="0" applyAlignment="0" applyProtection="0">
      <alignment vertical="center"/>
    </xf>
    <xf numFmtId="0" fontId="48" fillId="11" borderId="0" applyNumberFormat="0" applyBorder="0" applyAlignment="0" applyProtection="0">
      <alignment vertical="center"/>
    </xf>
    <xf numFmtId="0" fontId="48" fillId="18" borderId="0" applyNumberFormat="0" applyBorder="0" applyAlignment="0" applyProtection="0">
      <alignment vertical="center"/>
    </xf>
    <xf numFmtId="0" fontId="54" fillId="35" borderId="0" applyNumberFormat="0" applyBorder="0" applyAlignment="0" applyProtection="0">
      <alignment vertical="center"/>
    </xf>
    <xf numFmtId="0" fontId="48" fillId="21" borderId="0" applyNumberFormat="0" applyBorder="0" applyAlignment="0" applyProtection="0">
      <alignment vertical="center"/>
    </xf>
    <xf numFmtId="0" fontId="46" fillId="4" borderId="0" applyNumberFormat="0" applyBorder="0" applyAlignment="0" applyProtection="0">
      <alignment vertical="center"/>
    </xf>
    <xf numFmtId="0" fontId="59" fillId="4" borderId="0" applyNumberFormat="0" applyBorder="0" applyAlignment="0" applyProtection="0">
      <alignment vertical="center"/>
    </xf>
    <xf numFmtId="0" fontId="28" fillId="0" borderId="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alignment vertical="center"/>
    </xf>
    <xf numFmtId="0" fontId="3" fillId="0" borderId="0">
      <alignment vertical="center"/>
    </xf>
    <xf numFmtId="0" fontId="14" fillId="0" borderId="0"/>
    <xf numFmtId="0" fontId="3" fillId="0" borderId="0">
      <alignment vertical="center"/>
    </xf>
    <xf numFmtId="0" fontId="69" fillId="32" borderId="0" applyNumberFormat="0" applyBorder="0" applyAlignment="0" applyProtection="0">
      <alignment vertical="center"/>
    </xf>
    <xf numFmtId="0" fontId="69" fillId="32" borderId="0" applyNumberFormat="0" applyBorder="0" applyAlignment="0" applyProtection="0">
      <alignment vertical="center"/>
    </xf>
    <xf numFmtId="0" fontId="69" fillId="32" borderId="0" applyNumberFormat="0" applyBorder="0" applyAlignment="0" applyProtection="0">
      <alignment vertical="center"/>
    </xf>
    <xf numFmtId="0" fontId="68" fillId="32" borderId="0" applyNumberFormat="0" applyBorder="0" applyAlignment="0" applyProtection="0">
      <alignment vertical="center"/>
    </xf>
    <xf numFmtId="0" fontId="69" fillId="32" borderId="0" applyNumberFormat="0" applyBorder="0" applyAlignment="0" applyProtection="0">
      <alignment vertical="center"/>
    </xf>
    <xf numFmtId="0" fontId="69" fillId="32" borderId="0" applyNumberFormat="0" applyBorder="0" applyAlignment="0" applyProtection="0">
      <alignment vertical="center"/>
    </xf>
    <xf numFmtId="0" fontId="69" fillId="32" borderId="0" applyNumberFormat="0" applyBorder="0" applyAlignment="0" applyProtection="0">
      <alignment vertical="center"/>
    </xf>
    <xf numFmtId="0" fontId="70" fillId="0" borderId="0"/>
    <xf numFmtId="0" fontId="71" fillId="0" borderId="0"/>
  </cellStyleXfs>
  <cellXfs count="249">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3" fillId="0" borderId="0" xfId="68" applyAlignment="1" applyProtection="1">
      <alignment horizontal="right" vertical="center"/>
      <protection hidden="1"/>
    </xf>
    <xf numFmtId="0" fontId="3" fillId="0" borderId="0" xfId="70" applyAlignment="1" applyProtection="1">
      <alignment vertical="center" wrapText="1"/>
      <protection hidden="1"/>
    </xf>
    <xf numFmtId="0" fontId="3" fillId="0" borderId="0" xfId="70" applyAlignment="1" applyProtection="1">
      <alignment horizontal="right" vertical="center" wrapText="1"/>
      <protection hidden="1"/>
    </xf>
    <xf numFmtId="0" fontId="4" fillId="0" borderId="0" xfId="70" applyFont="1" applyAlignment="1" applyProtection="1">
      <alignment vertical="center" wrapText="1"/>
      <protection hidden="1"/>
    </xf>
    <xf numFmtId="0" fontId="5" fillId="2" borderId="0" xfId="70" applyFont="1" applyFill="1" applyAlignment="1" applyProtection="1">
      <alignment horizontal="center" vertical="center" wrapText="1"/>
      <protection hidden="1"/>
    </xf>
    <xf numFmtId="0" fontId="6"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4" fillId="2" borderId="0" xfId="70" applyFont="1" applyFill="1" applyAlignment="1" applyProtection="1">
      <alignment vertical="center" wrapText="1"/>
      <protection hidden="1"/>
    </xf>
    <xf numFmtId="0" fontId="7" fillId="2" borderId="0" xfId="70" applyFont="1" applyFill="1" applyAlignment="1" applyProtection="1">
      <alignment vertical="center" wrapText="1"/>
      <protection hidden="1"/>
    </xf>
    <xf numFmtId="0" fontId="8" fillId="2" borderId="0" xfId="68" applyFont="1" applyFill="1" applyAlignment="1" applyProtection="1">
      <alignment horizontal="right" vertical="center"/>
      <protection hidden="1"/>
    </xf>
    <xf numFmtId="0" fontId="9" fillId="2" borderId="0" xfId="70" applyFont="1" applyFill="1" applyAlignment="1" applyProtection="1">
      <alignment vertical="center" wrapText="1"/>
      <protection hidden="1"/>
    </xf>
    <xf numFmtId="0" fontId="9" fillId="2" borderId="0" xfId="70" applyFont="1" applyFill="1" applyAlignment="1" applyProtection="1">
      <alignment vertical="center" wrapText="1"/>
      <protection locked="0"/>
    </xf>
    <xf numFmtId="177" fontId="9" fillId="2" borderId="0" xfId="70" applyNumberFormat="1" applyFont="1" applyFill="1" applyAlignment="1" applyProtection="1">
      <alignment vertical="center" wrapText="1"/>
      <protection hidden="1"/>
    </xf>
    <xf numFmtId="0" fontId="4" fillId="0" borderId="0" xfId="70" applyFont="1" applyAlignment="1" applyProtection="1">
      <alignment horizontal="center" vertical="center" wrapText="1"/>
      <protection hidden="1"/>
    </xf>
    <xf numFmtId="0" fontId="4"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4" fillId="0" borderId="0" xfId="70" applyNumberFormat="1" applyFont="1" applyAlignment="1" applyProtection="1">
      <alignment vertical="center" wrapText="1"/>
      <protection hidden="1"/>
    </xf>
    <xf numFmtId="0" fontId="4" fillId="0" borderId="0" xfId="68" applyFont="1" applyAlignment="1" applyProtection="1">
      <alignment horizontal="right" vertical="center"/>
      <protection hidden="1"/>
    </xf>
    <xf numFmtId="0" fontId="10" fillId="0" borderId="0" xfId="69" applyNumberFormat="1" applyFont="1" applyFill="1" applyAlignment="1" applyProtection="1">
      <alignment horizontal="center" vertical="center"/>
      <protection hidden="1"/>
    </xf>
    <xf numFmtId="0" fontId="11" fillId="0" borderId="0" xfId="69" applyFont="1" applyAlignment="1" applyProtection="1">
      <alignment horizontal="center" vertical="center" wrapText="1"/>
      <protection hidden="1"/>
    </xf>
    <xf numFmtId="0" fontId="12" fillId="0" borderId="0" xfId="69" applyNumberFormat="1" applyFont="1" applyFill="1" applyAlignment="1" applyProtection="1">
      <alignment horizontal="center" vertical="center"/>
      <protection hidden="1"/>
    </xf>
    <xf numFmtId="0" fontId="13"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4" fillId="0" borderId="0" xfId="66" applyProtection="1">
      <protection hidden="1"/>
    </xf>
    <xf numFmtId="0" fontId="15" fillId="2" borderId="1" xfId="66" applyFont="1" applyFill="1" applyBorder="1" applyAlignment="1" applyProtection="1">
      <alignment vertical="center" wrapText="1"/>
      <protection hidden="1"/>
    </xf>
    <xf numFmtId="4" fontId="16" fillId="2" borderId="1" xfId="66" applyNumberFormat="1" applyFont="1" applyFill="1" applyBorder="1" applyAlignment="1" applyProtection="1">
      <alignment horizontal="right" vertical="center" wrapText="1"/>
      <protection hidden="1"/>
    </xf>
    <xf numFmtId="0" fontId="17" fillId="2" borderId="1" xfId="66" applyFont="1" applyFill="1" applyBorder="1" applyAlignment="1" applyProtection="1">
      <alignment vertical="center" wrapText="1"/>
      <protection hidden="1"/>
    </xf>
    <xf numFmtId="0" fontId="16" fillId="2" borderId="1" xfId="66" applyFont="1" applyFill="1" applyBorder="1" applyAlignment="1" applyProtection="1">
      <alignment horizontal="right" vertical="center" wrapText="1"/>
      <protection hidden="1"/>
    </xf>
    <xf numFmtId="3" fontId="16" fillId="2" borderId="1" xfId="66" applyNumberFormat="1" applyFont="1" applyFill="1" applyBorder="1" applyAlignment="1" applyProtection="1">
      <alignment horizontal="righ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8" fillId="2" borderId="0" xfId="70" applyFont="1" applyFill="1" applyAlignment="1" applyProtection="1">
      <alignment vertical="center" wrapText="1"/>
      <protection hidden="1"/>
    </xf>
    <xf numFmtId="0" fontId="19" fillId="2" borderId="0" xfId="70" applyFont="1" applyFill="1" applyAlignment="1" applyProtection="1">
      <alignment vertical="center" wrapText="1"/>
      <protection hidden="1"/>
    </xf>
    <xf numFmtId="0" fontId="20" fillId="0" borderId="0" xfId="70" applyFont="1" applyAlignment="1" applyProtection="1">
      <alignment horizontal="center" vertical="center" wrapText="1"/>
      <protection hidden="1"/>
    </xf>
    <xf numFmtId="0" fontId="21" fillId="0" borderId="0" xfId="70" applyFont="1" applyAlignment="1" applyProtection="1">
      <alignment vertical="center" wrapText="1"/>
      <protection hidden="1"/>
    </xf>
    <xf numFmtId="0" fontId="20" fillId="0" borderId="0" xfId="70" applyFont="1" applyAlignment="1" applyProtection="1">
      <alignment horizontal="left" vertical="center" wrapText="1"/>
      <protection hidden="1"/>
    </xf>
    <xf numFmtId="0" fontId="20" fillId="0" borderId="0" xfId="70" applyFont="1" applyAlignment="1" applyProtection="1">
      <alignment vertical="center" wrapText="1"/>
      <protection hidden="1"/>
    </xf>
    <xf numFmtId="0" fontId="22" fillId="0" borderId="0" xfId="70" applyFont="1" applyAlignment="1" applyProtection="1">
      <alignment horizontal="left" vertical="center" wrapText="1"/>
      <protection hidden="1"/>
    </xf>
    <xf numFmtId="0" fontId="22" fillId="0" borderId="0" xfId="70" applyFont="1" applyAlignment="1" applyProtection="1">
      <alignment vertical="center" wrapText="1"/>
      <protection hidden="1"/>
    </xf>
    <xf numFmtId="0" fontId="23" fillId="2" borderId="0" xfId="70" applyFont="1" applyFill="1" applyAlignment="1" applyProtection="1">
      <alignment horizontal="center" vertical="center" wrapText="1"/>
      <protection hidden="1"/>
    </xf>
    <xf numFmtId="0" fontId="22" fillId="2" borderId="0" xfId="70" applyFont="1" applyFill="1" applyAlignment="1" applyProtection="1">
      <alignment horizontal="left" vertical="center" wrapText="1"/>
      <protection hidden="1"/>
    </xf>
    <xf numFmtId="0" fontId="22" fillId="2" borderId="0" xfId="70" applyFont="1" applyFill="1" applyAlignment="1" applyProtection="1">
      <alignment vertical="center" wrapText="1"/>
      <protection hidden="1"/>
    </xf>
    <xf numFmtId="0" fontId="20" fillId="2" borderId="0" xfId="68" applyFont="1" applyFill="1" applyAlignment="1" applyProtection="1">
      <alignment horizontal="left" vertical="center"/>
      <protection hidden="1"/>
    </xf>
    <xf numFmtId="0" fontId="19" fillId="2" borderId="0" xfId="70" applyFont="1" applyFill="1" applyAlignment="1" applyProtection="1">
      <alignment horizontal="left" vertical="center" wrapText="1"/>
      <protection hidden="1"/>
    </xf>
    <xf numFmtId="0" fontId="19" fillId="2" borderId="0" xfId="68" applyFont="1" applyFill="1" applyAlignment="1" applyProtection="1">
      <alignment horizontal="right" vertical="center"/>
      <protection hidden="1"/>
    </xf>
    <xf numFmtId="0" fontId="19" fillId="2" borderId="0" xfId="70" applyFont="1" applyFill="1" applyBorder="1" applyAlignment="1" applyProtection="1">
      <alignment vertical="center" wrapText="1"/>
      <protection hidden="1"/>
    </xf>
    <xf numFmtId="0" fontId="19" fillId="0" borderId="0" xfId="0" applyFont="1" applyFill="1" applyAlignment="1" applyProtection="1">
      <alignment horizontal="left" vertical="center"/>
      <protection hidden="1"/>
    </xf>
    <xf numFmtId="0" fontId="19" fillId="0" borderId="0" xfId="0" applyFont="1" applyAlignment="1" applyProtection="1">
      <alignment horizontal="left" vertical="center"/>
      <protection hidden="1"/>
    </xf>
    <xf numFmtId="0" fontId="20" fillId="0" borderId="1" xfId="70" applyFont="1" applyBorder="1" applyAlignment="1" applyProtection="1">
      <alignment horizontal="center" vertical="center" wrapText="1"/>
      <protection hidden="1"/>
    </xf>
    <xf numFmtId="0" fontId="20" fillId="0" borderId="1" xfId="70" applyFont="1" applyFill="1" applyBorder="1" applyAlignment="1" applyProtection="1">
      <alignment horizontal="center" vertical="center" wrapText="1"/>
      <protection hidden="1"/>
    </xf>
    <xf numFmtId="0" fontId="22" fillId="0" borderId="0" xfId="70" applyFont="1" applyAlignment="1" applyProtection="1">
      <alignment horizontal="center" vertical="center" wrapText="1"/>
      <protection hidden="1"/>
    </xf>
    <xf numFmtId="0" fontId="20" fillId="0" borderId="2" xfId="70" applyFont="1" applyBorder="1" applyAlignment="1" applyProtection="1">
      <alignment horizontal="center" vertical="center" wrapText="1"/>
      <protection hidden="1"/>
    </xf>
    <xf numFmtId="0" fontId="20" fillId="0" borderId="3" xfId="70" applyFont="1" applyBorder="1" applyAlignment="1" applyProtection="1">
      <alignment horizontal="center" vertical="center" wrapText="1"/>
      <protection hidden="1"/>
    </xf>
    <xf numFmtId="0" fontId="20" fillId="0" borderId="4" xfId="70" applyFont="1" applyBorder="1" applyAlignment="1" applyProtection="1">
      <alignment horizontal="center" vertical="center" wrapText="1"/>
      <protection hidden="1"/>
    </xf>
    <xf numFmtId="0" fontId="20" fillId="0" borderId="5" xfId="70" applyFont="1" applyBorder="1" applyAlignment="1" applyProtection="1">
      <alignment horizontal="center" vertical="center" wrapText="1"/>
      <protection hidden="1"/>
    </xf>
    <xf numFmtId="0" fontId="20" fillId="0" borderId="6" xfId="70" applyFont="1" applyBorder="1" applyAlignment="1" applyProtection="1">
      <alignment horizontal="center" vertical="center" wrapText="1"/>
      <protection hidden="1"/>
    </xf>
    <xf numFmtId="0" fontId="20" fillId="0" borderId="7" xfId="70" applyFont="1" applyBorder="1" applyAlignment="1" applyProtection="1">
      <alignment horizontal="center" vertical="center" wrapText="1"/>
      <protection hidden="1"/>
    </xf>
    <xf numFmtId="0" fontId="20" fillId="0" borderId="8" xfId="70" applyFont="1" applyBorder="1" applyAlignment="1" applyProtection="1">
      <alignment horizontal="center" vertical="center" wrapText="1"/>
      <protection hidden="1"/>
    </xf>
    <xf numFmtId="0" fontId="20" fillId="0" borderId="9" xfId="70" applyFont="1" applyBorder="1" applyAlignment="1" applyProtection="1">
      <alignment horizontal="center" vertical="center" wrapText="1"/>
      <protection hidden="1"/>
    </xf>
    <xf numFmtId="0" fontId="20" fillId="0" borderId="10" xfId="70" applyFont="1" applyBorder="1" applyAlignment="1" applyProtection="1">
      <alignment horizontal="center" vertical="center" wrapText="1"/>
      <protection hidden="1"/>
    </xf>
    <xf numFmtId="0" fontId="21" fillId="0" borderId="1" xfId="70" applyFont="1" applyBorder="1" applyAlignment="1" applyProtection="1">
      <alignment horizontal="center" vertical="center" wrapText="1"/>
      <protection hidden="1"/>
    </xf>
    <xf numFmtId="4" fontId="21" fillId="0" borderId="1" xfId="70" applyNumberFormat="1" applyFont="1" applyFill="1" applyBorder="1" applyAlignment="1" applyProtection="1">
      <alignment horizontal="right" vertical="center" wrapText="1"/>
      <protection hidden="1"/>
    </xf>
    <xf numFmtId="178" fontId="20" fillId="0" borderId="0" xfId="70" applyNumberFormat="1" applyFont="1" applyAlignment="1" applyProtection="1">
      <alignment horizontal="left" vertical="center"/>
      <protection hidden="1"/>
    </xf>
    <xf numFmtId="0" fontId="20" fillId="0" borderId="0" xfId="70" applyFont="1" applyBorder="1" applyAlignment="1" applyProtection="1">
      <alignment vertical="center" wrapText="1"/>
      <protection hidden="1"/>
    </xf>
    <xf numFmtId="177" fontId="20" fillId="0" borderId="0" xfId="70" applyNumberFormat="1" applyFont="1" applyAlignment="1" applyProtection="1">
      <alignment horizontal="left" vertical="center" shrinkToFit="1"/>
      <protection hidden="1"/>
    </xf>
    <xf numFmtId="4" fontId="20" fillId="0" borderId="0" xfId="70" applyNumberFormat="1" applyFont="1" applyFill="1" applyBorder="1" applyAlignment="1" applyProtection="1">
      <alignment vertical="center" wrapText="1"/>
      <protection hidden="1"/>
    </xf>
    <xf numFmtId="177" fontId="20" fillId="0" borderId="0" xfId="70" applyNumberFormat="1" applyFont="1" applyFill="1" applyBorder="1" applyAlignment="1" applyProtection="1">
      <alignment vertical="center" wrapText="1"/>
      <protection hidden="1"/>
    </xf>
    <xf numFmtId="49" fontId="22" fillId="0" borderId="0" xfId="70" applyNumberFormat="1" applyFont="1" applyAlignment="1" applyProtection="1">
      <alignment horizontal="left" vertical="center" wrapText="1"/>
      <protection hidden="1"/>
    </xf>
    <xf numFmtId="0" fontId="24" fillId="0" borderId="0" xfId="0" applyFont="1" applyBorder="1" applyAlignment="1" applyProtection="1">
      <alignment vertical="center" wrapText="1"/>
      <protection hidden="1"/>
    </xf>
    <xf numFmtId="0" fontId="22" fillId="0" borderId="0" xfId="0" applyFont="1" applyBorder="1" applyAlignment="1" applyProtection="1">
      <alignment vertical="center" wrapText="1"/>
      <protection hidden="1"/>
    </xf>
    <xf numFmtId="0" fontId="25" fillId="2" borderId="0" xfId="70" applyFont="1" applyFill="1" applyAlignment="1" applyProtection="1">
      <alignment vertical="center" wrapText="1"/>
      <protection hidden="1"/>
    </xf>
    <xf numFmtId="0" fontId="26" fillId="2" borderId="0" xfId="70" applyFont="1" applyFill="1" applyAlignment="1" applyProtection="1">
      <alignment vertical="center" wrapText="1"/>
      <protection hidden="1"/>
    </xf>
    <xf numFmtId="0" fontId="26" fillId="2" borderId="0" xfId="70" applyFont="1" applyFill="1" applyAlignment="1" applyProtection="1">
      <alignment vertical="center" wrapText="1"/>
      <protection locked="0"/>
    </xf>
    <xf numFmtId="0" fontId="22" fillId="0" borderId="0" xfId="0" applyFont="1" applyFill="1" applyAlignment="1" applyProtection="1">
      <alignment horizontal="left" vertical="center"/>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2" fillId="0" borderId="0" xfId="0" applyFont="1" applyAlignment="1" applyProtection="1">
      <alignment horizontal="lef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24" fontId="22" fillId="0" borderId="0" xfId="70" applyNumberFormat="1" applyFont="1" applyAlignment="1" applyProtection="1">
      <alignment vertical="center" wrapText="1"/>
      <protection hidden="1"/>
    </xf>
    <xf numFmtId="178" fontId="22" fillId="0" borderId="0" xfId="70" applyNumberFormat="1" applyFont="1" applyAlignment="1" applyProtection="1">
      <alignment horizontal="left" vertical="center" wrapText="1"/>
      <protection hidden="1"/>
    </xf>
    <xf numFmtId="179" fontId="22" fillId="0" borderId="0" xfId="70" applyNumberFormat="1" applyFont="1" applyAlignment="1" applyProtection="1">
      <alignment vertical="center" wrapText="1"/>
      <protection hidden="1"/>
    </xf>
    <xf numFmtId="0" fontId="28" fillId="0" borderId="0" xfId="0" applyFont="1" applyFill="1" applyAlignment="1" applyProtection="1">
      <alignment horizontal="left" vertical="center"/>
      <protection hidden="1"/>
    </xf>
    <xf numFmtId="0" fontId="28" fillId="0" borderId="0" xfId="0" applyFont="1" applyFill="1" applyAlignment="1" applyProtection="1">
      <alignment vertical="center"/>
      <protection hidden="1"/>
    </xf>
    <xf numFmtId="0" fontId="28" fillId="0" borderId="0" xfId="0" applyFont="1" applyAlignment="1" applyProtection="1">
      <alignment horizontal="left" vertical="center"/>
      <protection hidden="1"/>
    </xf>
    <xf numFmtId="0" fontId="28" fillId="0" borderId="0" xfId="0" applyFont="1" applyAlignment="1" applyProtection="1">
      <alignment vertical="center"/>
      <protection hidden="1"/>
    </xf>
    <xf numFmtId="0" fontId="19"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9" fillId="0" borderId="0" xfId="70" applyFont="1" applyAlignment="1" applyProtection="1">
      <alignment vertical="center" wrapText="1"/>
      <protection hidden="1"/>
    </xf>
    <xf numFmtId="0" fontId="29" fillId="2" borderId="0" xfId="70" applyFont="1" applyFill="1" applyAlignment="1" applyProtection="1">
      <alignment vertical="center" wrapText="1"/>
      <protection hidden="1"/>
    </xf>
    <xf numFmtId="0" fontId="30"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1"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9"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9" fillId="0" borderId="0" xfId="70" applyNumberFormat="1" applyFont="1" applyAlignment="1" applyProtection="1">
      <alignment vertical="center" wrapText="1"/>
      <protection hidden="1"/>
    </xf>
    <xf numFmtId="0" fontId="31" fillId="2" borderId="0" xfId="70" applyFont="1" applyFill="1" applyAlignment="1" applyProtection="1">
      <alignment vertical="center" wrapText="1"/>
      <protection locked="0"/>
    </xf>
    <xf numFmtId="0" fontId="32" fillId="0" borderId="11" xfId="0" applyFont="1" applyFill="1" applyBorder="1" applyAlignment="1" applyProtection="1">
      <alignment horizontal="left" vertical="center"/>
      <protection hidden="1"/>
    </xf>
    <xf numFmtId="0" fontId="33" fillId="0" borderId="11" xfId="0" applyFont="1" applyFill="1" applyBorder="1" applyAlignment="1" applyProtection="1">
      <alignment horizontal="left" vertical="center"/>
      <protection hidden="1"/>
    </xf>
    <xf numFmtId="0" fontId="32" fillId="0" borderId="0" xfId="0" applyFont="1" applyAlignment="1" applyProtection="1">
      <alignment vertical="center"/>
      <protection hidden="1"/>
    </xf>
    <xf numFmtId="0" fontId="33"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 fillId="0" borderId="0" xfId="68" applyBorder="1" applyAlignment="1" applyProtection="1">
      <alignment horizontal="right" vertical="center"/>
      <protection hidden="1"/>
    </xf>
    <xf numFmtId="0" fontId="34" fillId="0" borderId="0" xfId="68" applyFont="1" applyFill="1" applyAlignment="1" applyProtection="1">
      <alignment horizontal="center" vertical="center"/>
      <protection hidden="1"/>
    </xf>
    <xf numFmtId="0" fontId="3" fillId="2" borderId="0" xfId="68" applyFill="1" applyAlignment="1" applyProtection="1">
      <alignment horizontal="right" vertical="center"/>
      <protection hidden="1"/>
    </xf>
    <xf numFmtId="176" fontId="0" fillId="2" borderId="1" xfId="68" applyNumberFormat="1" applyFont="1" applyFill="1" applyBorder="1" applyAlignment="1" applyProtection="1">
      <alignment horizontal="center" vertical="center"/>
      <protection hidden="1"/>
    </xf>
    <xf numFmtId="176" fontId="33" fillId="2" borderId="1" xfId="68" applyNumberFormat="1" applyFont="1" applyFill="1" applyBorder="1" applyAlignment="1" applyProtection="1">
      <alignment horizontal="center" vertical="center"/>
      <protection hidden="1"/>
    </xf>
    <xf numFmtId="49" fontId="33"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6" fontId="2" fillId="0" borderId="1" xfId="68" applyNumberFormat="1" applyFont="1" applyFill="1" applyBorder="1" applyAlignment="1" applyProtection="1">
      <alignment horizontal="left" vertical="center"/>
      <protection hidden="1"/>
    </xf>
    <xf numFmtId="176"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6"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4" fontId="2" fillId="0" borderId="1" xfId="68" applyNumberFormat="1" applyFont="1" applyFill="1" applyBorder="1" applyAlignment="1" applyProtection="1">
      <alignment horizontal="left" vertical="center"/>
      <protection hidden="1"/>
    </xf>
    <xf numFmtId="176" fontId="35" fillId="0" borderId="1" xfId="68" applyNumberFormat="1" applyFont="1" applyFill="1" applyBorder="1" applyAlignment="1" applyProtection="1">
      <alignment horizontal="center" vertical="center"/>
      <protection hidden="1"/>
    </xf>
    <xf numFmtId="4" fontId="35" fillId="0" borderId="1" xfId="68" applyNumberFormat="1" applyFont="1" applyFill="1" applyBorder="1" applyAlignment="1" applyProtection="1">
      <alignment horizontal="right" vertical="center"/>
      <protection hidden="1"/>
    </xf>
    <xf numFmtId="43" fontId="35" fillId="2" borderId="1" xfId="68" applyNumberFormat="1" applyFont="1" applyFill="1" applyBorder="1" applyAlignment="1" applyProtection="1">
      <alignment horizontal="center" vertical="center"/>
      <protection hidden="1"/>
    </xf>
    <xf numFmtId="43" fontId="35" fillId="0" borderId="1" xfId="68" applyNumberFormat="1" applyFont="1" applyFill="1" applyBorder="1" applyAlignment="1" applyProtection="1">
      <alignment vertical="center"/>
      <protection hidden="1"/>
    </xf>
    <xf numFmtId="176"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6" fontId="35"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68" applyFont="1" applyBorder="1" applyAlignment="1" applyProtection="1">
      <alignment horizontal="right" vertical="center"/>
      <protection hidden="1"/>
    </xf>
    <xf numFmtId="0" fontId="2" fillId="0" borderId="0" xfId="68" applyFont="1" applyBorder="1" applyAlignment="1" applyProtection="1">
      <alignment horizontal="righ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4" fillId="0" borderId="0" xfId="0" applyFont="1" applyAlignment="1" applyProtection="1">
      <alignment horizontal="right" vertical="center"/>
      <protection hidden="1"/>
    </xf>
    <xf numFmtId="0" fontId="34"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8" fillId="2" borderId="0" xfId="0" applyFont="1" applyFill="1" applyAlignment="1" applyProtection="1">
      <alignment horizontal="center" vertical="center"/>
      <protection hidden="1"/>
    </xf>
    <xf numFmtId="0" fontId="8"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6" fontId="0" fillId="2" borderId="1" xfId="0" applyNumberFormat="1" applyFill="1" applyBorder="1" applyAlignment="1" applyProtection="1">
      <alignment horizontal="center" vertical="center" wrapText="1"/>
      <protection hidden="1"/>
    </xf>
    <xf numFmtId="176"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6"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6" fontId="0" fillId="2" borderId="0" xfId="0" applyNumberFormat="1" applyFont="1" applyFill="1" applyBorder="1" applyAlignment="1" applyProtection="1">
      <alignment vertical="center"/>
      <protection hidden="1"/>
    </xf>
    <xf numFmtId="176" fontId="0" fillId="2" borderId="0" xfId="0" applyNumberFormat="1" applyFont="1" applyFill="1" applyBorder="1" applyAlignment="1" applyProtection="1">
      <alignment vertical="center" shrinkToFit="1"/>
      <protection hidden="1"/>
    </xf>
    <xf numFmtId="176"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0" fontId="6" fillId="2" borderId="0" xfId="0" applyFont="1" applyFill="1" applyAlignment="1" applyProtection="1">
      <alignment horizontal="right" vertical="center"/>
      <protection hidden="1"/>
    </xf>
    <xf numFmtId="0" fontId="4" fillId="0" borderId="0" xfId="0" applyFont="1" applyAlignment="1" applyProtection="1">
      <alignment horizontal="right" vertical="center"/>
      <protection locked="0"/>
    </xf>
    <xf numFmtId="0" fontId="4" fillId="0" borderId="0" xfId="0" applyFont="1" applyBorder="1" applyAlignment="1" applyProtection="1">
      <alignment horizontal="right" vertical="center" wrapText="1"/>
      <protection hidden="1"/>
    </xf>
    <xf numFmtId="0" fontId="4" fillId="0" borderId="0" xfId="0" applyFont="1" applyAlignment="1" applyProtection="1">
      <alignment horizontal="right" vertical="center" wrapText="1"/>
      <protection hidden="1"/>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49" fontId="4" fillId="0" borderId="0" xfId="0" applyNumberFormat="1" applyFont="1" applyBorder="1" applyAlignment="1" applyProtection="1">
      <alignment horizontal="right" vertical="center"/>
      <protection hidden="1"/>
    </xf>
    <xf numFmtId="49" fontId="4" fillId="0" borderId="0" xfId="0" applyNumberFormat="1" applyFont="1" applyAlignment="1" applyProtection="1">
      <alignment horizontal="right" vertical="center"/>
      <protection hidden="1"/>
    </xf>
    <xf numFmtId="0" fontId="4" fillId="0" borderId="0" xfId="0" applyFont="1" applyAlignment="1" applyProtection="1">
      <alignment horizontal="left" vertical="center"/>
      <protection hidden="1"/>
    </xf>
    <xf numFmtId="0" fontId="4" fillId="0" borderId="0" xfId="0" applyFont="1" applyBorder="1" applyAlignment="1" applyProtection="1">
      <alignment horizontal="right" vertical="center"/>
      <protection hidden="1"/>
    </xf>
    <xf numFmtId="4" fontId="4"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8" fontId="29" fillId="0" borderId="0" xfId="0" applyNumberFormat="1" applyFont="1" applyFill="1" applyAlignment="1" applyProtection="1">
      <alignment horizontal="left" vertical="center"/>
      <protection hidden="1"/>
    </xf>
    <xf numFmtId="0" fontId="29" fillId="0" borderId="0" xfId="0" applyFont="1" applyFill="1" applyAlignment="1" applyProtection="1">
      <alignment horizontal="right" vertical="center"/>
      <protection hidden="1"/>
    </xf>
    <xf numFmtId="0" fontId="5"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6" fontId="0" fillId="0" borderId="1" xfId="0" applyNumberFormat="1" applyFont="1" applyFill="1" applyBorder="1" applyAlignment="1" applyProtection="1">
      <alignment horizontal="center" vertical="center" wrapText="1"/>
      <protection hidden="1"/>
    </xf>
    <xf numFmtId="176" fontId="0" fillId="0" borderId="1" xfId="0" applyNumberFormat="1" applyFont="1" applyFill="1" applyBorder="1" applyAlignment="1" applyProtection="1">
      <alignment horizontal="center" vertical="center"/>
      <protection hidden="1"/>
    </xf>
    <xf numFmtId="43" fontId="33" fillId="0" borderId="1" xfId="0" applyNumberFormat="1" applyFont="1" applyFill="1" applyBorder="1" applyAlignment="1" applyProtection="1">
      <alignment horizontal="right" vertical="center"/>
      <protection hidden="1"/>
    </xf>
    <xf numFmtId="176" fontId="0" fillId="0" borderId="0" xfId="0" applyNumberFormat="1" applyFont="1" applyFill="1" applyBorder="1" applyAlignment="1" applyProtection="1">
      <alignment horizontal="left" vertical="center" shrinkToFit="1"/>
      <protection hidden="1"/>
    </xf>
    <xf numFmtId="177" fontId="33" fillId="0" borderId="0" xfId="0" applyNumberFormat="1" applyFont="1" applyFill="1" applyBorder="1" applyAlignment="1" applyProtection="1">
      <alignment horizontal="right" vertical="center"/>
      <protection hidden="1"/>
    </xf>
    <xf numFmtId="0" fontId="30" fillId="0" borderId="0" xfId="0" applyFont="1" applyFill="1" applyAlignment="1" applyProtection="1">
      <alignment horizontal="right" vertical="center"/>
      <protection hidden="1"/>
    </xf>
    <xf numFmtId="0" fontId="30"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9" fillId="0" borderId="0" xfId="0" applyFont="1" applyFill="1" applyAlignment="1" applyProtection="1">
      <alignment horizontal="right" vertical="center"/>
      <protection locked="0"/>
    </xf>
    <xf numFmtId="0" fontId="31" fillId="0" borderId="0" xfId="0" applyFont="1" applyFill="1" applyAlignment="1" applyProtection="1">
      <alignment horizontal="right" vertical="center"/>
      <protection hidden="1"/>
    </xf>
    <xf numFmtId="178" fontId="29" fillId="0" borderId="0" xfId="0" applyNumberFormat="1" applyFont="1" applyFill="1" applyBorder="1" applyAlignment="1" applyProtection="1">
      <alignment horizontal="left" vertical="center" wrapText="1"/>
      <protection hidden="1"/>
    </xf>
    <xf numFmtId="0" fontId="29" fillId="0" borderId="0" xfId="0" applyFont="1" applyFill="1" applyAlignment="1" applyProtection="1">
      <alignment horizontal="right" vertical="center" wrapText="1"/>
      <protection hidden="1"/>
    </xf>
    <xf numFmtId="0" fontId="29" fillId="0" borderId="0" xfId="0" applyFont="1" applyFill="1" applyAlignment="1" applyProtection="1">
      <alignment vertical="center"/>
      <protection hidden="1"/>
    </xf>
    <xf numFmtId="0" fontId="29"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8" fontId="29" fillId="0" borderId="0" xfId="0" applyNumberFormat="1" applyFont="1" applyFill="1" applyBorder="1" applyAlignment="1" applyProtection="1">
      <alignment horizontal="left" vertical="center"/>
      <protection hidden="1"/>
    </xf>
    <xf numFmtId="4" fontId="29" fillId="0" borderId="0" xfId="0" applyNumberFormat="1" applyFont="1" applyFill="1" applyAlignment="1" applyProtection="1">
      <alignment horizontal="right" vertical="center"/>
      <protection hidden="1"/>
    </xf>
    <xf numFmtId="0" fontId="31" fillId="0" borderId="0" xfId="0" applyFont="1" applyFill="1" applyAlignment="1" applyProtection="1">
      <alignment vertical="center"/>
      <protection hidden="1"/>
    </xf>
    <xf numFmtId="0" fontId="31"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6" fillId="0" borderId="0" xfId="68" applyFont="1" applyAlignment="1" applyProtection="1">
      <alignment horizontal="right" vertical="center"/>
      <protection hidden="1"/>
    </xf>
    <xf numFmtId="180" fontId="3" fillId="0" borderId="0" xfId="68" applyNumberFormat="1" applyAlignment="1" applyProtection="1">
      <alignment horizontal="right" vertical="center"/>
      <protection hidden="1"/>
    </xf>
    <xf numFmtId="180" fontId="3" fillId="2" borderId="0" xfId="68" applyNumberFormat="1" applyFill="1" applyAlignment="1" applyProtection="1">
      <alignment horizontal="right" vertical="center"/>
      <protection hidden="1"/>
    </xf>
    <xf numFmtId="0" fontId="37" fillId="2" borderId="0" xfId="68" applyFont="1" applyFill="1" applyAlignment="1" applyProtection="1">
      <alignment horizontal="right" vertical="center"/>
      <protection hidden="1"/>
    </xf>
    <xf numFmtId="0" fontId="38" fillId="0" borderId="0" xfId="0" applyFont="1" applyProtection="1">
      <protection hidden="1"/>
    </xf>
    <xf numFmtId="0" fontId="4"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0" fontId="2" fillId="0" borderId="0" xfId="68" applyFont="1" applyBorder="1" applyAlignment="1" applyProtection="1">
      <alignment vertical="center"/>
      <protection hidden="1"/>
    </xf>
    <xf numFmtId="0" fontId="2" fillId="0" borderId="0" xfId="68" applyFont="1" applyBorder="1" applyAlignment="1" applyProtection="1">
      <alignment horizontal="left" vertical="center"/>
      <protection hidden="1"/>
    </xf>
    <xf numFmtId="176" fontId="2" fillId="0" borderId="1" xfId="68" applyNumberFormat="1" applyFont="1" applyFill="1" applyBorder="1" applyAlignment="1" applyProtection="1">
      <alignment horizontal="right" vertical="center"/>
      <protection hidden="1"/>
    </xf>
    <xf numFmtId="176" fontId="2" fillId="0" borderId="1" xfId="68" applyNumberFormat="1" applyFont="1" applyFill="1" applyBorder="1" applyAlignment="1" applyProtection="1">
      <alignment vertical="center"/>
      <protection hidden="1"/>
    </xf>
    <xf numFmtId="43" fontId="35" fillId="0" borderId="1" xfId="68" applyNumberFormat="1" applyFont="1" applyFill="1" applyBorder="1" applyAlignment="1" applyProtection="1">
      <alignment horizontal="right" vertical="center"/>
      <protection hidden="1"/>
    </xf>
    <xf numFmtId="180" fontId="35" fillId="2" borderId="1" xfId="68" applyNumberFormat="1" applyFont="1" applyFill="1" applyBorder="1" applyAlignment="1" applyProtection="1">
      <alignment vertical="center"/>
      <protection hidden="1"/>
    </xf>
    <xf numFmtId="4" fontId="35" fillId="0" borderId="1" xfId="68" applyNumberFormat="1" applyFont="1" applyFill="1" applyBorder="1" applyAlignment="1" applyProtection="1">
      <alignment vertical="center"/>
      <protection hidden="1"/>
    </xf>
    <xf numFmtId="0" fontId="36" fillId="0" borderId="0" xfId="68" applyFont="1" applyBorder="1" applyAlignment="1" applyProtection="1">
      <alignment horizontal="right" vertical="center"/>
      <protection hidden="1"/>
    </xf>
    <xf numFmtId="180" fontId="2" fillId="0" borderId="0" xfId="68" applyNumberFormat="1" applyFont="1" applyAlignment="1" applyProtection="1">
      <alignment horizontal="right" vertical="center"/>
      <protection hidden="1"/>
    </xf>
    <xf numFmtId="0" fontId="3" fillId="0" borderId="0" xfId="67" applyAlignment="1" applyProtection="1">
      <alignment horizontal="left" vertical="center"/>
      <protection hidden="1"/>
    </xf>
    <xf numFmtId="0" fontId="3" fillId="0" borderId="0" xfId="26" applyProtection="1">
      <protection hidden="1"/>
    </xf>
    <xf numFmtId="0" fontId="39" fillId="0" borderId="0" xfId="67" applyFont="1" applyBorder="1" applyAlignment="1" applyProtection="1">
      <alignment horizontal="left" vertical="center"/>
      <protection hidden="1"/>
    </xf>
    <xf numFmtId="0" fontId="3" fillId="0" borderId="0" xfId="67" applyBorder="1" applyAlignment="1" applyProtection="1">
      <alignment horizontal="left" vertical="center"/>
      <protection hidden="1"/>
    </xf>
    <xf numFmtId="0" fontId="40" fillId="0" borderId="0" xfId="67" applyNumberFormat="1" applyFont="1" applyFill="1" applyBorder="1" applyAlignment="1" applyProtection="1">
      <alignment horizontal="center" vertical="center"/>
      <protection hidden="1"/>
    </xf>
    <xf numFmtId="0" fontId="41" fillId="0" borderId="0" xfId="67" applyFont="1" applyFill="1" applyBorder="1" applyAlignment="1" applyProtection="1">
      <alignment vertical="center"/>
      <protection hidden="1"/>
    </xf>
    <xf numFmtId="0" fontId="5" fillId="0" borderId="0" xfId="67" applyFont="1" applyFill="1" applyBorder="1" applyAlignment="1" applyProtection="1">
      <alignment horizontal="center" vertical="center"/>
      <protection hidden="1"/>
    </xf>
    <xf numFmtId="0" fontId="42" fillId="0" borderId="0" xfId="67" applyFont="1" applyFill="1" applyBorder="1" applyAlignment="1" applyProtection="1">
      <alignment horizontal="left" vertical="center"/>
      <protection hidden="1"/>
    </xf>
    <xf numFmtId="0" fontId="41" fillId="3" borderId="0" xfId="67" applyFont="1" applyFill="1" applyBorder="1" applyAlignment="1" applyProtection="1">
      <alignment vertical="center"/>
      <protection hidden="1"/>
    </xf>
    <xf numFmtId="0" fontId="41" fillId="0" borderId="0" xfId="67" applyFont="1" applyFill="1" applyBorder="1" applyAlignment="1" applyProtection="1">
      <alignment horizontal="center" vertical="center"/>
      <protection hidden="1"/>
    </xf>
    <xf numFmtId="0" fontId="42" fillId="0" borderId="0" xfId="67" applyFont="1" applyFill="1" applyBorder="1" applyAlignment="1" applyProtection="1">
      <alignment horizontal="center" vertical="center"/>
      <protection hidden="1"/>
    </xf>
    <xf numFmtId="0" fontId="43" fillId="0" borderId="0" xfId="67" applyFont="1" applyBorder="1" applyAlignment="1" applyProtection="1">
      <alignment horizontal="center" vertical="center"/>
      <protection hidden="1"/>
    </xf>
    <xf numFmtId="0" fontId="44" fillId="0" borderId="0" xfId="67" applyFont="1" applyFill="1" applyBorder="1" applyAlignment="1" applyProtection="1">
      <alignment vertical="center"/>
      <protection hidden="1"/>
    </xf>
    <xf numFmtId="0" fontId="45" fillId="0" borderId="0" xfId="67" applyFont="1" applyFill="1" applyBorder="1" applyAlignment="1" applyProtection="1">
      <alignment vertical="center"/>
      <protection hidden="1"/>
    </xf>
    <xf numFmtId="0" fontId="0" fillId="0" borderId="0" xfId="26" applyFont="1" applyProtection="1">
      <protection hidden="1"/>
    </xf>
    <xf numFmtId="176" fontId="0" fillId="2" borderId="1" xfId="68" applyNumberFormat="1" applyFont="1" applyFill="1" applyBorder="1" applyAlignment="1" applyProtection="1" quotePrefix="1">
      <alignment horizontal="center" vertical="center"/>
      <protection hidden="1"/>
    </xf>
    <xf numFmtId="176"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6" fontId="2" fillId="0" borderId="1" xfId="68" applyNumberFormat="1" applyFont="1" applyFill="1" applyBorder="1" applyAlignment="1" applyProtection="1" quotePrefix="1">
      <alignment horizontal="left" vertical="center"/>
      <protection hidden="1"/>
    </xf>
    <xf numFmtId="176" fontId="35" fillId="2" borderId="1" xfId="68" applyNumberFormat="1" applyFont="1" applyFill="1" applyBorder="1" applyAlignment="1" applyProtection="1" quotePrefix="1">
      <alignment horizontal="center" vertical="center"/>
      <protection hidden="1"/>
    </xf>
    <xf numFmtId="176" fontId="0" fillId="0" borderId="1" xfId="0" applyNumberFormat="1" applyFont="1" applyFill="1" applyBorder="1" applyAlignment="1" applyProtection="1" quotePrefix="1">
      <alignment horizontal="center" vertical="center" wrapText="1"/>
      <protection hidden="1"/>
    </xf>
    <xf numFmtId="176" fontId="0" fillId="0" borderId="1" xfId="0" applyNumberFormat="1" applyFont="1" applyFill="1" applyBorder="1" applyAlignment="1" applyProtection="1" quotePrefix="1">
      <alignment horizontal="center" vertical="center"/>
      <protection hidden="1"/>
    </xf>
    <xf numFmtId="176" fontId="0" fillId="2" borderId="1" xfId="0" applyNumberFormat="1" applyFill="1" applyBorder="1" applyAlignment="1" applyProtection="1" quotePrefix="1">
      <alignment horizontal="center" vertical="center" wrapText="1"/>
      <protection hidden="1"/>
    </xf>
    <xf numFmtId="176"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6" fontId="0" fillId="2" borderId="1" xfId="0" applyNumberFormat="1" applyFill="1" applyBorder="1" applyAlignment="1" applyProtection="1" quotePrefix="1">
      <alignment horizontal="center" vertical="center"/>
      <protection hidden="1"/>
    </xf>
    <xf numFmtId="176" fontId="33" fillId="2" borderId="1" xfId="68" applyNumberFormat="1" applyFont="1" applyFill="1" applyBorder="1" applyAlignment="1" applyProtection="1" quotePrefix="1">
      <alignment horizontal="center" vertical="center"/>
      <protection hidden="1"/>
    </xf>
    <xf numFmtId="176" fontId="35"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标题 1" xfId="23" builtinId="16"/>
    <cellStyle name="标题 2" xfId="24" builtinId="17"/>
    <cellStyle name="60% - 强调文字颜色 1" xfId="25" builtinId="32"/>
    <cellStyle name="常规_单位版－2008年度部门决算分析表" xfId="26"/>
    <cellStyle name="标题 3" xfId="27" builtinId="18"/>
    <cellStyle name="60% - 强调文字颜色 4" xfId="28" builtinId="44"/>
    <cellStyle name="输出" xfId="29" builtinId="21"/>
    <cellStyle name="计算" xfId="30" builtinId="22"/>
    <cellStyle name="差_2011年度部门决算审核模板（2011.9.4修改稿）冯" xfId="31"/>
    <cellStyle name="检查单元格" xfId="32" builtinId="23"/>
    <cellStyle name="20% - 强调文字颜色 6" xfId="33" builtinId="50"/>
    <cellStyle name="强调文字颜色 2" xfId="34" builtinId="33"/>
    <cellStyle name="链接单元格" xfId="35" builtinId="24"/>
    <cellStyle name="汇总" xfId="36" builtinId="25"/>
    <cellStyle name="好" xfId="37" builtinId="26"/>
    <cellStyle name="适中" xfId="38" builtinId="2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40% - 强调文字颜色 6" xfId="53" builtinId="51"/>
    <cellStyle name="60% - 强调文字颜色 6" xfId="54" builtinId="52"/>
    <cellStyle name="差_5.中央部门决算（草案)-1" xfId="55"/>
    <cellStyle name="差_表格：2015年度部门决算批复表-省档案局" xfId="56"/>
    <cellStyle name="常规 4" xfId="57"/>
    <cellStyle name="差_全国友协2010年度中央部门决算（草案）" xfId="58"/>
    <cellStyle name="差_司法部2010年度中央部门决算（草案）报" xfId="59"/>
    <cellStyle name="常规 2" xfId="60"/>
    <cellStyle name="常规 3" xfId="61"/>
    <cellStyle name="常规 5" xfId="62"/>
    <cellStyle name="常规 5_表格：2015年度部门决算批复表-省档案局" xfId="63"/>
    <cellStyle name="常规 7" xfId="64"/>
    <cellStyle name="常规 8"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66675</xdr:colOff>
          <xdr:row>6</xdr:row>
          <xdr:rowOff>57150</xdr:rowOff>
        </xdr:from>
        <xdr:to>
          <xdr:col>7</xdr:col>
          <xdr:colOff>0</xdr:colOff>
          <xdr:row>7</xdr:row>
          <xdr:rowOff>0</xdr:rowOff>
        </xdr:to>
        <xdr:sp macro="[0]!自动打印">
          <xdr:nvSpPr>
            <xdr:cNvPr id="1025" name="Button 1" hidden="1">
              <a:extLst>
                <a:ext uri="{63B3BB69-23CF-44E3-9099-C40C66FF867C}">
                  <a14:compatExt spid="_x0000_s1025"/>
                </a:ext>
              </a:extLst>
            </xdr:cNvPr>
            <xdr:cNvSpPr/>
          </xdr:nvSpPr>
          <xdr:spPr>
            <a:xfrm>
              <a:off x="7107555" y="2228850"/>
              <a:ext cx="855345" cy="523875"/>
            </a:xfrm>
            <a:prstGeom prst="rect">
              <a:avLst/>
            </a:prstGeom>
          </xdr:spPr>
          <xdr:txBody>
            <a:bodyPr vert="horz" wrap="square" anchor="ctr"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36130;&#25919;&#32593;&#31449;\&#38656;&#35201;&#22686;&#21152;2018&#24180;&#26412;&#32423;\2018&#24180;&#37096;&#38376;&#20915;&#31639;&#20844;&#24320;&#21462;&#25968;&#27169;&#26495;\2018&#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7 财政拨款结转和结余情况表"/>
      <sheetName val="CS08 中央单位驻外机构情况表"/>
      <sheetName val="CS09 中央单位驻外机构人员基本数字表"/>
      <sheetName val="CS10 住房公积金业务收支情况表"/>
      <sheetName val="CS11 项目支出明细表"/>
      <sheetName val="CS12 一般公共预算财政拨款项目支出明细表"/>
      <sheetName val="CS13 政府性基金预算财政拨款项目支出明细表"/>
      <sheetName val="LH01 部门决算量化评价表"/>
    </sheetNames>
    <sheetDataSet>
      <sheetData sheetId="0">
        <row r="3">
          <cell r="A3" t="str">
            <v>编制单位：益阳市城市管理行政执法局</v>
          </cell>
        </row>
        <row r="4">
          <cell r="F4" t="str">
            <v>支出</v>
          </cell>
        </row>
        <row r="5">
          <cell r="F5" t="str">
            <v>项目(按功能分类)</v>
          </cell>
        </row>
        <row r="6">
          <cell r="F6" t="str">
            <v>栏次</v>
          </cell>
        </row>
        <row r="7">
          <cell r="E7">
            <v>4057.82</v>
          </cell>
          <cell r="F7" t="str">
            <v>一、一般公共服务支出</v>
          </cell>
          <cell r="G7" t="str">
            <v>37</v>
          </cell>
          <cell r="H7">
            <v>0</v>
          </cell>
          <cell r="I7">
            <v>1.97</v>
          </cell>
          <cell r="J7">
            <v>0</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805.51</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2470.25</v>
          </cell>
          <cell r="F13" t="str">
            <v>七、文化体育与传媒支出</v>
          </cell>
          <cell r="G13" t="str">
            <v>43</v>
          </cell>
          <cell r="H13">
            <v>0</v>
          </cell>
          <cell r="I13">
            <v>0</v>
          </cell>
          <cell r="J13">
            <v>0</v>
          </cell>
        </row>
        <row r="14">
          <cell r="F14" t="str">
            <v>八、社会保障和就业支出</v>
          </cell>
          <cell r="G14" t="str">
            <v>44</v>
          </cell>
          <cell r="H14">
            <v>8.86</v>
          </cell>
          <cell r="I14">
            <v>319.75</v>
          </cell>
          <cell r="J14">
            <v>319.55</v>
          </cell>
        </row>
        <row r="15">
          <cell r="F15" t="str">
            <v>九、医疗卫生与计划生育支出</v>
          </cell>
          <cell r="G15" t="str">
            <v>45</v>
          </cell>
          <cell r="H15">
            <v>83.96</v>
          </cell>
          <cell r="I15">
            <v>84.96</v>
          </cell>
          <cell r="J15">
            <v>84.96</v>
          </cell>
        </row>
        <row r="16">
          <cell r="F16" t="str">
            <v>十、节能环保支出</v>
          </cell>
          <cell r="G16" t="str">
            <v>46</v>
          </cell>
          <cell r="H16">
            <v>0</v>
          </cell>
          <cell r="I16">
            <v>0</v>
          </cell>
          <cell r="J16">
            <v>0</v>
          </cell>
        </row>
        <row r="17">
          <cell r="F17" t="str">
            <v>十一、城乡社区支出</v>
          </cell>
          <cell r="G17" t="str">
            <v>47</v>
          </cell>
          <cell r="H17">
            <v>3181.51</v>
          </cell>
          <cell r="I17">
            <v>6158.54</v>
          </cell>
          <cell r="J17">
            <v>6160.71</v>
          </cell>
        </row>
        <row r="18">
          <cell r="F18" t="str">
            <v>十二、农林水支出</v>
          </cell>
          <cell r="G18" t="str">
            <v>48</v>
          </cell>
          <cell r="H18">
            <v>0</v>
          </cell>
          <cell r="I18">
            <v>60</v>
          </cell>
          <cell r="J18">
            <v>60</v>
          </cell>
        </row>
        <row r="19">
          <cell r="F19" t="str">
            <v>十三、交通运输支出</v>
          </cell>
          <cell r="G19" t="str">
            <v>49</v>
          </cell>
          <cell r="H19">
            <v>0</v>
          </cell>
          <cell r="I19">
            <v>0</v>
          </cell>
          <cell r="J19">
            <v>0</v>
          </cell>
        </row>
        <row r="20">
          <cell r="F20" t="str">
            <v>十四、资源勘探信息等支出</v>
          </cell>
          <cell r="G20" t="str">
            <v>50</v>
          </cell>
          <cell r="H20">
            <v>0</v>
          </cell>
          <cell r="I20">
            <v>1.5</v>
          </cell>
          <cell r="J20">
            <v>1.5</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152.81</v>
          </cell>
          <cell r="I25">
            <v>152.81</v>
          </cell>
          <cell r="J25">
            <v>152.81</v>
          </cell>
        </row>
        <row r="26">
          <cell r="F26" t="str">
            <v>二十、粮油物资储备支出</v>
          </cell>
          <cell r="G26" t="str">
            <v>56</v>
          </cell>
          <cell r="H26">
            <v>0</v>
          </cell>
          <cell r="I26">
            <v>0</v>
          </cell>
          <cell r="J26">
            <v>0</v>
          </cell>
        </row>
        <row r="27">
          <cell r="F27" t="str">
            <v>二十一、其他支出</v>
          </cell>
          <cell r="G27" t="str">
            <v>57</v>
          </cell>
          <cell r="H27">
            <v>307.75</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2.68</v>
          </cell>
          <cell r="F31" t="str">
            <v>    结余分配</v>
          </cell>
        </row>
        <row r="31">
          <cell r="O31">
            <v>0</v>
          </cell>
        </row>
        <row r="32">
          <cell r="E32">
            <v>19.14</v>
          </cell>
          <cell r="F32" t="str">
            <v>      交纳所得税</v>
          </cell>
        </row>
        <row r="33">
          <cell r="F33" t="str">
            <v>      提取职工福利基金</v>
          </cell>
        </row>
        <row r="34">
          <cell r="F34" t="str">
            <v>      转入事业基金</v>
          </cell>
        </row>
        <row r="35">
          <cell r="F35" t="str">
            <v>      其他</v>
          </cell>
        </row>
        <row r="36">
          <cell r="F36" t="str">
            <v>    年末结转和结余</v>
          </cell>
        </row>
        <row r="36">
          <cell r="O36">
            <v>575.87</v>
          </cell>
        </row>
        <row r="37">
          <cell r="F37" t="str">
            <v>      基本支出结转</v>
          </cell>
        </row>
        <row r="38">
          <cell r="F38" t="str">
            <v>      项目支出结转和结余</v>
          </cell>
        </row>
        <row r="39">
          <cell r="F39" t="str">
            <v>      经营结余</v>
          </cell>
        </row>
        <row r="40">
          <cell r="F40" t="str">
            <v/>
          </cell>
        </row>
        <row r="41">
          <cell r="F41" t="str">
            <v/>
          </cell>
        </row>
        <row r="42">
          <cell r="E42">
            <v>7355.4</v>
          </cell>
          <cell r="F42" t="str">
            <v>总计</v>
          </cell>
        </row>
        <row r="42">
          <cell r="O42">
            <v>7355.4</v>
          </cell>
        </row>
        <row r="43">
          <cell r="F43" t="str">
            <v/>
          </cell>
        </row>
      </sheetData>
      <sheetData sheetId="1">
        <row r="4">
          <cell r="F4" t="str">
            <v>支     出</v>
          </cell>
        </row>
        <row r="5">
          <cell r="F5" t="str">
            <v>项目（按功能分类）</v>
          </cell>
        </row>
        <row r="6">
          <cell r="F6" t="str">
            <v/>
          </cell>
        </row>
        <row r="7">
          <cell r="F7" t="str">
            <v>栏    次</v>
          </cell>
        </row>
        <row r="8">
          <cell r="E8">
            <v>4057.82</v>
          </cell>
          <cell r="F8" t="str">
            <v>一、一般公共服务支出</v>
          </cell>
          <cell r="G8" t="str">
            <v>31</v>
          </cell>
          <cell r="H8">
            <v>0</v>
          </cell>
          <cell r="I8">
            <v>0</v>
          </cell>
          <cell r="J8">
            <v>0</v>
          </cell>
          <cell r="K8">
            <v>1.97</v>
          </cell>
          <cell r="L8">
            <v>1.97</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8.86</v>
          </cell>
          <cell r="I15">
            <v>8.86</v>
          </cell>
          <cell r="J15">
            <v>0</v>
          </cell>
          <cell r="K15">
            <v>319.55</v>
          </cell>
          <cell r="L15">
            <v>319.55</v>
          </cell>
          <cell r="M15">
            <v>0</v>
          </cell>
          <cell r="N15">
            <v>319.55</v>
          </cell>
          <cell r="O15">
            <v>319.55</v>
          </cell>
          <cell r="P15">
            <v>0</v>
          </cell>
        </row>
        <row r="16">
          <cell r="F16" t="str">
            <v>九、医疗卫生与计划生育支出</v>
          </cell>
          <cell r="G16" t="str">
            <v>39</v>
          </cell>
          <cell r="H16">
            <v>83.96</v>
          </cell>
          <cell r="I16">
            <v>83.96</v>
          </cell>
          <cell r="J16">
            <v>0</v>
          </cell>
          <cell r="K16">
            <v>84.96</v>
          </cell>
          <cell r="L16">
            <v>84.96</v>
          </cell>
          <cell r="M16">
            <v>0</v>
          </cell>
          <cell r="N16">
            <v>84.96</v>
          </cell>
          <cell r="O16">
            <v>84.96</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2501.51</v>
          </cell>
          <cell r="I18">
            <v>2501.51</v>
          </cell>
          <cell r="J18">
            <v>0</v>
          </cell>
          <cell r="K18">
            <v>3027.9</v>
          </cell>
          <cell r="L18">
            <v>3027.9</v>
          </cell>
          <cell r="M18">
            <v>0</v>
          </cell>
          <cell r="N18">
            <v>3027.9</v>
          </cell>
          <cell r="O18">
            <v>3027.9</v>
          </cell>
          <cell r="P18">
            <v>0</v>
          </cell>
        </row>
        <row r="19">
          <cell r="F19" t="str">
            <v>十二、农林水支出</v>
          </cell>
          <cell r="G19" t="str">
            <v>42</v>
          </cell>
          <cell r="H19">
            <v>0</v>
          </cell>
          <cell r="I19">
            <v>0</v>
          </cell>
          <cell r="J19">
            <v>0</v>
          </cell>
          <cell r="K19">
            <v>60</v>
          </cell>
          <cell r="L19">
            <v>60</v>
          </cell>
          <cell r="M19">
            <v>0</v>
          </cell>
          <cell r="N19">
            <v>60</v>
          </cell>
          <cell r="O19">
            <v>60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1.5</v>
          </cell>
          <cell r="L21">
            <v>1.5</v>
          </cell>
          <cell r="M21">
            <v>0</v>
          </cell>
          <cell r="N21">
            <v>1.5</v>
          </cell>
          <cell r="O21">
            <v>1.5</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152.81</v>
          </cell>
          <cell r="I26">
            <v>152.81</v>
          </cell>
          <cell r="J26">
            <v>0</v>
          </cell>
          <cell r="K26">
            <v>152.81</v>
          </cell>
          <cell r="L26">
            <v>152.81</v>
          </cell>
          <cell r="M26">
            <v>0</v>
          </cell>
          <cell r="N26">
            <v>152.81</v>
          </cell>
          <cell r="O26">
            <v>152.81</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307.75</v>
          </cell>
          <cell r="I28">
            <v>307.75</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4057.82</v>
          </cell>
          <cell r="F31" t="str">
            <v>本年支出合计</v>
          </cell>
        </row>
        <row r="31">
          <cell r="Y31">
            <v>3646.72</v>
          </cell>
          <cell r="Z31">
            <v>3646.72</v>
          </cell>
          <cell r="AA31">
            <v>0</v>
          </cell>
        </row>
        <row r="32">
          <cell r="F32" t="str">
            <v/>
          </cell>
        </row>
        <row r="33">
          <cell r="E33">
            <v>1.97</v>
          </cell>
          <cell r="F33" t="str">
            <v>年末财政拨款结转和结余</v>
          </cell>
        </row>
        <row r="33">
          <cell r="Y33">
            <v>413.07</v>
          </cell>
          <cell r="Z33">
            <v>413.07</v>
          </cell>
          <cell r="AA33">
            <v>0</v>
          </cell>
        </row>
        <row r="34">
          <cell r="E34">
            <v>1.97</v>
          </cell>
          <cell r="F34" t="str">
            <v>    基本支出结转</v>
          </cell>
        </row>
        <row r="35">
          <cell r="E35">
            <v>0</v>
          </cell>
          <cell r="F35" t="str">
            <v>    项目支出结转和结余</v>
          </cell>
        </row>
        <row r="36">
          <cell r="F36" t="str">
            <v/>
          </cell>
        </row>
        <row r="37">
          <cell r="E37">
            <v>4059.79</v>
          </cell>
          <cell r="F37" t="str">
            <v>总计</v>
          </cell>
        </row>
        <row r="37">
          <cell r="Y37">
            <v>4059.79</v>
          </cell>
          <cell r="Z37">
            <v>4059.79</v>
          </cell>
          <cell r="AA37">
            <v>0</v>
          </cell>
        </row>
        <row r="38">
          <cell r="F38" t="str">
            <v/>
          </cell>
        </row>
      </sheetData>
      <sheetData sheetId="2"/>
      <sheetData sheetId="3">
        <row r="9">
          <cell r="E9">
            <v>7333.58</v>
          </cell>
          <cell r="F9">
            <v>4057.82</v>
          </cell>
          <cell r="G9">
            <v>0</v>
          </cell>
          <cell r="H9">
            <v>805.51</v>
          </cell>
          <cell r="I9">
            <v>0</v>
          </cell>
          <cell r="J9">
            <v>0</v>
          </cell>
          <cell r="K9">
            <v>2470.25</v>
          </cell>
        </row>
        <row r="10">
          <cell r="A10" t="str">
            <v>208</v>
          </cell>
          <cell r="B10" t="str">
            <v/>
          </cell>
          <cell r="C10" t="str">
            <v/>
          </cell>
          <cell r="D10" t="str">
            <v>社会保障和就业支出</v>
          </cell>
          <cell r="E10">
            <v>317.58</v>
          </cell>
          <cell r="F10">
            <v>317.58</v>
          </cell>
          <cell r="G10">
            <v>0</v>
          </cell>
          <cell r="H10">
            <v>0</v>
          </cell>
          <cell r="I10">
            <v>0</v>
          </cell>
          <cell r="J10">
            <v>0</v>
          </cell>
          <cell r="K10">
            <v>0</v>
          </cell>
        </row>
        <row r="11">
          <cell r="A11" t="str">
            <v>20805</v>
          </cell>
          <cell r="B11" t="str">
            <v/>
          </cell>
          <cell r="C11" t="str">
            <v/>
          </cell>
          <cell r="D11" t="str">
            <v>行政事业单位离退休</v>
          </cell>
          <cell r="E11">
            <v>29.34</v>
          </cell>
          <cell r="F11">
            <v>29.34</v>
          </cell>
          <cell r="G11">
            <v>0</v>
          </cell>
          <cell r="H11">
            <v>0</v>
          </cell>
          <cell r="I11">
            <v>0</v>
          </cell>
          <cell r="J11">
            <v>0</v>
          </cell>
          <cell r="K11">
            <v>0</v>
          </cell>
        </row>
        <row r="12">
          <cell r="A12" t="str">
            <v>2080501</v>
          </cell>
          <cell r="B12" t="str">
            <v/>
          </cell>
          <cell r="C12" t="str">
            <v/>
          </cell>
          <cell r="D12" t="str">
            <v>  归口管理的行政单位离退休</v>
          </cell>
          <cell r="E12">
            <v>18.16</v>
          </cell>
          <cell r="F12">
            <v>18.16</v>
          </cell>
          <cell r="G12">
            <v>0</v>
          </cell>
          <cell r="H12">
            <v>0</v>
          </cell>
          <cell r="I12">
            <v>0</v>
          </cell>
          <cell r="J12">
            <v>0</v>
          </cell>
          <cell r="K12">
            <v>0</v>
          </cell>
        </row>
        <row r="13">
          <cell r="A13" t="str">
            <v>2080502</v>
          </cell>
          <cell r="B13" t="str">
            <v/>
          </cell>
          <cell r="C13" t="str">
            <v/>
          </cell>
          <cell r="D13" t="str">
            <v>  事业单位离退休</v>
          </cell>
          <cell r="E13">
            <v>11.18</v>
          </cell>
          <cell r="F13">
            <v>11.18</v>
          </cell>
          <cell r="G13">
            <v>0</v>
          </cell>
          <cell r="H13">
            <v>0</v>
          </cell>
          <cell r="I13">
            <v>0</v>
          </cell>
          <cell r="J13">
            <v>0</v>
          </cell>
          <cell r="K13">
            <v>0</v>
          </cell>
        </row>
        <row r="14">
          <cell r="A14" t="str">
            <v>20899</v>
          </cell>
          <cell r="B14" t="str">
            <v/>
          </cell>
          <cell r="C14" t="str">
            <v/>
          </cell>
          <cell r="D14" t="str">
            <v>其他社会保障和就业支出</v>
          </cell>
          <cell r="E14">
            <v>288.24</v>
          </cell>
          <cell r="F14">
            <v>288.24</v>
          </cell>
          <cell r="G14">
            <v>0</v>
          </cell>
          <cell r="H14">
            <v>0</v>
          </cell>
          <cell r="I14">
            <v>0</v>
          </cell>
          <cell r="J14">
            <v>0</v>
          </cell>
          <cell r="K14">
            <v>0</v>
          </cell>
        </row>
        <row r="15">
          <cell r="A15" t="str">
            <v>2089901</v>
          </cell>
          <cell r="B15" t="str">
            <v/>
          </cell>
          <cell r="C15" t="str">
            <v/>
          </cell>
          <cell r="D15" t="str">
            <v>  其他社会保障和就业支出</v>
          </cell>
          <cell r="E15">
            <v>288.24</v>
          </cell>
          <cell r="F15">
            <v>288.24</v>
          </cell>
          <cell r="G15">
            <v>0</v>
          </cell>
          <cell r="H15">
            <v>0</v>
          </cell>
          <cell r="I15">
            <v>0</v>
          </cell>
          <cell r="J15">
            <v>0</v>
          </cell>
          <cell r="K15">
            <v>0</v>
          </cell>
        </row>
        <row r="16">
          <cell r="A16" t="str">
            <v>210</v>
          </cell>
          <cell r="B16" t="str">
            <v/>
          </cell>
          <cell r="C16" t="str">
            <v/>
          </cell>
          <cell r="D16" t="str">
            <v>医疗卫生与计划生育支出</v>
          </cell>
          <cell r="E16">
            <v>84.96</v>
          </cell>
          <cell r="F16">
            <v>84.96</v>
          </cell>
          <cell r="G16">
            <v>0</v>
          </cell>
          <cell r="H16">
            <v>0</v>
          </cell>
          <cell r="I16">
            <v>0</v>
          </cell>
          <cell r="J16">
            <v>0</v>
          </cell>
          <cell r="K16">
            <v>0</v>
          </cell>
        </row>
        <row r="17">
          <cell r="A17" t="str">
            <v>21010</v>
          </cell>
          <cell r="B17" t="str">
            <v/>
          </cell>
          <cell r="C17" t="str">
            <v/>
          </cell>
          <cell r="D17" t="str">
            <v>食品和药品监督管理事务</v>
          </cell>
          <cell r="E17">
            <v>1</v>
          </cell>
          <cell r="F17">
            <v>1</v>
          </cell>
          <cell r="G17">
            <v>0</v>
          </cell>
          <cell r="H17">
            <v>0</v>
          </cell>
          <cell r="I17">
            <v>0</v>
          </cell>
          <cell r="J17">
            <v>0</v>
          </cell>
          <cell r="K17">
            <v>0</v>
          </cell>
        </row>
        <row r="18">
          <cell r="A18" t="str">
            <v>2101099</v>
          </cell>
          <cell r="B18" t="str">
            <v/>
          </cell>
          <cell r="C18" t="str">
            <v/>
          </cell>
          <cell r="D18" t="str">
            <v>  其他食品和药品监督管理事务支出</v>
          </cell>
          <cell r="E18">
            <v>1</v>
          </cell>
          <cell r="F18">
            <v>1</v>
          </cell>
          <cell r="G18">
            <v>0</v>
          </cell>
          <cell r="H18">
            <v>0</v>
          </cell>
          <cell r="I18">
            <v>0</v>
          </cell>
          <cell r="J18">
            <v>0</v>
          </cell>
          <cell r="K18">
            <v>0</v>
          </cell>
        </row>
        <row r="19">
          <cell r="A19" t="str">
            <v>21011</v>
          </cell>
          <cell r="B19" t="str">
            <v/>
          </cell>
          <cell r="C19" t="str">
            <v/>
          </cell>
          <cell r="D19" t="str">
            <v>行政事业单位医疗</v>
          </cell>
          <cell r="E19">
            <v>83.96</v>
          </cell>
          <cell r="F19">
            <v>83.96</v>
          </cell>
          <cell r="G19">
            <v>0</v>
          </cell>
          <cell r="H19">
            <v>0</v>
          </cell>
          <cell r="I19">
            <v>0</v>
          </cell>
          <cell r="J19">
            <v>0</v>
          </cell>
          <cell r="K19">
            <v>0</v>
          </cell>
        </row>
        <row r="20">
          <cell r="A20" t="str">
            <v>2101101</v>
          </cell>
          <cell r="B20" t="str">
            <v/>
          </cell>
          <cell r="C20" t="str">
            <v/>
          </cell>
          <cell r="D20" t="str">
            <v>  行政单位医疗</v>
          </cell>
          <cell r="E20">
            <v>75.24</v>
          </cell>
          <cell r="F20">
            <v>75.24</v>
          </cell>
          <cell r="G20">
            <v>0</v>
          </cell>
          <cell r="H20">
            <v>0</v>
          </cell>
          <cell r="I20">
            <v>0</v>
          </cell>
          <cell r="J20">
            <v>0</v>
          </cell>
          <cell r="K20">
            <v>0</v>
          </cell>
        </row>
        <row r="21">
          <cell r="A21" t="str">
            <v>2101102</v>
          </cell>
          <cell r="B21" t="str">
            <v/>
          </cell>
          <cell r="C21" t="str">
            <v/>
          </cell>
          <cell r="D21" t="str">
            <v>  事业单位医疗</v>
          </cell>
          <cell r="E21">
            <v>8.72</v>
          </cell>
          <cell r="F21">
            <v>8.72</v>
          </cell>
          <cell r="G21">
            <v>0</v>
          </cell>
          <cell r="H21">
            <v>0</v>
          </cell>
          <cell r="I21">
            <v>0</v>
          </cell>
          <cell r="J21">
            <v>0</v>
          </cell>
          <cell r="K21">
            <v>0</v>
          </cell>
        </row>
        <row r="22">
          <cell r="A22" t="str">
            <v>212</v>
          </cell>
          <cell r="B22" t="str">
            <v/>
          </cell>
          <cell r="C22" t="str">
            <v/>
          </cell>
          <cell r="D22" t="str">
            <v>城乡社区支出</v>
          </cell>
          <cell r="E22">
            <v>6716.73</v>
          </cell>
          <cell r="F22">
            <v>3440.97</v>
          </cell>
          <cell r="G22">
            <v>0</v>
          </cell>
          <cell r="H22">
            <v>805.51</v>
          </cell>
          <cell r="I22">
            <v>0</v>
          </cell>
          <cell r="J22">
            <v>0</v>
          </cell>
          <cell r="K22">
            <v>2470.25</v>
          </cell>
        </row>
        <row r="23">
          <cell r="A23" t="str">
            <v>21201</v>
          </cell>
          <cell r="B23" t="str">
            <v/>
          </cell>
          <cell r="C23" t="str">
            <v/>
          </cell>
          <cell r="D23" t="str">
            <v>城乡社区管理事务</v>
          </cell>
          <cell r="E23">
            <v>5081.07</v>
          </cell>
          <cell r="F23">
            <v>3097.92</v>
          </cell>
          <cell r="G23">
            <v>0</v>
          </cell>
          <cell r="H23">
            <v>125.51</v>
          </cell>
          <cell r="I23">
            <v>0</v>
          </cell>
          <cell r="J23">
            <v>0</v>
          </cell>
          <cell r="K23">
            <v>1857.63</v>
          </cell>
        </row>
        <row r="24">
          <cell r="A24" t="str">
            <v>2120101</v>
          </cell>
          <cell r="B24" t="str">
            <v/>
          </cell>
          <cell r="C24" t="str">
            <v/>
          </cell>
          <cell r="D24" t="str">
            <v>  行政运行</v>
          </cell>
          <cell r="E24">
            <v>2254.16</v>
          </cell>
          <cell r="F24">
            <v>2173.16</v>
          </cell>
          <cell r="G24">
            <v>0</v>
          </cell>
          <cell r="H24">
            <v>80</v>
          </cell>
          <cell r="I24">
            <v>0</v>
          </cell>
          <cell r="J24">
            <v>0</v>
          </cell>
          <cell r="K24">
            <v>1</v>
          </cell>
        </row>
        <row r="25">
          <cell r="A25" t="str">
            <v>2120102</v>
          </cell>
          <cell r="B25" t="str">
            <v/>
          </cell>
          <cell r="C25" t="str">
            <v/>
          </cell>
          <cell r="D25" t="str">
            <v>  一般行政管理事务</v>
          </cell>
          <cell r="E25">
            <v>122.3</v>
          </cell>
          <cell r="F25">
            <v>122.3</v>
          </cell>
          <cell r="G25">
            <v>0</v>
          </cell>
          <cell r="H25">
            <v>0</v>
          </cell>
          <cell r="I25">
            <v>0</v>
          </cell>
          <cell r="J25">
            <v>0</v>
          </cell>
          <cell r="K25">
            <v>0</v>
          </cell>
        </row>
        <row r="26">
          <cell r="A26" t="str">
            <v>2120104</v>
          </cell>
          <cell r="B26" t="str">
            <v/>
          </cell>
          <cell r="C26" t="str">
            <v/>
          </cell>
          <cell r="D26" t="str">
            <v>  城管执法</v>
          </cell>
          <cell r="E26">
            <v>1700.39</v>
          </cell>
          <cell r="F26">
            <v>359.29</v>
          </cell>
          <cell r="G26">
            <v>0</v>
          </cell>
          <cell r="H26">
            <v>0</v>
          </cell>
          <cell r="I26">
            <v>0</v>
          </cell>
          <cell r="J26">
            <v>0</v>
          </cell>
          <cell r="K26">
            <v>1341.1</v>
          </cell>
        </row>
        <row r="27">
          <cell r="A27" t="str">
            <v>2120199</v>
          </cell>
          <cell r="B27" t="str">
            <v/>
          </cell>
          <cell r="C27" t="str">
            <v/>
          </cell>
          <cell r="D27" t="str">
            <v>  其他城乡社区管理事务支出</v>
          </cell>
          <cell r="E27">
            <v>1004.21</v>
          </cell>
          <cell r="F27">
            <v>443.17</v>
          </cell>
          <cell r="G27">
            <v>0</v>
          </cell>
          <cell r="H27">
            <v>45.51</v>
          </cell>
          <cell r="I27">
            <v>0</v>
          </cell>
          <cell r="J27">
            <v>0</v>
          </cell>
          <cell r="K27">
            <v>515.53</v>
          </cell>
        </row>
        <row r="28">
          <cell r="A28" t="str">
            <v>21203</v>
          </cell>
          <cell r="B28" t="str">
            <v/>
          </cell>
          <cell r="C28" t="str">
            <v/>
          </cell>
          <cell r="D28" t="str">
            <v>城乡社区公共设施</v>
          </cell>
          <cell r="E28">
            <v>14</v>
          </cell>
          <cell r="F28">
            <v>14</v>
          </cell>
          <cell r="G28">
            <v>0</v>
          </cell>
          <cell r="H28">
            <v>0</v>
          </cell>
          <cell r="I28">
            <v>0</v>
          </cell>
          <cell r="J28">
            <v>0</v>
          </cell>
          <cell r="K28">
            <v>0</v>
          </cell>
        </row>
        <row r="29">
          <cell r="A29" t="str">
            <v>2120399</v>
          </cell>
          <cell r="B29" t="str">
            <v/>
          </cell>
          <cell r="C29" t="str">
            <v/>
          </cell>
          <cell r="D29" t="str">
            <v>  其他城乡社区公共设施支出</v>
          </cell>
          <cell r="E29">
            <v>14</v>
          </cell>
          <cell r="F29">
            <v>14</v>
          </cell>
          <cell r="G29">
            <v>0</v>
          </cell>
          <cell r="H29">
            <v>0</v>
          </cell>
          <cell r="I29">
            <v>0</v>
          </cell>
          <cell r="J29">
            <v>0</v>
          </cell>
          <cell r="K29">
            <v>0</v>
          </cell>
        </row>
        <row r="30">
          <cell r="A30" t="str">
            <v>21205</v>
          </cell>
          <cell r="B30" t="str">
            <v/>
          </cell>
          <cell r="C30" t="str">
            <v/>
          </cell>
          <cell r="D30" t="str">
            <v>城乡社区环境卫生</v>
          </cell>
          <cell r="E30">
            <v>1032.73</v>
          </cell>
          <cell r="F30">
            <v>329.05</v>
          </cell>
          <cell r="G30">
            <v>0</v>
          </cell>
          <cell r="H30">
            <v>680</v>
          </cell>
          <cell r="I30">
            <v>0</v>
          </cell>
          <cell r="J30">
            <v>0</v>
          </cell>
          <cell r="K30">
            <v>23.68</v>
          </cell>
        </row>
        <row r="31">
          <cell r="A31" t="str">
            <v>2120501</v>
          </cell>
          <cell r="B31" t="str">
            <v/>
          </cell>
          <cell r="C31" t="str">
            <v/>
          </cell>
          <cell r="D31" t="str">
            <v>  城乡社区环境卫生</v>
          </cell>
          <cell r="E31">
            <v>1032.73</v>
          </cell>
          <cell r="F31">
            <v>329.05</v>
          </cell>
          <cell r="G31">
            <v>0</v>
          </cell>
          <cell r="H31">
            <v>680</v>
          </cell>
          <cell r="I31">
            <v>0</v>
          </cell>
          <cell r="J31">
            <v>0</v>
          </cell>
          <cell r="K31">
            <v>23.68</v>
          </cell>
        </row>
        <row r="32">
          <cell r="A32" t="str">
            <v>21299</v>
          </cell>
          <cell r="B32" t="str">
            <v/>
          </cell>
          <cell r="C32" t="str">
            <v/>
          </cell>
          <cell r="D32" t="str">
            <v>其他城乡社区支出</v>
          </cell>
          <cell r="E32">
            <v>588.94</v>
          </cell>
          <cell r="F32">
            <v>0</v>
          </cell>
          <cell r="G32">
            <v>0</v>
          </cell>
          <cell r="H32">
            <v>0</v>
          </cell>
          <cell r="I32">
            <v>0</v>
          </cell>
          <cell r="J32">
            <v>0</v>
          </cell>
          <cell r="K32">
            <v>588.94</v>
          </cell>
        </row>
        <row r="33">
          <cell r="A33" t="str">
            <v>2129999</v>
          </cell>
          <cell r="B33" t="str">
            <v/>
          </cell>
          <cell r="C33" t="str">
            <v/>
          </cell>
          <cell r="D33" t="str">
            <v>  其他城乡社区支出</v>
          </cell>
          <cell r="E33">
            <v>588.94</v>
          </cell>
          <cell r="F33">
            <v>0</v>
          </cell>
          <cell r="G33">
            <v>0</v>
          </cell>
          <cell r="H33">
            <v>0</v>
          </cell>
          <cell r="I33">
            <v>0</v>
          </cell>
          <cell r="J33">
            <v>0</v>
          </cell>
          <cell r="K33">
            <v>588.94</v>
          </cell>
        </row>
        <row r="34">
          <cell r="A34" t="str">
            <v>213</v>
          </cell>
          <cell r="B34" t="str">
            <v/>
          </cell>
          <cell r="C34" t="str">
            <v/>
          </cell>
          <cell r="D34" t="str">
            <v>农林水支出</v>
          </cell>
          <cell r="E34">
            <v>60</v>
          </cell>
          <cell r="F34">
            <v>60</v>
          </cell>
          <cell r="G34">
            <v>0</v>
          </cell>
          <cell r="H34">
            <v>0</v>
          </cell>
          <cell r="I34">
            <v>0</v>
          </cell>
          <cell r="J34">
            <v>0</v>
          </cell>
          <cell r="K34">
            <v>0</v>
          </cell>
        </row>
        <row r="35">
          <cell r="A35" t="str">
            <v>21303</v>
          </cell>
          <cell r="B35" t="str">
            <v/>
          </cell>
          <cell r="C35" t="str">
            <v/>
          </cell>
          <cell r="D35" t="str">
            <v>水利</v>
          </cell>
          <cell r="E35">
            <v>56</v>
          </cell>
          <cell r="F35">
            <v>56</v>
          </cell>
          <cell r="G35">
            <v>0</v>
          </cell>
          <cell r="H35">
            <v>0</v>
          </cell>
          <cell r="I35">
            <v>0</v>
          </cell>
          <cell r="J35">
            <v>0</v>
          </cell>
          <cell r="K35">
            <v>0</v>
          </cell>
        </row>
        <row r="36">
          <cell r="A36" t="str">
            <v>2130399</v>
          </cell>
          <cell r="B36" t="str">
            <v/>
          </cell>
          <cell r="C36" t="str">
            <v/>
          </cell>
          <cell r="D36" t="str">
            <v>  其他水利支出</v>
          </cell>
          <cell r="E36">
            <v>56</v>
          </cell>
          <cell r="F36">
            <v>56</v>
          </cell>
          <cell r="G36">
            <v>0</v>
          </cell>
          <cell r="H36">
            <v>0</v>
          </cell>
          <cell r="I36">
            <v>0</v>
          </cell>
          <cell r="J36">
            <v>0</v>
          </cell>
          <cell r="K36">
            <v>0</v>
          </cell>
        </row>
        <row r="37">
          <cell r="A37" t="str">
            <v>21399</v>
          </cell>
          <cell r="B37" t="str">
            <v/>
          </cell>
          <cell r="C37" t="str">
            <v/>
          </cell>
          <cell r="D37" t="str">
            <v>其他农林水支出</v>
          </cell>
          <cell r="E37">
            <v>4</v>
          </cell>
          <cell r="F37">
            <v>4</v>
          </cell>
          <cell r="G37">
            <v>0</v>
          </cell>
          <cell r="H37">
            <v>0</v>
          </cell>
          <cell r="I37">
            <v>0</v>
          </cell>
          <cell r="J37">
            <v>0</v>
          </cell>
          <cell r="K37">
            <v>0</v>
          </cell>
        </row>
        <row r="38">
          <cell r="A38" t="str">
            <v>2139999</v>
          </cell>
          <cell r="B38" t="str">
            <v/>
          </cell>
          <cell r="C38" t="str">
            <v/>
          </cell>
          <cell r="D38" t="str">
            <v>  其他农林水支出</v>
          </cell>
          <cell r="E38">
            <v>4</v>
          </cell>
          <cell r="F38">
            <v>4</v>
          </cell>
          <cell r="G38">
            <v>0</v>
          </cell>
          <cell r="H38">
            <v>0</v>
          </cell>
          <cell r="I38">
            <v>0</v>
          </cell>
          <cell r="J38">
            <v>0</v>
          </cell>
          <cell r="K38">
            <v>0</v>
          </cell>
        </row>
        <row r="39">
          <cell r="A39" t="str">
            <v>215</v>
          </cell>
          <cell r="B39" t="str">
            <v/>
          </cell>
          <cell r="C39" t="str">
            <v/>
          </cell>
          <cell r="D39" t="str">
            <v>资源勘探信息等支出</v>
          </cell>
          <cell r="E39">
            <v>1.5</v>
          </cell>
          <cell r="F39">
            <v>1.5</v>
          </cell>
          <cell r="G39">
            <v>0</v>
          </cell>
          <cell r="H39">
            <v>0</v>
          </cell>
          <cell r="I39">
            <v>0</v>
          </cell>
          <cell r="J39">
            <v>0</v>
          </cell>
          <cell r="K39">
            <v>0</v>
          </cell>
        </row>
        <row r="40">
          <cell r="A40" t="str">
            <v>21501</v>
          </cell>
          <cell r="B40" t="str">
            <v/>
          </cell>
          <cell r="C40" t="str">
            <v/>
          </cell>
          <cell r="D40" t="str">
            <v>资源勘探开发</v>
          </cell>
          <cell r="E40">
            <v>0.5</v>
          </cell>
          <cell r="F40">
            <v>0.5</v>
          </cell>
          <cell r="G40">
            <v>0</v>
          </cell>
          <cell r="H40">
            <v>0</v>
          </cell>
          <cell r="I40">
            <v>0</v>
          </cell>
          <cell r="J40">
            <v>0</v>
          </cell>
          <cell r="K40">
            <v>0</v>
          </cell>
        </row>
        <row r="41">
          <cell r="A41" t="str">
            <v>2150199</v>
          </cell>
          <cell r="B41" t="str">
            <v/>
          </cell>
          <cell r="C41" t="str">
            <v/>
          </cell>
          <cell r="D41" t="str">
            <v>  其他资源勘探业支出</v>
          </cell>
          <cell r="E41">
            <v>0.5</v>
          </cell>
          <cell r="F41">
            <v>0.5</v>
          </cell>
          <cell r="G41">
            <v>0</v>
          </cell>
          <cell r="H41">
            <v>0</v>
          </cell>
          <cell r="I41">
            <v>0</v>
          </cell>
          <cell r="J41">
            <v>0</v>
          </cell>
          <cell r="K41">
            <v>0</v>
          </cell>
        </row>
        <row r="42">
          <cell r="A42" t="str">
            <v>21506</v>
          </cell>
          <cell r="B42" t="str">
            <v/>
          </cell>
          <cell r="C42" t="str">
            <v/>
          </cell>
          <cell r="D42" t="str">
            <v>安全生产监管</v>
          </cell>
          <cell r="E42">
            <v>1</v>
          </cell>
          <cell r="F42">
            <v>1</v>
          </cell>
          <cell r="G42">
            <v>0</v>
          </cell>
          <cell r="H42">
            <v>0</v>
          </cell>
          <cell r="I42">
            <v>0</v>
          </cell>
          <cell r="J42">
            <v>0</v>
          </cell>
          <cell r="K42">
            <v>0</v>
          </cell>
        </row>
        <row r="43">
          <cell r="A43" t="str">
            <v>2150602</v>
          </cell>
          <cell r="B43" t="str">
            <v/>
          </cell>
          <cell r="C43" t="str">
            <v/>
          </cell>
          <cell r="D43" t="str">
            <v>  一般行政管理事务</v>
          </cell>
          <cell r="E43">
            <v>1</v>
          </cell>
          <cell r="F43">
            <v>1</v>
          </cell>
          <cell r="G43">
            <v>0</v>
          </cell>
          <cell r="H43">
            <v>0</v>
          </cell>
          <cell r="I43">
            <v>0</v>
          </cell>
          <cell r="J43">
            <v>0</v>
          </cell>
          <cell r="K43">
            <v>0</v>
          </cell>
        </row>
        <row r="44">
          <cell r="A44" t="str">
            <v>221</v>
          </cell>
          <cell r="B44" t="str">
            <v/>
          </cell>
          <cell r="C44" t="str">
            <v/>
          </cell>
          <cell r="D44" t="str">
            <v>住房保障支出</v>
          </cell>
          <cell r="E44">
            <v>152.81</v>
          </cell>
          <cell r="F44">
            <v>152.81</v>
          </cell>
          <cell r="G44">
            <v>0</v>
          </cell>
          <cell r="H44">
            <v>0</v>
          </cell>
          <cell r="I44">
            <v>0</v>
          </cell>
          <cell r="J44">
            <v>0</v>
          </cell>
          <cell r="K44">
            <v>0</v>
          </cell>
        </row>
        <row r="45">
          <cell r="A45" t="str">
            <v>22102</v>
          </cell>
          <cell r="B45" t="str">
            <v/>
          </cell>
          <cell r="C45" t="str">
            <v/>
          </cell>
          <cell r="D45" t="str">
            <v>住房改革支出</v>
          </cell>
          <cell r="E45">
            <v>152.81</v>
          </cell>
          <cell r="F45">
            <v>152.81</v>
          </cell>
          <cell r="G45">
            <v>0</v>
          </cell>
          <cell r="H45">
            <v>0</v>
          </cell>
          <cell r="I45">
            <v>0</v>
          </cell>
          <cell r="J45">
            <v>0</v>
          </cell>
          <cell r="K45">
            <v>0</v>
          </cell>
        </row>
        <row r="46">
          <cell r="A46" t="str">
            <v>2210201</v>
          </cell>
          <cell r="B46" t="str">
            <v/>
          </cell>
          <cell r="C46" t="str">
            <v/>
          </cell>
          <cell r="D46" t="str">
            <v>  住房公积金</v>
          </cell>
          <cell r="E46">
            <v>152.81</v>
          </cell>
          <cell r="F46">
            <v>152.81</v>
          </cell>
          <cell r="G46">
            <v>0</v>
          </cell>
          <cell r="H46">
            <v>0</v>
          </cell>
          <cell r="I46">
            <v>0</v>
          </cell>
          <cell r="J46">
            <v>0</v>
          </cell>
          <cell r="K46">
            <v>0</v>
          </cell>
        </row>
        <row r="48">
          <cell r="G48" t="str">
            <v>—4.%d —</v>
          </cell>
        </row>
      </sheetData>
      <sheetData sheetId="4">
        <row r="9">
          <cell r="E9">
            <v>6779.53</v>
          </cell>
          <cell r="F9">
            <v>3295.8</v>
          </cell>
          <cell r="G9">
            <v>3483.73</v>
          </cell>
          <cell r="H9">
            <v>0</v>
          </cell>
          <cell r="I9">
            <v>0</v>
          </cell>
          <cell r="J9">
            <v>0</v>
          </cell>
        </row>
        <row r="10">
          <cell r="A10" t="str">
            <v>208</v>
          </cell>
          <cell r="B10" t="str">
            <v/>
          </cell>
          <cell r="C10" t="str">
            <v/>
          </cell>
          <cell r="D10" t="str">
            <v>社会保障和就业支出</v>
          </cell>
          <cell r="E10">
            <v>319.55</v>
          </cell>
          <cell r="F10">
            <v>319.55</v>
          </cell>
          <cell r="G10">
            <v>0</v>
          </cell>
          <cell r="H10">
            <v>0</v>
          </cell>
          <cell r="I10">
            <v>0</v>
          </cell>
          <cell r="J10">
            <v>0</v>
          </cell>
        </row>
        <row r="11">
          <cell r="A11" t="str">
            <v>20805</v>
          </cell>
          <cell r="B11" t="str">
            <v/>
          </cell>
          <cell r="C11" t="str">
            <v/>
          </cell>
          <cell r="D11" t="str">
            <v>行政事业单位离退休</v>
          </cell>
          <cell r="E11">
            <v>29.34</v>
          </cell>
          <cell r="F11">
            <v>29.34</v>
          </cell>
          <cell r="G11">
            <v>0</v>
          </cell>
          <cell r="H11">
            <v>0</v>
          </cell>
          <cell r="I11">
            <v>0</v>
          </cell>
          <cell r="J11">
            <v>0</v>
          </cell>
        </row>
        <row r="12">
          <cell r="A12" t="str">
            <v>2080501</v>
          </cell>
          <cell r="B12" t="str">
            <v/>
          </cell>
          <cell r="C12" t="str">
            <v/>
          </cell>
          <cell r="D12" t="str">
            <v>  归口管理的行政单位离退休</v>
          </cell>
          <cell r="E12">
            <v>18.16</v>
          </cell>
          <cell r="F12">
            <v>18.16</v>
          </cell>
          <cell r="G12">
            <v>0</v>
          </cell>
          <cell r="H12">
            <v>0</v>
          </cell>
          <cell r="I12">
            <v>0</v>
          </cell>
          <cell r="J12">
            <v>0</v>
          </cell>
        </row>
        <row r="13">
          <cell r="A13" t="str">
            <v>2080502</v>
          </cell>
          <cell r="B13" t="str">
            <v/>
          </cell>
          <cell r="C13" t="str">
            <v/>
          </cell>
          <cell r="D13" t="str">
            <v>  事业单位离退休</v>
          </cell>
          <cell r="E13">
            <v>11.18</v>
          </cell>
          <cell r="F13">
            <v>11.18</v>
          </cell>
          <cell r="G13">
            <v>0</v>
          </cell>
          <cell r="H13">
            <v>0</v>
          </cell>
          <cell r="I13">
            <v>0</v>
          </cell>
          <cell r="J13">
            <v>0</v>
          </cell>
        </row>
        <row r="14">
          <cell r="A14" t="str">
            <v>20807</v>
          </cell>
          <cell r="B14" t="str">
            <v/>
          </cell>
          <cell r="C14" t="str">
            <v/>
          </cell>
          <cell r="D14" t="str">
            <v>就业补助</v>
          </cell>
          <cell r="E14">
            <v>1.97</v>
          </cell>
          <cell r="F14">
            <v>1.97</v>
          </cell>
          <cell r="G14">
            <v>0</v>
          </cell>
          <cell r="H14">
            <v>0</v>
          </cell>
          <cell r="I14">
            <v>0</v>
          </cell>
          <cell r="J14">
            <v>0</v>
          </cell>
        </row>
        <row r="15">
          <cell r="A15" t="str">
            <v>2080799</v>
          </cell>
          <cell r="B15" t="str">
            <v/>
          </cell>
          <cell r="C15" t="str">
            <v/>
          </cell>
          <cell r="D15" t="str">
            <v>  其他就业补助支出</v>
          </cell>
          <cell r="E15">
            <v>1.97</v>
          </cell>
          <cell r="F15">
            <v>1.97</v>
          </cell>
          <cell r="G15">
            <v>0</v>
          </cell>
          <cell r="H15">
            <v>0</v>
          </cell>
          <cell r="I15">
            <v>0</v>
          </cell>
          <cell r="J15">
            <v>0</v>
          </cell>
        </row>
        <row r="16">
          <cell r="A16" t="str">
            <v>20899</v>
          </cell>
          <cell r="B16" t="str">
            <v/>
          </cell>
          <cell r="C16" t="str">
            <v/>
          </cell>
          <cell r="D16" t="str">
            <v>其他社会保障和就业支出</v>
          </cell>
          <cell r="E16">
            <v>288.24</v>
          </cell>
          <cell r="F16">
            <v>288.24</v>
          </cell>
          <cell r="G16">
            <v>0</v>
          </cell>
          <cell r="H16">
            <v>0</v>
          </cell>
          <cell r="I16">
            <v>0</v>
          </cell>
          <cell r="J16">
            <v>0</v>
          </cell>
        </row>
        <row r="17">
          <cell r="A17" t="str">
            <v>2089901</v>
          </cell>
          <cell r="B17" t="str">
            <v/>
          </cell>
          <cell r="C17" t="str">
            <v/>
          </cell>
          <cell r="D17" t="str">
            <v>  其他社会保障和就业支出</v>
          </cell>
          <cell r="E17">
            <v>288.24</v>
          </cell>
          <cell r="F17">
            <v>288.24</v>
          </cell>
          <cell r="G17">
            <v>0</v>
          </cell>
          <cell r="H17">
            <v>0</v>
          </cell>
          <cell r="I17">
            <v>0</v>
          </cell>
          <cell r="J17">
            <v>0</v>
          </cell>
        </row>
        <row r="18">
          <cell r="A18" t="str">
            <v>210</v>
          </cell>
          <cell r="B18" t="str">
            <v/>
          </cell>
          <cell r="C18" t="str">
            <v/>
          </cell>
          <cell r="D18" t="str">
            <v>医疗卫生与计划生育支出</v>
          </cell>
          <cell r="E18">
            <v>84.96</v>
          </cell>
          <cell r="F18">
            <v>84.96</v>
          </cell>
          <cell r="G18">
            <v>0</v>
          </cell>
          <cell r="H18">
            <v>0</v>
          </cell>
          <cell r="I18">
            <v>0</v>
          </cell>
          <cell r="J18">
            <v>0</v>
          </cell>
        </row>
        <row r="19">
          <cell r="A19" t="str">
            <v>21010</v>
          </cell>
          <cell r="B19" t="str">
            <v/>
          </cell>
          <cell r="C19" t="str">
            <v/>
          </cell>
          <cell r="D19" t="str">
            <v>食品和药品监督管理事务</v>
          </cell>
          <cell r="E19">
            <v>1</v>
          </cell>
          <cell r="F19">
            <v>1</v>
          </cell>
          <cell r="G19">
            <v>0</v>
          </cell>
          <cell r="H19">
            <v>0</v>
          </cell>
          <cell r="I19">
            <v>0</v>
          </cell>
          <cell r="J19">
            <v>0</v>
          </cell>
        </row>
        <row r="20">
          <cell r="A20" t="str">
            <v>2101099</v>
          </cell>
          <cell r="B20" t="str">
            <v/>
          </cell>
          <cell r="C20" t="str">
            <v/>
          </cell>
          <cell r="D20" t="str">
            <v>  其他食品和药品监督管理事务支出</v>
          </cell>
          <cell r="E20">
            <v>1</v>
          </cell>
          <cell r="F20">
            <v>1</v>
          </cell>
          <cell r="G20">
            <v>0</v>
          </cell>
          <cell r="H20">
            <v>0</v>
          </cell>
          <cell r="I20">
            <v>0</v>
          </cell>
          <cell r="J20">
            <v>0</v>
          </cell>
        </row>
        <row r="21">
          <cell r="A21" t="str">
            <v>21011</v>
          </cell>
          <cell r="B21" t="str">
            <v/>
          </cell>
          <cell r="C21" t="str">
            <v/>
          </cell>
          <cell r="D21" t="str">
            <v>行政事业单位医疗</v>
          </cell>
          <cell r="E21">
            <v>83.96</v>
          </cell>
          <cell r="F21">
            <v>83.96</v>
          </cell>
          <cell r="G21">
            <v>0</v>
          </cell>
          <cell r="H21">
            <v>0</v>
          </cell>
          <cell r="I21">
            <v>0</v>
          </cell>
          <cell r="J21">
            <v>0</v>
          </cell>
        </row>
        <row r="22">
          <cell r="A22" t="str">
            <v>2101101</v>
          </cell>
          <cell r="B22" t="str">
            <v/>
          </cell>
          <cell r="C22" t="str">
            <v/>
          </cell>
          <cell r="D22" t="str">
            <v>  行政单位医疗</v>
          </cell>
          <cell r="E22">
            <v>75.24</v>
          </cell>
          <cell r="F22">
            <v>75.24</v>
          </cell>
          <cell r="G22">
            <v>0</v>
          </cell>
          <cell r="H22">
            <v>0</v>
          </cell>
          <cell r="I22">
            <v>0</v>
          </cell>
          <cell r="J22">
            <v>0</v>
          </cell>
        </row>
        <row r="23">
          <cell r="A23" t="str">
            <v>2101102</v>
          </cell>
          <cell r="B23" t="str">
            <v/>
          </cell>
          <cell r="C23" t="str">
            <v/>
          </cell>
          <cell r="D23" t="str">
            <v>  事业单位医疗</v>
          </cell>
          <cell r="E23">
            <v>8.72</v>
          </cell>
          <cell r="F23">
            <v>8.72</v>
          </cell>
          <cell r="G23">
            <v>0</v>
          </cell>
          <cell r="H23">
            <v>0</v>
          </cell>
          <cell r="I23">
            <v>0</v>
          </cell>
          <cell r="J23">
            <v>0</v>
          </cell>
        </row>
        <row r="24">
          <cell r="A24" t="str">
            <v>212</v>
          </cell>
          <cell r="B24" t="str">
            <v/>
          </cell>
          <cell r="C24" t="str">
            <v/>
          </cell>
          <cell r="D24" t="str">
            <v>城乡社区支出</v>
          </cell>
          <cell r="E24">
            <v>6160.71</v>
          </cell>
          <cell r="F24">
            <v>2681.07</v>
          </cell>
          <cell r="G24">
            <v>3479.65</v>
          </cell>
          <cell r="H24">
            <v>0</v>
          </cell>
          <cell r="I24">
            <v>0</v>
          </cell>
          <cell r="J24">
            <v>0</v>
          </cell>
        </row>
        <row r="25">
          <cell r="A25" t="str">
            <v>21201</v>
          </cell>
          <cell r="B25" t="str">
            <v/>
          </cell>
          <cell r="C25" t="str">
            <v/>
          </cell>
          <cell r="D25" t="str">
            <v>城乡社区管理事务</v>
          </cell>
          <cell r="E25">
            <v>4534.91</v>
          </cell>
          <cell r="F25">
            <v>2494.63</v>
          </cell>
          <cell r="G25">
            <v>2040.29</v>
          </cell>
          <cell r="H25">
            <v>0</v>
          </cell>
          <cell r="I25">
            <v>0</v>
          </cell>
          <cell r="J25">
            <v>0</v>
          </cell>
        </row>
        <row r="26">
          <cell r="A26" t="str">
            <v>2120101</v>
          </cell>
          <cell r="B26" t="str">
            <v/>
          </cell>
          <cell r="C26" t="str">
            <v/>
          </cell>
          <cell r="D26" t="str">
            <v>  行政运行</v>
          </cell>
          <cell r="E26">
            <v>2166.37</v>
          </cell>
          <cell r="F26">
            <v>2165.37</v>
          </cell>
          <cell r="G26">
            <v>1</v>
          </cell>
          <cell r="H26">
            <v>0</v>
          </cell>
          <cell r="I26">
            <v>0</v>
          </cell>
          <cell r="J26">
            <v>0</v>
          </cell>
        </row>
        <row r="27">
          <cell r="A27" t="str">
            <v>2120102</v>
          </cell>
          <cell r="B27" t="str">
            <v/>
          </cell>
          <cell r="C27" t="str">
            <v/>
          </cell>
          <cell r="D27" t="str">
            <v>  一般行政管理事务</v>
          </cell>
          <cell r="E27">
            <v>122.3</v>
          </cell>
          <cell r="F27">
            <v>0</v>
          </cell>
          <cell r="G27">
            <v>122.3</v>
          </cell>
          <cell r="H27">
            <v>0</v>
          </cell>
          <cell r="I27">
            <v>0</v>
          </cell>
          <cell r="J27">
            <v>0</v>
          </cell>
        </row>
        <row r="28">
          <cell r="A28" t="str">
            <v>2120104</v>
          </cell>
          <cell r="B28" t="str">
            <v/>
          </cell>
          <cell r="C28" t="str">
            <v/>
          </cell>
          <cell r="D28" t="str">
            <v>  城管执法</v>
          </cell>
          <cell r="E28">
            <v>1700.39</v>
          </cell>
          <cell r="F28">
            <v>239.11</v>
          </cell>
          <cell r="G28">
            <v>1461.28</v>
          </cell>
          <cell r="H28">
            <v>0</v>
          </cell>
          <cell r="I28">
            <v>0</v>
          </cell>
          <cell r="J28">
            <v>0</v>
          </cell>
        </row>
        <row r="29">
          <cell r="A29" t="str">
            <v>2120199</v>
          </cell>
          <cell r="B29" t="str">
            <v/>
          </cell>
          <cell r="C29" t="str">
            <v/>
          </cell>
          <cell r="D29" t="str">
            <v>  其他城乡社区管理事务支出</v>
          </cell>
          <cell r="E29">
            <v>545.86</v>
          </cell>
          <cell r="F29">
            <v>90.15</v>
          </cell>
          <cell r="G29">
            <v>455.71</v>
          </cell>
          <cell r="H29">
            <v>0</v>
          </cell>
          <cell r="I29">
            <v>0</v>
          </cell>
          <cell r="J29">
            <v>0</v>
          </cell>
        </row>
        <row r="30">
          <cell r="A30" t="str">
            <v>21203</v>
          </cell>
          <cell r="B30" t="str">
            <v/>
          </cell>
          <cell r="C30" t="str">
            <v/>
          </cell>
          <cell r="D30" t="str">
            <v>城乡社区公共设施</v>
          </cell>
          <cell r="E30">
            <v>14</v>
          </cell>
          <cell r="F30">
            <v>14</v>
          </cell>
          <cell r="G30">
            <v>0</v>
          </cell>
          <cell r="H30">
            <v>0</v>
          </cell>
          <cell r="I30">
            <v>0</v>
          </cell>
          <cell r="J30">
            <v>0</v>
          </cell>
        </row>
        <row r="31">
          <cell r="A31" t="str">
            <v>2120399</v>
          </cell>
          <cell r="B31" t="str">
            <v/>
          </cell>
          <cell r="C31" t="str">
            <v/>
          </cell>
          <cell r="D31" t="str">
            <v>  其他城乡社区公共设施支出</v>
          </cell>
          <cell r="E31">
            <v>14</v>
          </cell>
          <cell r="F31">
            <v>14</v>
          </cell>
          <cell r="G31">
            <v>0</v>
          </cell>
          <cell r="H31">
            <v>0</v>
          </cell>
          <cell r="I31">
            <v>0</v>
          </cell>
          <cell r="J31">
            <v>0</v>
          </cell>
        </row>
        <row r="32">
          <cell r="A32" t="str">
            <v>21205</v>
          </cell>
          <cell r="B32" t="str">
            <v/>
          </cell>
          <cell r="C32" t="str">
            <v/>
          </cell>
          <cell r="D32" t="str">
            <v>城乡社区环境卫生</v>
          </cell>
          <cell r="E32">
            <v>1022.86</v>
          </cell>
          <cell r="F32">
            <v>172.44</v>
          </cell>
          <cell r="G32">
            <v>850.42</v>
          </cell>
          <cell r="H32">
            <v>0</v>
          </cell>
          <cell r="I32">
            <v>0</v>
          </cell>
          <cell r="J32">
            <v>0</v>
          </cell>
        </row>
        <row r="33">
          <cell r="A33" t="str">
            <v>2120501</v>
          </cell>
          <cell r="B33" t="str">
            <v/>
          </cell>
          <cell r="C33" t="str">
            <v/>
          </cell>
          <cell r="D33" t="str">
            <v>  城乡社区环境卫生</v>
          </cell>
          <cell r="E33">
            <v>1022.86</v>
          </cell>
          <cell r="F33">
            <v>172.44</v>
          </cell>
          <cell r="G33">
            <v>850.42</v>
          </cell>
          <cell r="H33">
            <v>0</v>
          </cell>
          <cell r="I33">
            <v>0</v>
          </cell>
          <cell r="J33">
            <v>0</v>
          </cell>
        </row>
        <row r="34">
          <cell r="A34" t="str">
            <v>21299</v>
          </cell>
          <cell r="B34" t="str">
            <v/>
          </cell>
          <cell r="C34" t="str">
            <v/>
          </cell>
          <cell r="D34" t="str">
            <v>其他城乡社区支出</v>
          </cell>
          <cell r="E34">
            <v>588.94</v>
          </cell>
          <cell r="F34">
            <v>0</v>
          </cell>
          <cell r="G34">
            <v>588.94</v>
          </cell>
          <cell r="H34">
            <v>0</v>
          </cell>
          <cell r="I34">
            <v>0</v>
          </cell>
          <cell r="J34">
            <v>0</v>
          </cell>
        </row>
        <row r="35">
          <cell r="A35" t="str">
            <v>2129999</v>
          </cell>
          <cell r="B35" t="str">
            <v/>
          </cell>
          <cell r="C35" t="str">
            <v/>
          </cell>
          <cell r="D35" t="str">
            <v>  其他城乡社区支出</v>
          </cell>
          <cell r="E35">
            <v>588.94</v>
          </cell>
          <cell r="F35">
            <v>0</v>
          </cell>
          <cell r="G35">
            <v>588.94</v>
          </cell>
          <cell r="H35">
            <v>0</v>
          </cell>
          <cell r="I35">
            <v>0</v>
          </cell>
          <cell r="J35">
            <v>0</v>
          </cell>
        </row>
        <row r="36">
          <cell r="A36" t="str">
            <v>213</v>
          </cell>
          <cell r="B36" t="str">
            <v/>
          </cell>
          <cell r="C36" t="str">
            <v/>
          </cell>
          <cell r="D36" t="str">
            <v>农林水支出</v>
          </cell>
          <cell r="E36">
            <v>60</v>
          </cell>
          <cell r="F36">
            <v>56.92</v>
          </cell>
          <cell r="G36">
            <v>3.08</v>
          </cell>
          <cell r="H36">
            <v>0</v>
          </cell>
          <cell r="I36">
            <v>0</v>
          </cell>
          <cell r="J36">
            <v>0</v>
          </cell>
        </row>
        <row r="37">
          <cell r="A37" t="str">
            <v>21303</v>
          </cell>
          <cell r="B37" t="str">
            <v/>
          </cell>
          <cell r="C37" t="str">
            <v/>
          </cell>
          <cell r="D37" t="str">
            <v>水利</v>
          </cell>
          <cell r="E37">
            <v>56</v>
          </cell>
          <cell r="F37">
            <v>56</v>
          </cell>
          <cell r="G37">
            <v>0</v>
          </cell>
          <cell r="H37">
            <v>0</v>
          </cell>
          <cell r="I37">
            <v>0</v>
          </cell>
          <cell r="J37">
            <v>0</v>
          </cell>
        </row>
        <row r="38">
          <cell r="A38" t="str">
            <v>2130399</v>
          </cell>
          <cell r="B38" t="str">
            <v/>
          </cell>
          <cell r="C38" t="str">
            <v/>
          </cell>
          <cell r="D38" t="str">
            <v>  其他水利支出</v>
          </cell>
          <cell r="E38">
            <v>56</v>
          </cell>
          <cell r="F38">
            <v>56</v>
          </cell>
          <cell r="G38">
            <v>0</v>
          </cell>
          <cell r="H38">
            <v>0</v>
          </cell>
          <cell r="I38">
            <v>0</v>
          </cell>
          <cell r="J38">
            <v>0</v>
          </cell>
        </row>
        <row r="39">
          <cell r="A39" t="str">
            <v>21399</v>
          </cell>
          <cell r="B39" t="str">
            <v/>
          </cell>
          <cell r="C39" t="str">
            <v/>
          </cell>
          <cell r="D39" t="str">
            <v>其他农林水支出</v>
          </cell>
          <cell r="E39">
            <v>4</v>
          </cell>
          <cell r="F39">
            <v>0.92</v>
          </cell>
          <cell r="G39">
            <v>3.08</v>
          </cell>
          <cell r="H39">
            <v>0</v>
          </cell>
          <cell r="I39">
            <v>0</v>
          </cell>
          <cell r="J39">
            <v>0</v>
          </cell>
        </row>
        <row r="40">
          <cell r="A40" t="str">
            <v>2139999</v>
          </cell>
          <cell r="B40" t="str">
            <v/>
          </cell>
          <cell r="C40" t="str">
            <v/>
          </cell>
          <cell r="D40" t="str">
            <v>  其他农林水支出</v>
          </cell>
          <cell r="E40">
            <v>4</v>
          </cell>
          <cell r="F40">
            <v>0.92</v>
          </cell>
          <cell r="G40">
            <v>3.08</v>
          </cell>
          <cell r="H40">
            <v>0</v>
          </cell>
          <cell r="I40">
            <v>0</v>
          </cell>
          <cell r="J40">
            <v>0</v>
          </cell>
        </row>
        <row r="41">
          <cell r="A41" t="str">
            <v>215</v>
          </cell>
          <cell r="B41" t="str">
            <v/>
          </cell>
          <cell r="C41" t="str">
            <v/>
          </cell>
          <cell r="D41" t="str">
            <v>资源勘探信息等支出</v>
          </cell>
          <cell r="E41">
            <v>1.5</v>
          </cell>
          <cell r="F41">
            <v>0.5</v>
          </cell>
          <cell r="G41">
            <v>1</v>
          </cell>
          <cell r="H41">
            <v>0</v>
          </cell>
          <cell r="I41">
            <v>0</v>
          </cell>
          <cell r="J41">
            <v>0</v>
          </cell>
        </row>
        <row r="42">
          <cell r="A42" t="str">
            <v>21501</v>
          </cell>
          <cell r="B42" t="str">
            <v/>
          </cell>
          <cell r="C42" t="str">
            <v/>
          </cell>
          <cell r="D42" t="str">
            <v>资源勘探开发</v>
          </cell>
          <cell r="E42">
            <v>0.5</v>
          </cell>
          <cell r="F42">
            <v>0.5</v>
          </cell>
          <cell r="G42">
            <v>0</v>
          </cell>
          <cell r="H42">
            <v>0</v>
          </cell>
          <cell r="I42">
            <v>0</v>
          </cell>
          <cell r="J42">
            <v>0</v>
          </cell>
        </row>
        <row r="43">
          <cell r="A43" t="str">
            <v>2150199</v>
          </cell>
          <cell r="B43" t="str">
            <v/>
          </cell>
          <cell r="C43" t="str">
            <v/>
          </cell>
          <cell r="D43" t="str">
            <v>  其他资源勘探业支出</v>
          </cell>
          <cell r="E43">
            <v>0.5</v>
          </cell>
          <cell r="F43">
            <v>0.5</v>
          </cell>
          <cell r="G43">
            <v>0</v>
          </cell>
          <cell r="H43">
            <v>0</v>
          </cell>
          <cell r="I43">
            <v>0</v>
          </cell>
          <cell r="J43">
            <v>0</v>
          </cell>
        </row>
        <row r="44">
          <cell r="A44" t="str">
            <v>21506</v>
          </cell>
          <cell r="B44" t="str">
            <v/>
          </cell>
          <cell r="C44" t="str">
            <v/>
          </cell>
          <cell r="D44" t="str">
            <v>安全生产监管</v>
          </cell>
          <cell r="E44">
            <v>1</v>
          </cell>
          <cell r="F44">
            <v>0</v>
          </cell>
          <cell r="G44">
            <v>1</v>
          </cell>
          <cell r="H44">
            <v>0</v>
          </cell>
          <cell r="I44">
            <v>0</v>
          </cell>
          <cell r="J44">
            <v>0</v>
          </cell>
        </row>
        <row r="45">
          <cell r="A45" t="str">
            <v>2150602</v>
          </cell>
          <cell r="B45" t="str">
            <v/>
          </cell>
          <cell r="C45" t="str">
            <v/>
          </cell>
          <cell r="D45" t="str">
            <v>  一般行政管理事务</v>
          </cell>
          <cell r="E45">
            <v>1</v>
          </cell>
          <cell r="F45">
            <v>0</v>
          </cell>
          <cell r="G45">
            <v>1</v>
          </cell>
          <cell r="H45">
            <v>0</v>
          </cell>
          <cell r="I45">
            <v>0</v>
          </cell>
          <cell r="J45">
            <v>0</v>
          </cell>
        </row>
        <row r="46">
          <cell r="A46" t="str">
            <v>221</v>
          </cell>
          <cell r="B46" t="str">
            <v/>
          </cell>
          <cell r="C46" t="str">
            <v/>
          </cell>
          <cell r="D46" t="str">
            <v>住房保障支出</v>
          </cell>
          <cell r="E46">
            <v>152.81</v>
          </cell>
          <cell r="F46">
            <v>152.81</v>
          </cell>
          <cell r="G46">
            <v>0</v>
          </cell>
          <cell r="H46">
            <v>0</v>
          </cell>
          <cell r="I46">
            <v>0</v>
          </cell>
          <cell r="J46">
            <v>0</v>
          </cell>
        </row>
        <row r="47">
          <cell r="A47" t="str">
            <v>22102</v>
          </cell>
          <cell r="B47" t="str">
            <v/>
          </cell>
          <cell r="C47" t="str">
            <v/>
          </cell>
          <cell r="D47" t="str">
            <v>住房改革支出</v>
          </cell>
          <cell r="E47">
            <v>152.81</v>
          </cell>
          <cell r="F47">
            <v>152.81</v>
          </cell>
          <cell r="G47">
            <v>0</v>
          </cell>
          <cell r="H47">
            <v>0</v>
          </cell>
          <cell r="I47">
            <v>0</v>
          </cell>
          <cell r="J47">
            <v>0</v>
          </cell>
        </row>
        <row r="48">
          <cell r="A48" t="str">
            <v>2210201</v>
          </cell>
          <cell r="B48" t="str">
            <v/>
          </cell>
          <cell r="C48" t="str">
            <v/>
          </cell>
          <cell r="D48" t="str">
            <v>  住房公积金</v>
          </cell>
          <cell r="E48">
            <v>152.81</v>
          </cell>
          <cell r="F48">
            <v>152.81</v>
          </cell>
          <cell r="G48">
            <v>0</v>
          </cell>
          <cell r="H48">
            <v>0</v>
          </cell>
          <cell r="I48">
            <v>0</v>
          </cell>
          <cell r="J48">
            <v>0</v>
          </cell>
        </row>
        <row r="50">
          <cell r="F50" t="str">
            <v>— 4.%d —</v>
          </cell>
        </row>
      </sheetData>
      <sheetData sheetId="5"/>
      <sheetData sheetId="6"/>
      <sheetData sheetId="7"/>
      <sheetData sheetId="8"/>
      <sheetData sheetId="9"/>
      <sheetData sheetId="10"/>
      <sheetData sheetId="11">
        <row r="9">
          <cell r="K9">
            <v>3646.72</v>
          </cell>
          <cell r="L9">
            <v>3099.3</v>
          </cell>
        </row>
        <row r="9">
          <cell r="O9">
            <v>547.42</v>
          </cell>
        </row>
        <row r="10">
          <cell r="A10" t="str">
            <v>208</v>
          </cell>
          <cell r="B10" t="str">
            <v/>
          </cell>
          <cell r="C10" t="str">
            <v/>
          </cell>
          <cell r="D10" t="str">
            <v>社会保障和就业支出</v>
          </cell>
          <cell r="E10">
            <v>1.97</v>
          </cell>
          <cell r="F10">
            <v>1.97</v>
          </cell>
          <cell r="G10">
            <v>0</v>
          </cell>
          <cell r="H10">
            <v>317.58</v>
          </cell>
          <cell r="I10">
            <v>317.58</v>
          </cell>
          <cell r="J10">
            <v>0</v>
          </cell>
          <cell r="K10">
            <v>319.55</v>
          </cell>
          <cell r="L10">
            <v>319.55</v>
          </cell>
          <cell r="M10">
            <v>319.55</v>
          </cell>
          <cell r="N10">
            <v>0</v>
          </cell>
          <cell r="O10">
            <v>0</v>
          </cell>
          <cell r="P10">
            <v>0</v>
          </cell>
          <cell r="Q10">
            <v>0</v>
          </cell>
          <cell r="R10">
            <v>0</v>
          </cell>
          <cell r="S10">
            <v>0</v>
          </cell>
          <cell r="T10">
            <v>0</v>
          </cell>
        </row>
        <row r="11">
          <cell r="A11" t="str">
            <v>20805</v>
          </cell>
          <cell r="B11" t="str">
            <v/>
          </cell>
          <cell r="C11" t="str">
            <v/>
          </cell>
          <cell r="D11" t="str">
            <v>行政事业单位离退休</v>
          </cell>
          <cell r="E11">
            <v>0</v>
          </cell>
          <cell r="F11">
            <v>0</v>
          </cell>
          <cell r="G11">
            <v>0</v>
          </cell>
          <cell r="H11">
            <v>29.34</v>
          </cell>
          <cell r="I11">
            <v>29.34</v>
          </cell>
          <cell r="J11">
            <v>0</v>
          </cell>
          <cell r="K11">
            <v>29.34</v>
          </cell>
          <cell r="L11">
            <v>29.34</v>
          </cell>
          <cell r="M11">
            <v>29.34</v>
          </cell>
          <cell r="N11">
            <v>0</v>
          </cell>
          <cell r="O11">
            <v>0</v>
          </cell>
          <cell r="P11">
            <v>0</v>
          </cell>
          <cell r="Q11">
            <v>0</v>
          </cell>
          <cell r="R11">
            <v>0</v>
          </cell>
          <cell r="S11">
            <v>0</v>
          </cell>
          <cell r="T11">
            <v>0</v>
          </cell>
        </row>
        <row r="12">
          <cell r="A12" t="str">
            <v>2080501</v>
          </cell>
          <cell r="B12" t="str">
            <v/>
          </cell>
          <cell r="C12" t="str">
            <v/>
          </cell>
          <cell r="D12" t="str">
            <v>  归口管理的行政单位离退休</v>
          </cell>
          <cell r="E12">
            <v>0</v>
          </cell>
          <cell r="F12">
            <v>0</v>
          </cell>
          <cell r="G12">
            <v>0</v>
          </cell>
          <cell r="H12">
            <v>18.16</v>
          </cell>
          <cell r="I12">
            <v>18.16</v>
          </cell>
          <cell r="J12">
            <v>0</v>
          </cell>
          <cell r="K12">
            <v>18.16</v>
          </cell>
          <cell r="L12">
            <v>18.16</v>
          </cell>
          <cell r="M12">
            <v>18.16</v>
          </cell>
          <cell r="N12">
            <v>0</v>
          </cell>
          <cell r="O12">
            <v>0</v>
          </cell>
          <cell r="P12">
            <v>0</v>
          </cell>
          <cell r="Q12">
            <v>0</v>
          </cell>
          <cell r="R12">
            <v>0</v>
          </cell>
          <cell r="S12">
            <v>0</v>
          </cell>
          <cell r="T12">
            <v>0</v>
          </cell>
        </row>
        <row r="13">
          <cell r="A13" t="str">
            <v>2080502</v>
          </cell>
          <cell r="B13" t="str">
            <v/>
          </cell>
          <cell r="C13" t="str">
            <v/>
          </cell>
          <cell r="D13" t="str">
            <v>  事业单位离退休</v>
          </cell>
          <cell r="E13">
            <v>0</v>
          </cell>
          <cell r="F13">
            <v>0</v>
          </cell>
          <cell r="G13">
            <v>0</v>
          </cell>
          <cell r="H13">
            <v>11.18</v>
          </cell>
          <cell r="I13">
            <v>11.18</v>
          </cell>
          <cell r="J13">
            <v>0</v>
          </cell>
          <cell r="K13">
            <v>11.18</v>
          </cell>
          <cell r="L13">
            <v>11.18</v>
          </cell>
          <cell r="M13">
            <v>11.18</v>
          </cell>
          <cell r="N13">
            <v>0</v>
          </cell>
          <cell r="O13">
            <v>0</v>
          </cell>
          <cell r="P13">
            <v>0</v>
          </cell>
          <cell r="Q13">
            <v>0</v>
          </cell>
          <cell r="R13">
            <v>0</v>
          </cell>
          <cell r="S13">
            <v>0</v>
          </cell>
          <cell r="T13">
            <v>0</v>
          </cell>
        </row>
        <row r="14">
          <cell r="A14" t="str">
            <v>20807</v>
          </cell>
          <cell r="B14" t="str">
            <v/>
          </cell>
          <cell r="C14" t="str">
            <v/>
          </cell>
          <cell r="D14" t="str">
            <v>就业补助</v>
          </cell>
          <cell r="E14">
            <v>1.97</v>
          </cell>
          <cell r="F14">
            <v>1.97</v>
          </cell>
          <cell r="G14">
            <v>0</v>
          </cell>
          <cell r="H14">
            <v>0</v>
          </cell>
          <cell r="I14">
            <v>0</v>
          </cell>
          <cell r="J14">
            <v>0</v>
          </cell>
          <cell r="K14">
            <v>1.97</v>
          </cell>
          <cell r="L14">
            <v>1.97</v>
          </cell>
          <cell r="M14">
            <v>1.97</v>
          </cell>
          <cell r="N14">
            <v>0</v>
          </cell>
          <cell r="O14">
            <v>0</v>
          </cell>
          <cell r="P14">
            <v>0</v>
          </cell>
          <cell r="Q14">
            <v>0</v>
          </cell>
          <cell r="R14">
            <v>0</v>
          </cell>
          <cell r="S14">
            <v>0</v>
          </cell>
          <cell r="T14">
            <v>0</v>
          </cell>
        </row>
        <row r="15">
          <cell r="A15" t="str">
            <v>2080799</v>
          </cell>
          <cell r="B15" t="str">
            <v/>
          </cell>
          <cell r="C15" t="str">
            <v/>
          </cell>
          <cell r="D15" t="str">
            <v>  其他就业补助支出</v>
          </cell>
          <cell r="E15">
            <v>1.97</v>
          </cell>
          <cell r="F15">
            <v>1.97</v>
          </cell>
          <cell r="G15">
            <v>0</v>
          </cell>
          <cell r="H15">
            <v>0</v>
          </cell>
          <cell r="I15">
            <v>0</v>
          </cell>
          <cell r="J15">
            <v>0</v>
          </cell>
          <cell r="K15">
            <v>1.97</v>
          </cell>
          <cell r="L15">
            <v>1.97</v>
          </cell>
          <cell r="M15">
            <v>1.97</v>
          </cell>
          <cell r="N15">
            <v>0</v>
          </cell>
          <cell r="O15">
            <v>0</v>
          </cell>
          <cell r="P15">
            <v>0</v>
          </cell>
          <cell r="Q15">
            <v>0</v>
          </cell>
          <cell r="R15">
            <v>0</v>
          </cell>
          <cell r="S15">
            <v>0</v>
          </cell>
          <cell r="T15">
            <v>0</v>
          </cell>
        </row>
        <row r="16">
          <cell r="A16" t="str">
            <v>20899</v>
          </cell>
          <cell r="B16" t="str">
            <v/>
          </cell>
          <cell r="C16" t="str">
            <v/>
          </cell>
          <cell r="D16" t="str">
            <v>其他社会保障和就业支出</v>
          </cell>
          <cell r="E16">
            <v>0</v>
          </cell>
          <cell r="F16">
            <v>0</v>
          </cell>
          <cell r="G16">
            <v>0</v>
          </cell>
          <cell r="H16">
            <v>288.24</v>
          </cell>
          <cell r="I16">
            <v>288.24</v>
          </cell>
          <cell r="J16">
            <v>0</v>
          </cell>
          <cell r="K16">
            <v>288.24</v>
          </cell>
          <cell r="L16">
            <v>288.24</v>
          </cell>
          <cell r="M16">
            <v>288.24</v>
          </cell>
          <cell r="N16">
            <v>0</v>
          </cell>
          <cell r="O16">
            <v>0</v>
          </cell>
          <cell r="P16">
            <v>0</v>
          </cell>
          <cell r="Q16">
            <v>0</v>
          </cell>
          <cell r="R16">
            <v>0</v>
          </cell>
          <cell r="S16">
            <v>0</v>
          </cell>
          <cell r="T16">
            <v>0</v>
          </cell>
        </row>
        <row r="17">
          <cell r="A17" t="str">
            <v>2089901</v>
          </cell>
          <cell r="B17" t="str">
            <v/>
          </cell>
          <cell r="C17" t="str">
            <v/>
          </cell>
          <cell r="D17" t="str">
            <v>  其他社会保障和就业支出</v>
          </cell>
          <cell r="E17">
            <v>0</v>
          </cell>
          <cell r="F17">
            <v>0</v>
          </cell>
          <cell r="G17">
            <v>0</v>
          </cell>
          <cell r="H17">
            <v>288.24</v>
          </cell>
          <cell r="I17">
            <v>288.24</v>
          </cell>
          <cell r="J17">
            <v>0</v>
          </cell>
          <cell r="K17">
            <v>288.24</v>
          </cell>
          <cell r="L17">
            <v>288.24</v>
          </cell>
          <cell r="M17">
            <v>288.24</v>
          </cell>
          <cell r="N17">
            <v>0</v>
          </cell>
          <cell r="O17">
            <v>0</v>
          </cell>
          <cell r="P17">
            <v>0</v>
          </cell>
          <cell r="Q17">
            <v>0</v>
          </cell>
          <cell r="R17">
            <v>0</v>
          </cell>
          <cell r="S17">
            <v>0</v>
          </cell>
          <cell r="T17">
            <v>0</v>
          </cell>
        </row>
        <row r="18">
          <cell r="A18" t="str">
            <v>210</v>
          </cell>
          <cell r="B18" t="str">
            <v/>
          </cell>
          <cell r="C18" t="str">
            <v/>
          </cell>
          <cell r="D18" t="str">
            <v>医疗卫生与计划生育支出</v>
          </cell>
          <cell r="E18">
            <v>0</v>
          </cell>
          <cell r="F18">
            <v>0</v>
          </cell>
          <cell r="G18">
            <v>0</v>
          </cell>
          <cell r="H18">
            <v>84.96</v>
          </cell>
          <cell r="I18">
            <v>84.96</v>
          </cell>
          <cell r="J18">
            <v>0</v>
          </cell>
          <cell r="K18">
            <v>84.96</v>
          </cell>
          <cell r="L18">
            <v>84.96</v>
          </cell>
          <cell r="M18">
            <v>83.96</v>
          </cell>
          <cell r="N18">
            <v>1</v>
          </cell>
          <cell r="O18">
            <v>0</v>
          </cell>
          <cell r="P18">
            <v>0</v>
          </cell>
          <cell r="Q18">
            <v>0</v>
          </cell>
          <cell r="R18">
            <v>0</v>
          </cell>
          <cell r="S18">
            <v>0</v>
          </cell>
          <cell r="T18">
            <v>0</v>
          </cell>
        </row>
        <row r="19">
          <cell r="A19" t="str">
            <v>21010</v>
          </cell>
          <cell r="B19" t="str">
            <v/>
          </cell>
          <cell r="C19" t="str">
            <v/>
          </cell>
          <cell r="D19" t="str">
            <v>食品和药品监督管理事务</v>
          </cell>
          <cell r="E19">
            <v>0</v>
          </cell>
          <cell r="F19">
            <v>0</v>
          </cell>
          <cell r="G19">
            <v>0</v>
          </cell>
          <cell r="H19">
            <v>1</v>
          </cell>
          <cell r="I19">
            <v>1</v>
          </cell>
          <cell r="J19">
            <v>0</v>
          </cell>
          <cell r="K19">
            <v>1</v>
          </cell>
          <cell r="L19">
            <v>1</v>
          </cell>
          <cell r="M19">
            <v>0</v>
          </cell>
          <cell r="N19">
            <v>1</v>
          </cell>
          <cell r="O19">
            <v>0</v>
          </cell>
          <cell r="P19">
            <v>0</v>
          </cell>
          <cell r="Q19">
            <v>0</v>
          </cell>
          <cell r="R19">
            <v>0</v>
          </cell>
          <cell r="S19">
            <v>0</v>
          </cell>
          <cell r="T19">
            <v>0</v>
          </cell>
        </row>
        <row r="20">
          <cell r="A20" t="str">
            <v>2101099</v>
          </cell>
          <cell r="B20" t="str">
            <v/>
          </cell>
          <cell r="C20" t="str">
            <v/>
          </cell>
          <cell r="D20" t="str">
            <v>  其他食品和药品监督管理事务支出</v>
          </cell>
          <cell r="E20">
            <v>0</v>
          </cell>
          <cell r="F20">
            <v>0</v>
          </cell>
          <cell r="G20">
            <v>0</v>
          </cell>
          <cell r="H20">
            <v>1</v>
          </cell>
          <cell r="I20">
            <v>1</v>
          </cell>
          <cell r="J20">
            <v>0</v>
          </cell>
          <cell r="K20">
            <v>1</v>
          </cell>
          <cell r="L20">
            <v>1</v>
          </cell>
          <cell r="M20">
            <v>0</v>
          </cell>
          <cell r="N20">
            <v>1</v>
          </cell>
          <cell r="O20">
            <v>0</v>
          </cell>
          <cell r="P20">
            <v>0</v>
          </cell>
          <cell r="Q20">
            <v>0</v>
          </cell>
          <cell r="R20">
            <v>0</v>
          </cell>
          <cell r="S20">
            <v>0</v>
          </cell>
          <cell r="T20">
            <v>0</v>
          </cell>
        </row>
        <row r="21">
          <cell r="A21" t="str">
            <v>21011</v>
          </cell>
          <cell r="B21" t="str">
            <v/>
          </cell>
          <cell r="C21" t="str">
            <v/>
          </cell>
          <cell r="D21" t="str">
            <v>行政事业单位医疗</v>
          </cell>
          <cell r="E21">
            <v>0</v>
          </cell>
          <cell r="F21">
            <v>0</v>
          </cell>
          <cell r="G21">
            <v>0</v>
          </cell>
          <cell r="H21">
            <v>83.96</v>
          </cell>
          <cell r="I21">
            <v>83.96</v>
          </cell>
          <cell r="J21">
            <v>0</v>
          </cell>
          <cell r="K21">
            <v>83.96</v>
          </cell>
          <cell r="L21">
            <v>83.96</v>
          </cell>
          <cell r="M21">
            <v>83.96</v>
          </cell>
          <cell r="N21">
            <v>0</v>
          </cell>
          <cell r="O21">
            <v>0</v>
          </cell>
          <cell r="P21">
            <v>0</v>
          </cell>
          <cell r="Q21">
            <v>0</v>
          </cell>
          <cell r="R21">
            <v>0</v>
          </cell>
          <cell r="S21">
            <v>0</v>
          </cell>
          <cell r="T21">
            <v>0</v>
          </cell>
        </row>
        <row r="22">
          <cell r="A22" t="str">
            <v>2101101</v>
          </cell>
          <cell r="B22" t="str">
            <v/>
          </cell>
          <cell r="C22" t="str">
            <v/>
          </cell>
          <cell r="D22" t="str">
            <v>  行政单位医疗</v>
          </cell>
          <cell r="E22">
            <v>0</v>
          </cell>
          <cell r="F22">
            <v>0</v>
          </cell>
          <cell r="G22">
            <v>0</v>
          </cell>
          <cell r="H22">
            <v>75.24</v>
          </cell>
          <cell r="I22">
            <v>75.24</v>
          </cell>
          <cell r="J22">
            <v>0</v>
          </cell>
          <cell r="K22">
            <v>75.24</v>
          </cell>
          <cell r="L22">
            <v>75.24</v>
          </cell>
          <cell r="M22">
            <v>75.24</v>
          </cell>
          <cell r="N22">
            <v>0</v>
          </cell>
          <cell r="O22">
            <v>0</v>
          </cell>
          <cell r="P22">
            <v>0</v>
          </cell>
          <cell r="Q22">
            <v>0</v>
          </cell>
          <cell r="R22">
            <v>0</v>
          </cell>
          <cell r="S22">
            <v>0</v>
          </cell>
          <cell r="T22">
            <v>0</v>
          </cell>
        </row>
        <row r="23">
          <cell r="A23" t="str">
            <v>2101102</v>
          </cell>
          <cell r="B23" t="str">
            <v/>
          </cell>
          <cell r="C23" t="str">
            <v/>
          </cell>
          <cell r="D23" t="str">
            <v>  事业单位医疗</v>
          </cell>
          <cell r="E23">
            <v>0</v>
          </cell>
          <cell r="F23">
            <v>0</v>
          </cell>
          <cell r="G23">
            <v>0</v>
          </cell>
          <cell r="H23">
            <v>8.72</v>
          </cell>
          <cell r="I23">
            <v>8.72</v>
          </cell>
          <cell r="J23">
            <v>0</v>
          </cell>
          <cell r="K23">
            <v>8.72</v>
          </cell>
          <cell r="L23">
            <v>8.72</v>
          </cell>
          <cell r="M23">
            <v>8.72</v>
          </cell>
          <cell r="N23">
            <v>0</v>
          </cell>
          <cell r="O23">
            <v>0</v>
          </cell>
          <cell r="P23">
            <v>0</v>
          </cell>
          <cell r="Q23">
            <v>0</v>
          </cell>
          <cell r="R23">
            <v>0</v>
          </cell>
          <cell r="S23">
            <v>0</v>
          </cell>
          <cell r="T23">
            <v>0</v>
          </cell>
        </row>
        <row r="24">
          <cell r="A24" t="str">
            <v>212</v>
          </cell>
          <cell r="B24" t="str">
            <v/>
          </cell>
          <cell r="C24" t="str">
            <v/>
          </cell>
          <cell r="D24" t="str">
            <v>城乡社区支出</v>
          </cell>
          <cell r="E24">
            <v>0</v>
          </cell>
          <cell r="F24">
            <v>0</v>
          </cell>
          <cell r="G24">
            <v>0</v>
          </cell>
          <cell r="H24">
            <v>3440.97</v>
          </cell>
          <cell r="I24">
            <v>2584.91</v>
          </cell>
          <cell r="J24">
            <v>856.07</v>
          </cell>
          <cell r="K24">
            <v>3027.9</v>
          </cell>
          <cell r="L24">
            <v>2484.57</v>
          </cell>
          <cell r="M24">
            <v>2116.64</v>
          </cell>
          <cell r="N24">
            <v>367.93</v>
          </cell>
          <cell r="O24">
            <v>543.33</v>
          </cell>
          <cell r="P24">
            <v>413.07</v>
          </cell>
          <cell r="Q24">
            <v>100.34</v>
          </cell>
          <cell r="R24">
            <v>312.73</v>
          </cell>
          <cell r="S24">
            <v>312.73</v>
          </cell>
          <cell r="T24">
            <v>0</v>
          </cell>
        </row>
        <row r="25">
          <cell r="A25" t="str">
            <v>21201</v>
          </cell>
          <cell r="B25" t="str">
            <v/>
          </cell>
          <cell r="C25" t="str">
            <v/>
          </cell>
          <cell r="D25" t="str">
            <v>城乡社区管理事务</v>
          </cell>
          <cell r="E25">
            <v>0</v>
          </cell>
          <cell r="F25">
            <v>0</v>
          </cell>
          <cell r="G25">
            <v>0</v>
          </cell>
          <cell r="H25">
            <v>3097.92</v>
          </cell>
          <cell r="I25">
            <v>2412.28</v>
          </cell>
          <cell r="J25">
            <v>685.65</v>
          </cell>
          <cell r="K25">
            <v>2694.71</v>
          </cell>
          <cell r="L25">
            <v>2321.8</v>
          </cell>
          <cell r="M25">
            <v>2043.63</v>
          </cell>
          <cell r="N25">
            <v>278.17</v>
          </cell>
          <cell r="O25">
            <v>372.91</v>
          </cell>
          <cell r="P25">
            <v>403.21</v>
          </cell>
          <cell r="Q25">
            <v>90.47</v>
          </cell>
          <cell r="R25">
            <v>312.73</v>
          </cell>
          <cell r="S25">
            <v>312.73</v>
          </cell>
          <cell r="T25">
            <v>0</v>
          </cell>
        </row>
        <row r="26">
          <cell r="A26" t="str">
            <v>2120101</v>
          </cell>
          <cell r="B26" t="str">
            <v/>
          </cell>
          <cell r="C26" t="str">
            <v/>
          </cell>
          <cell r="D26" t="str">
            <v>  行政运行</v>
          </cell>
          <cell r="E26">
            <v>0</v>
          </cell>
          <cell r="F26">
            <v>0</v>
          </cell>
          <cell r="G26">
            <v>0</v>
          </cell>
          <cell r="H26">
            <v>2173.16</v>
          </cell>
          <cell r="I26">
            <v>2173.16</v>
          </cell>
          <cell r="J26">
            <v>0</v>
          </cell>
          <cell r="K26">
            <v>2082.69</v>
          </cell>
          <cell r="L26">
            <v>2082.69</v>
          </cell>
          <cell r="M26">
            <v>1804.52</v>
          </cell>
          <cell r="N26">
            <v>278.17</v>
          </cell>
          <cell r="O26">
            <v>0</v>
          </cell>
          <cell r="P26">
            <v>90.47</v>
          </cell>
          <cell r="Q26">
            <v>90.47</v>
          </cell>
          <cell r="R26">
            <v>0</v>
          </cell>
          <cell r="S26">
            <v>0</v>
          </cell>
          <cell r="T26">
            <v>0</v>
          </cell>
        </row>
        <row r="27">
          <cell r="A27" t="str">
            <v>2120102</v>
          </cell>
          <cell r="B27" t="str">
            <v/>
          </cell>
          <cell r="C27" t="str">
            <v/>
          </cell>
          <cell r="D27" t="str">
            <v>  一般行政管理事务</v>
          </cell>
          <cell r="E27">
            <v>0</v>
          </cell>
          <cell r="F27">
            <v>0</v>
          </cell>
          <cell r="G27">
            <v>0</v>
          </cell>
          <cell r="H27">
            <v>122.3</v>
          </cell>
          <cell r="I27">
            <v>0</v>
          </cell>
          <cell r="J27">
            <v>122.3</v>
          </cell>
          <cell r="K27">
            <v>122.3</v>
          </cell>
          <cell r="L27">
            <v>0</v>
          </cell>
          <cell r="M27">
            <v>0</v>
          </cell>
          <cell r="N27">
            <v>0</v>
          </cell>
          <cell r="O27">
            <v>122.3</v>
          </cell>
          <cell r="P27">
            <v>0</v>
          </cell>
          <cell r="Q27">
            <v>0</v>
          </cell>
          <cell r="R27">
            <v>0</v>
          </cell>
          <cell r="S27">
            <v>0</v>
          </cell>
          <cell r="T27">
            <v>0</v>
          </cell>
        </row>
        <row r="28">
          <cell r="A28" t="str">
            <v>2120104</v>
          </cell>
          <cell r="B28" t="str">
            <v/>
          </cell>
          <cell r="C28" t="str">
            <v/>
          </cell>
          <cell r="D28" t="str">
            <v>  城管执法</v>
          </cell>
          <cell r="E28">
            <v>0</v>
          </cell>
          <cell r="F28">
            <v>0</v>
          </cell>
          <cell r="G28">
            <v>0</v>
          </cell>
          <cell r="H28">
            <v>359.29</v>
          </cell>
          <cell r="I28">
            <v>239.11</v>
          </cell>
          <cell r="J28">
            <v>120.18</v>
          </cell>
          <cell r="K28">
            <v>359.29</v>
          </cell>
          <cell r="L28">
            <v>239.11</v>
          </cell>
          <cell r="M28">
            <v>239.11</v>
          </cell>
          <cell r="N28">
            <v>0</v>
          </cell>
          <cell r="O28">
            <v>120.18</v>
          </cell>
          <cell r="P28">
            <v>0</v>
          </cell>
          <cell r="Q28">
            <v>0</v>
          </cell>
          <cell r="R28">
            <v>0</v>
          </cell>
          <cell r="S28">
            <v>0</v>
          </cell>
          <cell r="T28">
            <v>0</v>
          </cell>
        </row>
        <row r="29">
          <cell r="A29" t="str">
            <v>2120199</v>
          </cell>
          <cell r="B29" t="str">
            <v/>
          </cell>
          <cell r="C29" t="str">
            <v/>
          </cell>
          <cell r="D29" t="str">
            <v>  其他城乡社区管理事务支出</v>
          </cell>
          <cell r="E29">
            <v>0</v>
          </cell>
          <cell r="F29">
            <v>0</v>
          </cell>
          <cell r="G29">
            <v>0</v>
          </cell>
          <cell r="H29">
            <v>443.17</v>
          </cell>
          <cell r="I29">
            <v>0</v>
          </cell>
          <cell r="J29">
            <v>443.17</v>
          </cell>
          <cell r="K29">
            <v>130.44</v>
          </cell>
          <cell r="L29">
            <v>0</v>
          </cell>
          <cell r="M29">
            <v>0</v>
          </cell>
          <cell r="N29">
            <v>0</v>
          </cell>
          <cell r="O29">
            <v>130.44</v>
          </cell>
          <cell r="P29">
            <v>312.73</v>
          </cell>
          <cell r="Q29">
            <v>0</v>
          </cell>
          <cell r="R29">
            <v>312.73</v>
          </cell>
          <cell r="S29">
            <v>312.73</v>
          </cell>
          <cell r="T29">
            <v>0</v>
          </cell>
        </row>
        <row r="30">
          <cell r="A30" t="str">
            <v>21203</v>
          </cell>
          <cell r="B30" t="str">
            <v/>
          </cell>
          <cell r="C30" t="str">
            <v/>
          </cell>
          <cell r="D30" t="str">
            <v>城乡社区公共设施</v>
          </cell>
          <cell r="E30">
            <v>0</v>
          </cell>
          <cell r="F30">
            <v>0</v>
          </cell>
          <cell r="G30">
            <v>0</v>
          </cell>
          <cell r="H30">
            <v>14</v>
          </cell>
          <cell r="I30">
            <v>14</v>
          </cell>
          <cell r="J30">
            <v>0</v>
          </cell>
          <cell r="K30">
            <v>14</v>
          </cell>
          <cell r="L30">
            <v>14</v>
          </cell>
          <cell r="M30">
            <v>14</v>
          </cell>
          <cell r="N30">
            <v>0</v>
          </cell>
          <cell r="O30">
            <v>0</v>
          </cell>
          <cell r="P30">
            <v>0</v>
          </cell>
          <cell r="Q30">
            <v>0</v>
          </cell>
          <cell r="R30">
            <v>0</v>
          </cell>
          <cell r="S30">
            <v>0</v>
          </cell>
          <cell r="T30">
            <v>0</v>
          </cell>
        </row>
        <row r="31">
          <cell r="A31" t="str">
            <v>2120399</v>
          </cell>
          <cell r="B31" t="str">
            <v/>
          </cell>
          <cell r="C31" t="str">
            <v/>
          </cell>
          <cell r="D31" t="str">
            <v>  其他城乡社区公共设施支出</v>
          </cell>
          <cell r="E31">
            <v>0</v>
          </cell>
          <cell r="F31">
            <v>0</v>
          </cell>
          <cell r="G31">
            <v>0</v>
          </cell>
          <cell r="H31">
            <v>14</v>
          </cell>
          <cell r="I31">
            <v>14</v>
          </cell>
          <cell r="J31">
            <v>0</v>
          </cell>
          <cell r="K31">
            <v>14</v>
          </cell>
          <cell r="L31">
            <v>14</v>
          </cell>
          <cell r="M31">
            <v>14</v>
          </cell>
          <cell r="N31">
            <v>0</v>
          </cell>
          <cell r="O31">
            <v>0</v>
          </cell>
          <cell r="P31">
            <v>0</v>
          </cell>
          <cell r="Q31">
            <v>0</v>
          </cell>
          <cell r="R31">
            <v>0</v>
          </cell>
          <cell r="S31">
            <v>0</v>
          </cell>
          <cell r="T31">
            <v>0</v>
          </cell>
        </row>
        <row r="32">
          <cell r="A32" t="str">
            <v>21205</v>
          </cell>
          <cell r="B32" t="str">
            <v/>
          </cell>
          <cell r="C32" t="str">
            <v/>
          </cell>
          <cell r="D32" t="str">
            <v>城乡社区环境卫生</v>
          </cell>
          <cell r="E32">
            <v>0</v>
          </cell>
          <cell r="F32">
            <v>0</v>
          </cell>
          <cell r="G32">
            <v>0</v>
          </cell>
          <cell r="H32">
            <v>329.05</v>
          </cell>
          <cell r="I32">
            <v>158.63</v>
          </cell>
          <cell r="J32">
            <v>170.42</v>
          </cell>
          <cell r="K32">
            <v>319.19</v>
          </cell>
          <cell r="L32">
            <v>148.76</v>
          </cell>
          <cell r="M32">
            <v>59.01</v>
          </cell>
          <cell r="N32">
            <v>89.75</v>
          </cell>
          <cell r="O32">
            <v>170.42</v>
          </cell>
          <cell r="P32">
            <v>9.86</v>
          </cell>
          <cell r="Q32">
            <v>9.86</v>
          </cell>
          <cell r="R32">
            <v>0</v>
          </cell>
          <cell r="S32">
            <v>0</v>
          </cell>
          <cell r="T32">
            <v>0</v>
          </cell>
        </row>
        <row r="33">
          <cell r="A33" t="str">
            <v>2120501</v>
          </cell>
          <cell r="B33" t="str">
            <v/>
          </cell>
          <cell r="C33" t="str">
            <v/>
          </cell>
          <cell r="D33" t="str">
            <v>  城乡社区环境卫生</v>
          </cell>
          <cell r="E33">
            <v>0</v>
          </cell>
          <cell r="F33">
            <v>0</v>
          </cell>
          <cell r="G33">
            <v>0</v>
          </cell>
          <cell r="H33">
            <v>329.05</v>
          </cell>
          <cell r="I33">
            <v>158.63</v>
          </cell>
          <cell r="J33">
            <v>170.42</v>
          </cell>
          <cell r="K33">
            <v>319.19</v>
          </cell>
          <cell r="L33">
            <v>148.76</v>
          </cell>
          <cell r="M33">
            <v>59.01</v>
          </cell>
          <cell r="N33">
            <v>89.75</v>
          </cell>
          <cell r="O33">
            <v>170.42</v>
          </cell>
          <cell r="P33">
            <v>9.86</v>
          </cell>
          <cell r="Q33">
            <v>9.86</v>
          </cell>
          <cell r="R33">
            <v>0</v>
          </cell>
          <cell r="S33">
            <v>0</v>
          </cell>
          <cell r="T33">
            <v>0</v>
          </cell>
        </row>
        <row r="34">
          <cell r="A34" t="str">
            <v>213</v>
          </cell>
          <cell r="B34" t="str">
            <v/>
          </cell>
          <cell r="C34" t="str">
            <v/>
          </cell>
          <cell r="D34" t="str">
            <v>农林水支出</v>
          </cell>
          <cell r="E34">
            <v>0</v>
          </cell>
          <cell r="F34">
            <v>0</v>
          </cell>
          <cell r="G34">
            <v>0</v>
          </cell>
          <cell r="H34">
            <v>60</v>
          </cell>
          <cell r="I34">
            <v>56.92</v>
          </cell>
          <cell r="J34">
            <v>3.08</v>
          </cell>
          <cell r="K34">
            <v>60</v>
          </cell>
          <cell r="L34">
            <v>56.92</v>
          </cell>
          <cell r="M34">
            <v>56</v>
          </cell>
          <cell r="N34">
            <v>0.92</v>
          </cell>
          <cell r="O34">
            <v>3.08</v>
          </cell>
          <cell r="P34">
            <v>0</v>
          </cell>
          <cell r="Q34">
            <v>0</v>
          </cell>
          <cell r="R34">
            <v>0</v>
          </cell>
          <cell r="S34">
            <v>0</v>
          </cell>
          <cell r="T34">
            <v>0</v>
          </cell>
        </row>
        <row r="35">
          <cell r="A35" t="str">
            <v>21303</v>
          </cell>
          <cell r="B35" t="str">
            <v/>
          </cell>
          <cell r="C35" t="str">
            <v/>
          </cell>
          <cell r="D35" t="str">
            <v>水利</v>
          </cell>
          <cell r="E35">
            <v>0</v>
          </cell>
          <cell r="F35">
            <v>0</v>
          </cell>
          <cell r="G35">
            <v>0</v>
          </cell>
          <cell r="H35">
            <v>56</v>
          </cell>
          <cell r="I35">
            <v>56</v>
          </cell>
          <cell r="J35">
            <v>0</v>
          </cell>
          <cell r="K35">
            <v>56</v>
          </cell>
          <cell r="L35">
            <v>56</v>
          </cell>
          <cell r="M35">
            <v>56</v>
          </cell>
          <cell r="N35">
            <v>0</v>
          </cell>
          <cell r="O35">
            <v>0</v>
          </cell>
          <cell r="P35">
            <v>0</v>
          </cell>
          <cell r="Q35">
            <v>0</v>
          </cell>
          <cell r="R35">
            <v>0</v>
          </cell>
          <cell r="S35">
            <v>0</v>
          </cell>
          <cell r="T35">
            <v>0</v>
          </cell>
        </row>
        <row r="36">
          <cell r="A36" t="str">
            <v>2130399</v>
          </cell>
          <cell r="B36" t="str">
            <v/>
          </cell>
          <cell r="C36" t="str">
            <v/>
          </cell>
          <cell r="D36" t="str">
            <v>  其他水利支出</v>
          </cell>
          <cell r="E36">
            <v>0</v>
          </cell>
          <cell r="F36">
            <v>0</v>
          </cell>
          <cell r="G36">
            <v>0</v>
          </cell>
          <cell r="H36">
            <v>56</v>
          </cell>
          <cell r="I36">
            <v>56</v>
          </cell>
          <cell r="J36">
            <v>0</v>
          </cell>
          <cell r="K36">
            <v>56</v>
          </cell>
          <cell r="L36">
            <v>56</v>
          </cell>
          <cell r="M36">
            <v>56</v>
          </cell>
          <cell r="N36">
            <v>0</v>
          </cell>
          <cell r="O36">
            <v>0</v>
          </cell>
          <cell r="P36">
            <v>0</v>
          </cell>
          <cell r="Q36">
            <v>0</v>
          </cell>
          <cell r="R36">
            <v>0</v>
          </cell>
          <cell r="S36">
            <v>0</v>
          </cell>
          <cell r="T36">
            <v>0</v>
          </cell>
        </row>
        <row r="37">
          <cell r="A37" t="str">
            <v>21399</v>
          </cell>
          <cell r="B37" t="str">
            <v/>
          </cell>
          <cell r="C37" t="str">
            <v/>
          </cell>
          <cell r="D37" t="str">
            <v>其他农林水支出</v>
          </cell>
          <cell r="E37">
            <v>0</v>
          </cell>
          <cell r="F37">
            <v>0</v>
          </cell>
          <cell r="G37">
            <v>0</v>
          </cell>
          <cell r="H37">
            <v>4</v>
          </cell>
          <cell r="I37">
            <v>0.92</v>
          </cell>
          <cell r="J37">
            <v>3.08</v>
          </cell>
          <cell r="K37">
            <v>4</v>
          </cell>
          <cell r="L37">
            <v>0.92</v>
          </cell>
          <cell r="M37">
            <v>0</v>
          </cell>
          <cell r="N37">
            <v>0.92</v>
          </cell>
          <cell r="O37">
            <v>3.08</v>
          </cell>
          <cell r="P37">
            <v>0</v>
          </cell>
          <cell r="Q37">
            <v>0</v>
          </cell>
          <cell r="R37">
            <v>0</v>
          </cell>
          <cell r="S37">
            <v>0</v>
          </cell>
          <cell r="T37">
            <v>0</v>
          </cell>
        </row>
        <row r="38">
          <cell r="A38" t="str">
            <v>2139999</v>
          </cell>
          <cell r="B38" t="str">
            <v/>
          </cell>
          <cell r="C38" t="str">
            <v/>
          </cell>
          <cell r="D38" t="str">
            <v>  其他农林水支出</v>
          </cell>
          <cell r="E38">
            <v>0</v>
          </cell>
          <cell r="F38">
            <v>0</v>
          </cell>
          <cell r="G38">
            <v>0</v>
          </cell>
          <cell r="H38">
            <v>4</v>
          </cell>
          <cell r="I38">
            <v>0.92</v>
          </cell>
          <cell r="J38">
            <v>3.08</v>
          </cell>
          <cell r="K38">
            <v>4</v>
          </cell>
          <cell r="L38">
            <v>0.92</v>
          </cell>
          <cell r="M38">
            <v>0</v>
          </cell>
          <cell r="N38">
            <v>0.92</v>
          </cell>
          <cell r="O38">
            <v>3.08</v>
          </cell>
          <cell r="P38">
            <v>0</v>
          </cell>
          <cell r="Q38">
            <v>0</v>
          </cell>
          <cell r="R38">
            <v>0</v>
          </cell>
          <cell r="S38">
            <v>0</v>
          </cell>
          <cell r="T38">
            <v>0</v>
          </cell>
        </row>
        <row r="39">
          <cell r="A39" t="str">
            <v>215</v>
          </cell>
          <cell r="B39" t="str">
            <v/>
          </cell>
          <cell r="C39" t="str">
            <v/>
          </cell>
          <cell r="D39" t="str">
            <v>资源勘探信息等支出</v>
          </cell>
          <cell r="E39">
            <v>0</v>
          </cell>
          <cell r="F39">
            <v>0</v>
          </cell>
          <cell r="G39">
            <v>0</v>
          </cell>
          <cell r="H39">
            <v>1.5</v>
          </cell>
          <cell r="I39">
            <v>0.5</v>
          </cell>
          <cell r="J39">
            <v>1</v>
          </cell>
          <cell r="K39">
            <v>1.5</v>
          </cell>
          <cell r="L39">
            <v>0.5</v>
          </cell>
          <cell r="M39">
            <v>0</v>
          </cell>
          <cell r="N39">
            <v>0.5</v>
          </cell>
          <cell r="O39">
            <v>1</v>
          </cell>
          <cell r="P39">
            <v>0</v>
          </cell>
          <cell r="Q39">
            <v>0</v>
          </cell>
          <cell r="R39">
            <v>0</v>
          </cell>
          <cell r="S39">
            <v>0</v>
          </cell>
          <cell r="T39">
            <v>0</v>
          </cell>
        </row>
        <row r="40">
          <cell r="A40" t="str">
            <v>21501</v>
          </cell>
          <cell r="B40" t="str">
            <v/>
          </cell>
          <cell r="C40" t="str">
            <v/>
          </cell>
          <cell r="D40" t="str">
            <v>资源勘探开发</v>
          </cell>
          <cell r="E40">
            <v>0</v>
          </cell>
          <cell r="F40">
            <v>0</v>
          </cell>
          <cell r="G40">
            <v>0</v>
          </cell>
          <cell r="H40">
            <v>0.5</v>
          </cell>
          <cell r="I40">
            <v>0.5</v>
          </cell>
          <cell r="J40">
            <v>0</v>
          </cell>
          <cell r="K40">
            <v>0.5</v>
          </cell>
          <cell r="L40">
            <v>0.5</v>
          </cell>
          <cell r="M40">
            <v>0</v>
          </cell>
          <cell r="N40">
            <v>0.5</v>
          </cell>
          <cell r="O40">
            <v>0</v>
          </cell>
          <cell r="P40">
            <v>0</v>
          </cell>
          <cell r="Q40">
            <v>0</v>
          </cell>
          <cell r="R40">
            <v>0</v>
          </cell>
          <cell r="S40">
            <v>0</v>
          </cell>
          <cell r="T40">
            <v>0</v>
          </cell>
        </row>
        <row r="41">
          <cell r="A41" t="str">
            <v>2150199</v>
          </cell>
          <cell r="B41" t="str">
            <v/>
          </cell>
          <cell r="C41" t="str">
            <v/>
          </cell>
          <cell r="D41" t="str">
            <v>  其他资源勘探业支出</v>
          </cell>
          <cell r="E41">
            <v>0</v>
          </cell>
          <cell r="F41">
            <v>0</v>
          </cell>
          <cell r="G41">
            <v>0</v>
          </cell>
          <cell r="H41">
            <v>0.5</v>
          </cell>
          <cell r="I41">
            <v>0.5</v>
          </cell>
          <cell r="J41">
            <v>0</v>
          </cell>
          <cell r="K41">
            <v>0.5</v>
          </cell>
          <cell r="L41">
            <v>0.5</v>
          </cell>
          <cell r="M41">
            <v>0</v>
          </cell>
          <cell r="N41">
            <v>0.5</v>
          </cell>
          <cell r="O41">
            <v>0</v>
          </cell>
          <cell r="P41">
            <v>0</v>
          </cell>
          <cell r="Q41">
            <v>0</v>
          </cell>
          <cell r="R41">
            <v>0</v>
          </cell>
          <cell r="S41">
            <v>0</v>
          </cell>
          <cell r="T41">
            <v>0</v>
          </cell>
        </row>
        <row r="42">
          <cell r="A42" t="str">
            <v>21506</v>
          </cell>
          <cell r="B42" t="str">
            <v/>
          </cell>
          <cell r="C42" t="str">
            <v/>
          </cell>
          <cell r="D42" t="str">
            <v>安全生产监管</v>
          </cell>
          <cell r="E42">
            <v>0</v>
          </cell>
          <cell r="F42">
            <v>0</v>
          </cell>
          <cell r="G42">
            <v>0</v>
          </cell>
          <cell r="H42">
            <v>1</v>
          </cell>
          <cell r="I42">
            <v>0</v>
          </cell>
          <cell r="J42">
            <v>1</v>
          </cell>
          <cell r="K42">
            <v>1</v>
          </cell>
          <cell r="L42">
            <v>0</v>
          </cell>
          <cell r="M42">
            <v>0</v>
          </cell>
          <cell r="N42">
            <v>0</v>
          </cell>
          <cell r="O42">
            <v>1</v>
          </cell>
          <cell r="P42">
            <v>0</v>
          </cell>
          <cell r="Q42">
            <v>0</v>
          </cell>
          <cell r="R42">
            <v>0</v>
          </cell>
          <cell r="S42">
            <v>0</v>
          </cell>
          <cell r="T42">
            <v>0</v>
          </cell>
        </row>
        <row r="43">
          <cell r="A43" t="str">
            <v>2150602</v>
          </cell>
          <cell r="B43" t="str">
            <v/>
          </cell>
          <cell r="C43" t="str">
            <v/>
          </cell>
          <cell r="D43" t="str">
            <v>  一般行政管理事务</v>
          </cell>
          <cell r="E43">
            <v>0</v>
          </cell>
          <cell r="F43">
            <v>0</v>
          </cell>
          <cell r="G43">
            <v>0</v>
          </cell>
          <cell r="H43">
            <v>1</v>
          </cell>
          <cell r="I43">
            <v>0</v>
          </cell>
          <cell r="J43">
            <v>1</v>
          </cell>
          <cell r="K43">
            <v>1</v>
          </cell>
          <cell r="L43">
            <v>0</v>
          </cell>
          <cell r="M43">
            <v>0</v>
          </cell>
          <cell r="N43">
            <v>0</v>
          </cell>
          <cell r="O43">
            <v>1</v>
          </cell>
          <cell r="P43">
            <v>0</v>
          </cell>
          <cell r="Q43">
            <v>0</v>
          </cell>
          <cell r="R43">
            <v>0</v>
          </cell>
          <cell r="S43">
            <v>0</v>
          </cell>
          <cell r="T43">
            <v>0</v>
          </cell>
        </row>
        <row r="44">
          <cell r="A44" t="str">
            <v>221</v>
          </cell>
          <cell r="B44" t="str">
            <v/>
          </cell>
          <cell r="C44" t="str">
            <v/>
          </cell>
          <cell r="D44" t="str">
            <v>住房保障支出</v>
          </cell>
          <cell r="E44">
            <v>0</v>
          </cell>
          <cell r="F44">
            <v>0</v>
          </cell>
          <cell r="G44">
            <v>0</v>
          </cell>
          <cell r="H44">
            <v>152.81</v>
          </cell>
          <cell r="I44">
            <v>152.81</v>
          </cell>
          <cell r="J44">
            <v>0</v>
          </cell>
          <cell r="K44">
            <v>152.81</v>
          </cell>
          <cell r="L44">
            <v>152.81</v>
          </cell>
          <cell r="M44">
            <v>152.81</v>
          </cell>
          <cell r="N44">
            <v>0</v>
          </cell>
          <cell r="O44">
            <v>0</v>
          </cell>
          <cell r="P44">
            <v>0</v>
          </cell>
          <cell r="Q44">
            <v>0</v>
          </cell>
          <cell r="R44">
            <v>0</v>
          </cell>
          <cell r="S44">
            <v>0</v>
          </cell>
          <cell r="T44">
            <v>0</v>
          </cell>
        </row>
        <row r="45">
          <cell r="A45" t="str">
            <v>22102</v>
          </cell>
          <cell r="B45" t="str">
            <v/>
          </cell>
          <cell r="C45" t="str">
            <v/>
          </cell>
          <cell r="D45" t="str">
            <v>住房改革支出</v>
          </cell>
          <cell r="E45">
            <v>0</v>
          </cell>
          <cell r="F45">
            <v>0</v>
          </cell>
          <cell r="G45">
            <v>0</v>
          </cell>
          <cell r="H45">
            <v>152.81</v>
          </cell>
          <cell r="I45">
            <v>152.81</v>
          </cell>
          <cell r="J45">
            <v>0</v>
          </cell>
          <cell r="K45">
            <v>152.81</v>
          </cell>
          <cell r="L45">
            <v>152.81</v>
          </cell>
          <cell r="M45">
            <v>152.81</v>
          </cell>
          <cell r="N45">
            <v>0</v>
          </cell>
          <cell r="O45">
            <v>0</v>
          </cell>
          <cell r="P45">
            <v>0</v>
          </cell>
          <cell r="Q45">
            <v>0</v>
          </cell>
          <cell r="R45">
            <v>0</v>
          </cell>
          <cell r="S45">
            <v>0</v>
          </cell>
          <cell r="T45">
            <v>0</v>
          </cell>
        </row>
        <row r="46">
          <cell r="A46" t="str">
            <v>2210201</v>
          </cell>
          <cell r="B46" t="str">
            <v/>
          </cell>
          <cell r="C46" t="str">
            <v/>
          </cell>
          <cell r="D46" t="str">
            <v>  住房公积金</v>
          </cell>
          <cell r="E46">
            <v>0</v>
          </cell>
          <cell r="F46">
            <v>0</v>
          </cell>
          <cell r="G46">
            <v>0</v>
          </cell>
          <cell r="H46">
            <v>152.81</v>
          </cell>
          <cell r="I46">
            <v>152.81</v>
          </cell>
          <cell r="J46">
            <v>0</v>
          </cell>
          <cell r="K46">
            <v>152.81</v>
          </cell>
          <cell r="L46">
            <v>152.81</v>
          </cell>
          <cell r="M46">
            <v>152.81</v>
          </cell>
          <cell r="N46">
            <v>0</v>
          </cell>
          <cell r="O46">
            <v>0</v>
          </cell>
          <cell r="P46">
            <v>0</v>
          </cell>
          <cell r="Q46">
            <v>0</v>
          </cell>
          <cell r="R46">
            <v>0</v>
          </cell>
          <cell r="S46">
            <v>0</v>
          </cell>
          <cell r="T46">
            <v>0</v>
          </cell>
        </row>
        <row r="48">
          <cell r="K48" t="str">
            <v>— 12.%d —</v>
          </cell>
        </row>
      </sheetData>
      <sheetData sheetId="12"/>
      <sheetData sheetId="13">
        <row r="9">
          <cell r="E9">
            <v>3099.3</v>
          </cell>
          <cell r="F9">
            <v>2609.3</v>
          </cell>
          <cell r="G9">
            <v>745.65</v>
          </cell>
          <cell r="H9">
            <v>709.68</v>
          </cell>
          <cell r="I9">
            <v>265.24</v>
          </cell>
          <cell r="J9">
            <v>4.14</v>
          </cell>
          <cell r="K9">
            <v>94.33</v>
          </cell>
          <cell r="L9">
            <v>297.77</v>
          </cell>
          <cell r="M9">
            <v>1.23</v>
          </cell>
          <cell r="N9">
            <v>213.83</v>
          </cell>
          <cell r="O9">
            <v>0</v>
          </cell>
          <cell r="P9">
            <v>11.65</v>
          </cell>
          <cell r="Q9">
            <v>258.52</v>
          </cell>
          <cell r="R9">
            <v>0</v>
          </cell>
          <cell r="S9">
            <v>7.27</v>
          </cell>
          <cell r="T9">
            <v>315.42</v>
          </cell>
          <cell r="U9">
            <v>26.06</v>
          </cell>
          <cell r="V9">
            <v>5.63</v>
          </cell>
          <cell r="W9">
            <v>2.21</v>
          </cell>
          <cell r="X9">
            <v>0</v>
          </cell>
          <cell r="Y9">
            <v>6.35</v>
          </cell>
          <cell r="Z9">
            <v>27.18</v>
          </cell>
          <cell r="AA9">
            <v>4.65</v>
          </cell>
          <cell r="AB9">
            <v>0</v>
          </cell>
          <cell r="AC9">
            <v>14.06</v>
          </cell>
          <cell r="AD9">
            <v>12.59</v>
          </cell>
          <cell r="AE9">
            <v>0</v>
          </cell>
          <cell r="AF9">
            <v>5.99</v>
          </cell>
          <cell r="AG9">
            <v>1.42</v>
          </cell>
          <cell r="AH9">
            <v>1.13</v>
          </cell>
          <cell r="AI9">
            <v>5.52</v>
          </cell>
          <cell r="AJ9">
            <v>2.18</v>
          </cell>
          <cell r="AK9">
            <v>3.4</v>
          </cell>
          <cell r="AL9">
            <v>0</v>
          </cell>
          <cell r="AM9">
            <v>0</v>
          </cell>
          <cell r="AN9">
            <v>24.7</v>
          </cell>
          <cell r="AO9">
            <v>0.18</v>
          </cell>
          <cell r="AP9">
            <v>53.77</v>
          </cell>
          <cell r="AQ9">
            <v>55.47</v>
          </cell>
          <cell r="AR9">
            <v>27.7</v>
          </cell>
          <cell r="AS9">
            <v>1.75</v>
          </cell>
          <cell r="AT9">
            <v>0</v>
          </cell>
          <cell r="AU9">
            <v>33.48</v>
          </cell>
          <cell r="AV9">
            <v>119.66</v>
          </cell>
          <cell r="AW9">
            <v>0</v>
          </cell>
          <cell r="AX9">
            <v>22.98</v>
          </cell>
          <cell r="AY9">
            <v>0</v>
          </cell>
          <cell r="AZ9">
            <v>3.98</v>
          </cell>
          <cell r="BA9">
            <v>6.35</v>
          </cell>
          <cell r="BB9">
            <v>0</v>
          </cell>
          <cell r="BC9">
            <v>4.18</v>
          </cell>
          <cell r="BD9">
            <v>0</v>
          </cell>
          <cell r="BE9">
            <v>23.47</v>
          </cell>
          <cell r="BF9">
            <v>0</v>
          </cell>
          <cell r="BG9">
            <v>58.69</v>
          </cell>
          <cell r="BH9">
            <v>0</v>
          </cell>
          <cell r="BI9">
            <v>0</v>
          </cell>
          <cell r="BJ9">
            <v>0</v>
          </cell>
          <cell r="BK9">
            <v>0</v>
          </cell>
          <cell r="BL9">
            <v>0</v>
          </cell>
        </row>
        <row r="9">
          <cell r="BZ9">
            <v>54.92</v>
          </cell>
          <cell r="CA9">
            <v>0</v>
          </cell>
          <cell r="CB9">
            <v>6.71</v>
          </cell>
          <cell r="CC9">
            <v>0.97</v>
          </cell>
          <cell r="CD9">
            <v>0</v>
          </cell>
          <cell r="CE9">
            <v>0</v>
          </cell>
          <cell r="CF9">
            <v>0</v>
          </cell>
          <cell r="CG9">
            <v>0</v>
          </cell>
          <cell r="CH9">
            <v>0</v>
          </cell>
          <cell r="CI9">
            <v>0</v>
          </cell>
          <cell r="CJ9">
            <v>0</v>
          </cell>
          <cell r="CK9">
            <v>0</v>
          </cell>
          <cell r="CL9">
            <v>0</v>
          </cell>
          <cell r="CM9">
            <v>46.55</v>
          </cell>
          <cell r="CN9">
            <v>0</v>
          </cell>
          <cell r="CO9">
            <v>0</v>
          </cell>
          <cell r="CP9">
            <v>0.68</v>
          </cell>
        </row>
        <row r="9">
          <cell r="CT9">
            <v>0</v>
          </cell>
          <cell r="CU9">
            <v>0</v>
          </cell>
          <cell r="CV9">
            <v>0</v>
          </cell>
          <cell r="CW9">
            <v>0</v>
          </cell>
          <cell r="CX9">
            <v>0</v>
          </cell>
          <cell r="CY9">
            <v>0</v>
          </cell>
        </row>
        <row r="9">
          <cell r="DC9">
            <v>0</v>
          </cell>
          <cell r="DD9">
            <v>0</v>
          </cell>
          <cell r="DE9">
            <v>0</v>
          </cell>
          <cell r="DF9">
            <v>0</v>
          </cell>
          <cell r="DG9">
            <v>0</v>
          </cell>
        </row>
      </sheetData>
      <sheetData sheetId="14"/>
      <sheetData sheetId="15">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51.14</v>
          </cell>
        </row>
        <row r="7">
          <cell r="D7">
            <v>0</v>
          </cell>
        </row>
        <row r="8">
          <cell r="D8">
            <v>46.28</v>
          </cell>
        </row>
        <row r="9">
          <cell r="D9">
            <v>0</v>
          </cell>
        </row>
        <row r="10">
          <cell r="D10">
            <v>46.28</v>
          </cell>
        </row>
        <row r="11">
          <cell r="D11">
            <v>4.86</v>
          </cell>
        </row>
        <row r="16">
          <cell r="D16">
            <v>0</v>
          </cell>
        </row>
        <row r="17">
          <cell r="D17">
            <v>0</v>
          </cell>
        </row>
        <row r="18">
          <cell r="D18">
            <v>0</v>
          </cell>
        </row>
        <row r="19">
          <cell r="D19">
            <v>25</v>
          </cell>
        </row>
        <row r="20">
          <cell r="D20">
            <v>98</v>
          </cell>
        </row>
        <row r="22">
          <cell r="D22">
            <v>789</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L20"/>
  <sheetViews>
    <sheetView topLeftCell="A4" workbookViewId="0">
      <selection activeCell="A5" sqref="A5:H5"/>
    </sheetView>
  </sheetViews>
  <sheetFormatPr defaultColWidth="9" defaultRowHeight="14.25"/>
  <cols>
    <col min="1" max="1" width="10.5" style="234" customWidth="1"/>
    <col min="2" max="2" width="30" style="234" customWidth="1"/>
    <col min="3" max="3" width="9.2" style="234" customWidth="1"/>
    <col min="4" max="4" width="28" style="234" customWidth="1"/>
    <col min="5" max="5" width="9" style="234"/>
    <col min="6" max="6" width="5.7" style="234" customWidth="1"/>
    <col min="7" max="7" width="12.1" style="234" customWidth="1"/>
    <col min="8" max="8" width="9" style="234"/>
    <col min="9" max="16384" width="9" style="235"/>
  </cols>
  <sheetData>
    <row r="1" ht="18.75" spans="1:8">
      <c r="A1" s="236"/>
      <c r="B1" s="237"/>
      <c r="C1" s="237"/>
      <c r="D1" s="237"/>
      <c r="E1" s="237"/>
      <c r="F1" s="237"/>
      <c r="G1" s="236"/>
      <c r="H1" s="237"/>
    </row>
    <row r="2" spans="1:8">
      <c r="A2" s="237"/>
      <c r="B2" s="237"/>
      <c r="C2" s="237"/>
      <c r="D2" s="237"/>
      <c r="E2" s="237"/>
      <c r="F2" s="237"/>
      <c r="G2" s="237"/>
      <c r="H2" s="237"/>
    </row>
    <row r="3" ht="30" customHeight="1" spans="1:8">
      <c r="A3" s="237"/>
      <c r="B3" s="237"/>
      <c r="C3" s="237"/>
      <c r="D3" s="237"/>
      <c r="E3" s="237"/>
      <c r="F3" s="237"/>
      <c r="G3" s="237"/>
      <c r="H3" s="237"/>
    </row>
    <row r="4" ht="30" customHeight="1" spans="1:8">
      <c r="A4" s="237"/>
      <c r="B4" s="237"/>
      <c r="C4" s="237"/>
      <c r="D4" s="237"/>
      <c r="E4" s="237"/>
      <c r="F4" s="237"/>
      <c r="G4" s="237"/>
      <c r="H4" s="237"/>
    </row>
    <row r="5" ht="60" customHeight="1" spans="1:8">
      <c r="A5" s="238" t="s">
        <v>0</v>
      </c>
      <c r="B5" s="238"/>
      <c r="C5" s="238"/>
      <c r="D5" s="238"/>
      <c r="E5" s="238"/>
      <c r="F5" s="238"/>
      <c r="G5" s="238"/>
      <c r="H5" s="238"/>
    </row>
    <row r="6" ht="18" customHeight="1" spans="1:8">
      <c r="A6" s="238"/>
      <c r="B6" s="238"/>
      <c r="C6" s="238"/>
      <c r="D6" s="238"/>
      <c r="E6" s="238"/>
      <c r="F6" s="238"/>
      <c r="G6" s="238"/>
      <c r="H6" s="238"/>
    </row>
    <row r="7" ht="45.75" customHeight="1" spans="1:11">
      <c r="A7" s="239"/>
      <c r="B7" s="240"/>
      <c r="C7" s="241"/>
      <c r="D7" s="241"/>
      <c r="E7" s="241"/>
      <c r="F7" s="241"/>
      <c r="G7" s="242"/>
      <c r="H7" s="239"/>
      <c r="K7" s="248"/>
    </row>
    <row r="8" ht="37.5" customHeight="1" spans="1:12">
      <c r="A8" s="243"/>
      <c r="B8" s="244" t="s">
        <v>1</v>
      </c>
      <c r="C8" s="241" t="str">
        <f>MID('01收入支出决算总表'!A3,4,30)</f>
        <v>益阳市城市管理行政执法局</v>
      </c>
      <c r="D8" s="241"/>
      <c r="E8" s="241"/>
      <c r="F8" s="241"/>
      <c r="G8" s="243"/>
      <c r="H8" s="243"/>
      <c r="L8" s="248"/>
    </row>
    <row r="9" spans="1:8">
      <c r="A9" s="237"/>
      <c r="B9" s="237"/>
      <c r="C9" s="237"/>
      <c r="D9" s="237"/>
      <c r="E9" s="237"/>
      <c r="F9" s="237"/>
      <c r="G9" s="237"/>
      <c r="H9" s="237"/>
    </row>
    <row r="10" spans="1:8">
      <c r="A10" s="237"/>
      <c r="B10" s="237"/>
      <c r="C10" s="237"/>
      <c r="D10" s="237"/>
      <c r="E10" s="237"/>
      <c r="F10" s="237"/>
      <c r="G10" s="237"/>
      <c r="H10" s="237"/>
    </row>
    <row r="11" ht="37.5" customHeight="1" spans="1:8">
      <c r="A11" s="237"/>
      <c r="B11" s="244" t="s">
        <v>2</v>
      </c>
      <c r="C11" s="241" t="s">
        <v>3</v>
      </c>
      <c r="D11" s="241"/>
      <c r="E11" s="241"/>
      <c r="F11" s="241"/>
      <c r="G11" s="237"/>
      <c r="H11" s="237"/>
    </row>
    <row r="12" spans="1:8">
      <c r="A12" s="237"/>
      <c r="B12" s="237"/>
      <c r="C12" s="237"/>
      <c r="D12" s="237"/>
      <c r="E12" s="237"/>
      <c r="F12" s="237"/>
      <c r="G12" s="237"/>
      <c r="H12" s="237"/>
    </row>
    <row r="13" spans="1:8">
      <c r="A13" s="237"/>
      <c r="B13" s="237"/>
      <c r="C13" s="237"/>
      <c r="D13" s="237"/>
      <c r="E13" s="237"/>
      <c r="F13" s="237"/>
      <c r="G13" s="237"/>
      <c r="H13" s="237"/>
    </row>
    <row r="14" spans="1:8">
      <c r="A14" s="237"/>
      <c r="B14" s="237"/>
      <c r="C14" s="237"/>
      <c r="D14" s="237"/>
      <c r="E14" s="237"/>
      <c r="F14" s="237"/>
      <c r="G14" s="237"/>
      <c r="H14" s="237"/>
    </row>
    <row r="15" spans="1:8">
      <c r="A15" s="237"/>
      <c r="B15" s="237"/>
      <c r="C15" s="237"/>
      <c r="D15" s="237"/>
      <c r="E15" s="237"/>
      <c r="F15" s="237"/>
      <c r="G15" s="237"/>
      <c r="H15" s="237"/>
    </row>
    <row r="16" ht="24" spans="1:8">
      <c r="A16" s="245"/>
      <c r="B16" s="245"/>
      <c r="C16" s="245"/>
      <c r="D16" s="245"/>
      <c r="E16" s="245"/>
      <c r="F16" s="245"/>
      <c r="G16" s="245"/>
      <c r="H16" s="245"/>
    </row>
    <row r="17" ht="35.25" customHeight="1" spans="1:8">
      <c r="A17" s="246"/>
      <c r="B17" s="246"/>
      <c r="C17" s="246"/>
      <c r="D17" s="246"/>
      <c r="E17" s="246"/>
      <c r="F17" s="246"/>
      <c r="G17" s="246"/>
      <c r="H17" s="246"/>
    </row>
    <row r="18" ht="36" customHeight="1" spans="1:8">
      <c r="A18" s="247"/>
      <c r="B18" s="247"/>
      <c r="C18" s="247"/>
      <c r="D18" s="247"/>
      <c r="E18" s="247"/>
      <c r="F18" s="247"/>
      <c r="G18" s="247"/>
      <c r="H18" s="247"/>
    </row>
    <row r="19" spans="1:8">
      <c r="A19" s="237"/>
      <c r="B19" s="237"/>
      <c r="C19" s="237"/>
      <c r="D19" s="237"/>
      <c r="E19" s="237"/>
      <c r="F19" s="237"/>
      <c r="G19" s="237"/>
      <c r="H19" s="237"/>
    </row>
    <row r="20" spans="1:8">
      <c r="A20" s="237"/>
      <c r="B20" s="237"/>
      <c r="C20" s="237"/>
      <c r="D20" s="237"/>
      <c r="E20" s="237"/>
      <c r="F20" s="237"/>
      <c r="G20" s="237"/>
      <c r="H20" s="237"/>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66675</xdr:colOff>
                    <xdr:row>6</xdr:row>
                    <xdr:rowOff>57150</xdr:rowOff>
                  </from>
                  <to>
                    <xdr:col>7</xdr:col>
                    <xdr:colOff>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J38"/>
  <sheetViews>
    <sheetView showZeros="0" tabSelected="1" workbookViewId="0">
      <selection activeCell="J17" sqref="J17"/>
    </sheetView>
  </sheetViews>
  <sheetFormatPr defaultColWidth="9" defaultRowHeight="14.25"/>
  <cols>
    <col min="1" max="1" width="36.6" style="5" customWidth="1"/>
    <col min="2" max="2" width="4" style="5" customWidth="1"/>
    <col min="3" max="3" width="16.1" style="5" customWidth="1"/>
    <col min="4" max="4" width="40.9" style="5" customWidth="1"/>
    <col min="5" max="5" width="5.4" style="217" customWidth="1"/>
    <col min="6" max="6" width="15.6" style="5" customWidth="1"/>
    <col min="7" max="8" width="9" style="128"/>
    <col min="9" max="16384" width="9" style="5"/>
  </cols>
  <sheetData>
    <row r="1" s="126" customFormat="1" ht="18" customHeight="1" spans="1:8">
      <c r="A1" s="129" t="s">
        <v>4</v>
      </c>
      <c r="B1" s="129"/>
      <c r="C1" s="129"/>
      <c r="D1" s="129"/>
      <c r="E1" s="129"/>
      <c r="F1" s="129"/>
      <c r="G1" s="151"/>
      <c r="H1" s="151"/>
    </row>
    <row r="2" ht="12.75" customHeight="1" spans="1:6">
      <c r="A2" s="130"/>
      <c r="B2" s="130"/>
      <c r="C2" s="130"/>
      <c r="D2" s="130"/>
      <c r="E2" s="218"/>
      <c r="F2" s="219" t="s">
        <v>5</v>
      </c>
    </row>
    <row r="3" ht="15" customHeight="1" spans="1:6">
      <c r="A3" s="220" t="str">
        <f>IF(ISNUMBER(FIND("本级",'[1]Z01 收入支出决算总表(财决01表)'!$A$3)),B3,C3)</f>
        <v>部门：益阳市城市管理行政执法局</v>
      </c>
      <c r="B3" s="221" t="str">
        <f>"部门"&amp;MID('[1]Z01 收入支出决算总表(财决01表)'!$A$3,5,LEN('[1]Z01 收入支出决算总表(财决01表)'!$A$3)-8)</f>
        <v>部门：益阳市城市管理行</v>
      </c>
      <c r="C3" s="221" t="str">
        <f>"部门"&amp;MID('[1]Z01 收入支出决算总表(财决01表)'!$A$3,5,30)</f>
        <v>部门：益阳市城市管理行政执法局</v>
      </c>
      <c r="D3" s="130"/>
      <c r="E3" s="218"/>
      <c r="F3" s="27" t="s">
        <v>6</v>
      </c>
    </row>
    <row r="4" s="47" customFormat="1" ht="21.9" customHeight="1" spans="1:8">
      <c r="A4" s="249" t="s">
        <v>7</v>
      </c>
      <c r="B4" s="131"/>
      <c r="C4" s="131"/>
      <c r="D4" s="249" t="s">
        <v>8</v>
      </c>
      <c r="E4" s="131"/>
      <c r="F4" s="131"/>
      <c r="G4" s="152"/>
      <c r="H4" s="152"/>
    </row>
    <row r="5" s="47" customFormat="1" ht="21.9" customHeight="1" spans="1:8">
      <c r="A5" s="249" t="s">
        <v>9</v>
      </c>
      <c r="B5" s="250" t="s">
        <v>10</v>
      </c>
      <c r="C5" s="131" t="s">
        <v>11</v>
      </c>
      <c r="D5" s="249" t="s">
        <v>9</v>
      </c>
      <c r="E5" s="251" t="s">
        <v>10</v>
      </c>
      <c r="F5" s="131" t="s">
        <v>11</v>
      </c>
      <c r="G5" s="152"/>
      <c r="H5" s="152"/>
    </row>
    <row r="6" s="47" customFormat="1" ht="12.9" customHeight="1" spans="1:8">
      <c r="A6" s="249" t="s">
        <v>12</v>
      </c>
      <c r="B6" s="131"/>
      <c r="C6" s="249" t="s">
        <v>13</v>
      </c>
      <c r="D6" s="249" t="s">
        <v>12</v>
      </c>
      <c r="E6" s="223"/>
      <c r="F6" s="249" t="s">
        <v>14</v>
      </c>
      <c r="G6" s="152"/>
      <c r="H6" s="152"/>
    </row>
    <row r="7" s="47" customFormat="1" ht="12.9" customHeight="1" spans="1:10">
      <c r="A7" s="252" t="s">
        <v>15</v>
      </c>
      <c r="B7" s="250" t="s">
        <v>13</v>
      </c>
      <c r="C7" s="141">
        <f>'[1]Z01 收入支出决算总表(财决01表)'!$E$7</f>
        <v>4057.82</v>
      </c>
      <c r="D7" s="138" t="str">
        <f t="array" ref="D7">INDEX('[1]Z01 收入支出决算总表(财决01表)'!F$1:F$65536,SMALL(IF('[1]Z01 收入支出决算总表(财决01表)'!$J$7:$J$29&gt;0,ROW($7:$29),4^8),ROW('[1]Z01 收入支出决算总表(财决01表)'!F1)))&amp;""</f>
        <v>八、社会保障和就业支出</v>
      </c>
      <c r="E7" s="224">
        <v>28</v>
      </c>
      <c r="F7" s="141">
        <f>IF(ISERROR(VLOOKUP(D7,'[1]Z01 收入支出决算总表(财决01表)'!F$7:J$29,5,FALSE)),"",VLOOKUP(D7,'[1]Z01 收入支出决算总表(财决01表)'!F$7:J$29,5,FALSE))</f>
        <v>319.55</v>
      </c>
      <c r="G7" s="225"/>
      <c r="H7" s="226"/>
      <c r="J7" s="150"/>
    </row>
    <row r="8" s="47" customFormat="1" ht="12.9" customHeight="1" spans="1:8">
      <c r="A8" s="138" t="s">
        <v>16</v>
      </c>
      <c r="B8" s="250" t="s">
        <v>14</v>
      </c>
      <c r="C8" s="141">
        <f>'[1]Z01 收入支出决算总表(财决01表)'!$E$9</f>
        <v>0</v>
      </c>
      <c r="D8" s="138" t="str">
        <f t="array" ref="D8">INDEX('[1]Z01 收入支出决算总表(财决01表)'!F$1:F$65536,SMALL(IF('[1]Z01 收入支出决算总表(财决01表)'!$J$7:$J$29&gt;0,ROW($7:$29),4^8),ROW('[1]Z01 收入支出决算总表(财决01表)'!F2)))&amp;""</f>
        <v>九、医疗卫生与计划生育支出</v>
      </c>
      <c r="E8" s="224">
        <v>29</v>
      </c>
      <c r="F8" s="141">
        <f>IF(ISERROR(VLOOKUP(D8,'[1]Z01 收入支出决算总表(财决01表)'!F$7:J$29,5,FALSE)),"",VLOOKUP(D8,'[1]Z01 收入支出决算总表(财决01表)'!F$7:J$29,5,FALSE))</f>
        <v>84.96</v>
      </c>
      <c r="G8" s="152"/>
      <c r="H8" s="152"/>
    </row>
    <row r="9" s="47" customFormat="1" ht="12.9" customHeight="1" spans="1:8">
      <c r="A9" s="138" t="s">
        <v>17</v>
      </c>
      <c r="B9" s="250" t="s">
        <v>18</v>
      </c>
      <c r="C9" s="141">
        <f>'[1]Z01 收入支出决算总表(财决01表)'!$E$10</f>
        <v>805.51</v>
      </c>
      <c r="D9" s="138" t="str">
        <f t="array" ref="D9">INDEX('[1]Z01 收入支出决算总表(财决01表)'!F$1:F$65536,SMALL(IF('[1]Z01 收入支出决算总表(财决01表)'!$J$7:$J$29&gt;0,ROW($7:$29),4^8),ROW('[1]Z01 收入支出决算总表(财决01表)'!F3)))&amp;""</f>
        <v>十一、城乡社区支出</v>
      </c>
      <c r="E9" s="224">
        <v>30</v>
      </c>
      <c r="F9" s="141">
        <f>IF(ISERROR(VLOOKUP(D9,'[1]Z01 收入支出决算总表(财决01表)'!F$7:J$29,5,FALSE)),"",VLOOKUP(D9,'[1]Z01 收入支出决算总表(财决01表)'!F$7:J$29,5,FALSE))</f>
        <v>6160.71</v>
      </c>
      <c r="G9" s="152"/>
      <c r="H9" s="152"/>
    </row>
    <row r="10" s="47" customFormat="1" ht="12.9" customHeight="1" spans="1:8">
      <c r="A10" s="138" t="s">
        <v>19</v>
      </c>
      <c r="B10" s="250" t="s">
        <v>20</v>
      </c>
      <c r="C10" s="141">
        <f>'[1]Z01 收入支出决算总表(财决01表)'!$E$11</f>
        <v>0</v>
      </c>
      <c r="D10" s="138" t="str">
        <f t="array" ref="D10">INDEX('[1]Z01 收入支出决算总表(财决01表)'!F$1:F$65536,SMALL(IF('[1]Z01 收入支出决算总表(财决01表)'!$J$7:$J$29&gt;0,ROW($7:$29),4^8),ROW('[1]Z01 收入支出决算总表(财决01表)'!F4)))&amp;""</f>
        <v>十二、农林水支出</v>
      </c>
      <c r="E10" s="224">
        <v>31</v>
      </c>
      <c r="F10" s="141">
        <f>IF(ISERROR(VLOOKUP(D10,'[1]Z01 收入支出决算总表(财决01表)'!F$7:J$29,5,FALSE)),"",VLOOKUP(D10,'[1]Z01 收入支出决算总表(财决01表)'!F$7:J$29,5,FALSE))</f>
        <v>60</v>
      </c>
      <c r="G10" s="152"/>
      <c r="H10" s="152"/>
    </row>
    <row r="11" s="47" customFormat="1" ht="12.9" customHeight="1" spans="1:8">
      <c r="A11" s="138" t="s">
        <v>21</v>
      </c>
      <c r="B11" s="250" t="s">
        <v>22</v>
      </c>
      <c r="C11" s="141">
        <f>'[1]Z01 收入支出决算总表(财决01表)'!$E$12</f>
        <v>0</v>
      </c>
      <c r="D11" s="138" t="str">
        <f t="array" ref="D11">INDEX('[1]Z01 收入支出决算总表(财决01表)'!F$1:F$65536,SMALL(IF('[1]Z01 收入支出决算总表(财决01表)'!$J$7:$J$29&gt;0,ROW($7:$29),4^8),ROW('[1]Z01 收入支出决算总表(财决01表)'!F5)))&amp;""</f>
        <v>十四、资源勘探信息等支出</v>
      </c>
      <c r="E11" s="224">
        <v>32</v>
      </c>
      <c r="F11" s="141">
        <f>IF(ISERROR(VLOOKUP(D11,'[1]Z01 收入支出决算总表(财决01表)'!F$7:J$29,5,FALSE)),"",VLOOKUP(D11,'[1]Z01 收入支出决算总表(财决01表)'!F$7:J$29,5,FALSE))</f>
        <v>1.5</v>
      </c>
      <c r="G11" s="152"/>
      <c r="H11" s="152"/>
    </row>
    <row r="12" s="47" customFormat="1" ht="12.9" customHeight="1" spans="1:8">
      <c r="A12" s="138" t="s">
        <v>23</v>
      </c>
      <c r="B12" s="250" t="s">
        <v>24</v>
      </c>
      <c r="C12" s="141">
        <f>'[1]Z01 收入支出决算总表(财决01表)'!$E$13</f>
        <v>2470.25</v>
      </c>
      <c r="D12" s="138" t="str">
        <f t="array" ref="D12">INDEX('[1]Z01 收入支出决算总表(财决01表)'!F$1:F$65536,SMALL(IF('[1]Z01 收入支出决算总表(财决01表)'!$J$7:$J$29&gt;0,ROW($7:$29),4^8),ROW('[1]Z01 收入支出决算总表(财决01表)'!F6)))&amp;""</f>
        <v>十九、住房保障支出</v>
      </c>
      <c r="E12" s="224">
        <v>33</v>
      </c>
      <c r="F12" s="141">
        <f>IF(ISERROR(VLOOKUP(D12,'[1]Z01 收入支出决算总表(财决01表)'!F$7:J$29,5,FALSE)),"",VLOOKUP(D12,'[1]Z01 收入支出决算总表(财决01表)'!F$7:J$29,5,FALSE))</f>
        <v>152.81</v>
      </c>
      <c r="G12" s="152"/>
      <c r="H12" s="152"/>
    </row>
    <row r="13" s="47" customFormat="1" ht="12.9" customHeight="1" spans="1:8">
      <c r="A13" s="138"/>
      <c r="B13" s="250" t="s">
        <v>25</v>
      </c>
      <c r="C13" s="227"/>
      <c r="D13" s="138" t="str">
        <f t="array" ref="D13">INDEX('[1]Z01 收入支出决算总表(财决01表)'!F$1:F$65536,SMALL(IF('[1]Z01 收入支出决算总表(财决01表)'!$J$7:$J$29&gt;0,ROW($7:$29),4^8),ROW('[1]Z01 收入支出决算总表(财决01表)'!F7)))&amp;""</f>
        <v/>
      </c>
      <c r="E13" s="224">
        <v>34</v>
      </c>
      <c r="F13" s="141" t="str">
        <f>IF(ISERROR(VLOOKUP(D13,'[1]Z01 收入支出决算总表(财决01表)'!F$7:J$29,5,FALSE)),"",VLOOKUP(D13,'[1]Z01 收入支出决算总表(财决01表)'!F$7:J$29,5,FALSE))</f>
        <v/>
      </c>
      <c r="G13" s="152"/>
      <c r="H13" s="152"/>
    </row>
    <row r="14" s="47" customFormat="1" ht="12.9" customHeight="1" spans="1:8">
      <c r="A14" s="138"/>
      <c r="B14" s="250" t="s">
        <v>26</v>
      </c>
      <c r="C14" s="227"/>
      <c r="D14" s="138" t="str">
        <f t="array" ref="D14">INDEX('[1]Z01 收入支出决算总表(财决01表)'!F$1:F$65536,SMALL(IF('[1]Z01 收入支出决算总表(财决01表)'!$J$7:$J$29&gt;0,ROW($7:$29),4^8),ROW('[1]Z01 收入支出决算总表(财决01表)'!F8)))&amp;""</f>
        <v/>
      </c>
      <c r="E14" s="224">
        <v>35</v>
      </c>
      <c r="F14" s="141" t="str">
        <f>IF(ISERROR(VLOOKUP(D14,'[1]Z01 收入支出决算总表(财决01表)'!F$7:J$29,5,FALSE)),"",VLOOKUP(D14,'[1]Z01 收入支出决算总表(财决01表)'!F$7:J$29,5,FALSE))</f>
        <v/>
      </c>
      <c r="G14" s="152"/>
      <c r="H14" s="152"/>
    </row>
    <row r="15" s="47" customFormat="1" ht="12.9" customHeight="1" spans="1:8">
      <c r="A15" s="138"/>
      <c r="B15" s="250" t="s">
        <v>27</v>
      </c>
      <c r="C15" s="227"/>
      <c r="D15" s="138" t="str">
        <f t="array" ref="D15">INDEX('[1]Z01 收入支出决算总表(财决01表)'!F$1:F$65536,SMALL(IF('[1]Z01 收入支出决算总表(财决01表)'!$J$7:$J$29&gt;0,ROW($7:$29),4^8),ROW('[1]Z01 收入支出决算总表(财决01表)'!F9)))&amp;""</f>
        <v/>
      </c>
      <c r="E15" s="224">
        <v>36</v>
      </c>
      <c r="F15" s="141" t="str">
        <f>IF(ISERROR(VLOOKUP(D15,'[1]Z01 收入支出决算总表(财决01表)'!F$7:J$29,5,FALSE)),"",VLOOKUP(D15,'[1]Z01 收入支出决算总表(财决01表)'!F$7:J$29,5,FALSE))</f>
        <v/>
      </c>
      <c r="G15" s="152"/>
      <c r="H15" s="152"/>
    </row>
    <row r="16" s="47" customFormat="1" ht="12.9" customHeight="1" spans="1:8">
      <c r="A16" s="138"/>
      <c r="B16" s="250" t="s">
        <v>28</v>
      </c>
      <c r="C16" s="227"/>
      <c r="D16" s="138" t="str">
        <f t="array" ref="D16">INDEX('[1]Z01 收入支出决算总表(财决01表)'!F$1:F$65536,SMALL(IF('[1]Z01 收入支出决算总表(财决01表)'!$J$7:$J$29&gt;0,ROW($7:$29),4^8),ROW('[1]Z01 收入支出决算总表(财决01表)'!F10)))&amp;""</f>
        <v/>
      </c>
      <c r="E16" s="224">
        <v>37</v>
      </c>
      <c r="F16" s="141" t="str">
        <f>IF(ISERROR(VLOOKUP(D16,'[1]Z01 收入支出决算总表(财决01表)'!F$7:J$29,5,FALSE)),"",VLOOKUP(D16,'[1]Z01 收入支出决算总表(财决01表)'!F$7:J$29,5,FALSE))</f>
        <v/>
      </c>
      <c r="G16" s="152"/>
      <c r="H16" s="152"/>
    </row>
    <row r="17" s="47" customFormat="1" ht="12.9" customHeight="1" spans="1:8">
      <c r="A17" s="138"/>
      <c r="B17" s="250" t="s">
        <v>29</v>
      </c>
      <c r="C17" s="227"/>
      <c r="D17" s="138" t="str">
        <f t="array" ref="D17">INDEX('[1]Z01 收入支出决算总表(财决01表)'!F$1:F$65536,SMALL(IF('[1]Z01 收入支出决算总表(财决01表)'!$J$7:$J$29&gt;0,ROW($7:$29),4^8),ROW('[1]Z01 收入支出决算总表(财决01表)'!F11)))&amp;""</f>
        <v/>
      </c>
      <c r="E17" s="224">
        <v>38</v>
      </c>
      <c r="F17" s="141" t="str">
        <f>IF(ISERROR(VLOOKUP(D17,'[1]Z01 收入支出决算总表(财决01表)'!F$7:J$29,5,FALSE)),"",VLOOKUP(D17,'[1]Z01 收入支出决算总表(财决01表)'!F$7:J$29,5,FALSE))</f>
        <v/>
      </c>
      <c r="G17" s="152"/>
      <c r="H17" s="152"/>
    </row>
    <row r="18" s="47" customFormat="1" ht="12.9" customHeight="1" spans="1:8">
      <c r="A18" s="138"/>
      <c r="B18" s="250" t="s">
        <v>30</v>
      </c>
      <c r="C18" s="227"/>
      <c r="D18" s="138" t="str">
        <f t="array" ref="D18">INDEX('[1]Z01 收入支出决算总表(财决01表)'!F$1:F$65536,SMALL(IF('[1]Z01 收入支出决算总表(财决01表)'!$J$7:$J$29&gt;0,ROW($7:$29),4^8),ROW('[1]Z01 收入支出决算总表(财决01表)'!F12)))&amp;""</f>
        <v/>
      </c>
      <c r="E18" s="224">
        <v>39</v>
      </c>
      <c r="F18" s="141" t="str">
        <f>IF(ISERROR(VLOOKUP(D18,'[1]Z01 收入支出决算总表(财决01表)'!F$7:J$29,5,FALSE)),"",VLOOKUP(D18,'[1]Z01 收入支出决算总表(财决01表)'!F$7:J$29,5,FALSE))</f>
        <v/>
      </c>
      <c r="G18" s="152"/>
      <c r="H18" s="152"/>
    </row>
    <row r="19" s="47" customFormat="1" ht="12.9" customHeight="1" spans="1:8">
      <c r="A19" s="138"/>
      <c r="B19" s="250" t="s">
        <v>31</v>
      </c>
      <c r="C19" s="227"/>
      <c r="D19" s="138" t="str">
        <f t="array" ref="D19">INDEX('[1]Z01 收入支出决算总表(财决01表)'!F$1:F$65536,SMALL(IF('[1]Z01 收入支出决算总表(财决01表)'!$J$7:$J$29&gt;0,ROW($7:$29),4^8),ROW('[1]Z01 收入支出决算总表(财决01表)'!F13)))&amp;""</f>
        <v/>
      </c>
      <c r="E19" s="224">
        <v>40</v>
      </c>
      <c r="F19" s="141" t="str">
        <f>IF(ISERROR(VLOOKUP(D19,'[1]Z01 收入支出决算总表(财决01表)'!F$7:J$29,5,FALSE)),"",VLOOKUP(D19,'[1]Z01 收入支出决算总表(财决01表)'!F$7:J$29,5,FALSE))</f>
        <v/>
      </c>
      <c r="G19" s="152"/>
      <c r="H19" s="152"/>
    </row>
    <row r="20" s="47" customFormat="1" ht="12.9" customHeight="1" spans="1:8">
      <c r="A20" s="138"/>
      <c r="B20" s="250" t="s">
        <v>32</v>
      </c>
      <c r="C20" s="227"/>
      <c r="D20" s="138" t="str">
        <f t="array" ref="D20">INDEX('[1]Z01 收入支出决算总表(财决01表)'!F$1:F$65536,SMALL(IF('[1]Z01 收入支出决算总表(财决01表)'!$J$7:$J$29&gt;0,ROW($7:$29),4^8),ROW('[1]Z01 收入支出决算总表(财决01表)'!F14)))&amp;""</f>
        <v/>
      </c>
      <c r="E20" s="224">
        <v>41</v>
      </c>
      <c r="F20" s="141" t="str">
        <f>IF(ISERROR(VLOOKUP(D20,'[1]Z01 收入支出决算总表(财决01表)'!F$7:J$29,5,FALSE)),"",VLOOKUP(D20,'[1]Z01 收入支出决算总表(财决01表)'!F$7:J$29,5,FALSE))</f>
        <v/>
      </c>
      <c r="G20" s="152"/>
      <c r="H20" s="152"/>
    </row>
    <row r="21" s="47" customFormat="1" ht="12.9" customHeight="1" spans="1:8">
      <c r="A21" s="138"/>
      <c r="B21" s="250" t="s">
        <v>33</v>
      </c>
      <c r="C21" s="227"/>
      <c r="D21" s="138" t="str">
        <f t="array" ref="D21">INDEX('[1]Z01 收入支出决算总表(财决01表)'!F$1:F$65536,SMALL(IF('[1]Z01 收入支出决算总表(财决01表)'!$J$7:$J$29&gt;0,ROW($7:$29),4^8),ROW('[1]Z01 收入支出决算总表(财决01表)'!F15)))&amp;""</f>
        <v/>
      </c>
      <c r="E21" s="224">
        <v>42</v>
      </c>
      <c r="F21" s="141" t="str">
        <f>IF(ISERROR(VLOOKUP(D21,'[1]Z01 收入支出决算总表(财决01表)'!F$7:J$29,5,FALSE)),"",VLOOKUP(D21,'[1]Z01 收入支出决算总表(财决01表)'!F$7:J$29,5,FALSE))</f>
        <v/>
      </c>
      <c r="G21" s="152"/>
      <c r="H21" s="152"/>
    </row>
    <row r="22" s="47" customFormat="1" ht="12.9" customHeight="1" spans="1:8">
      <c r="A22" s="138"/>
      <c r="B22" s="250" t="s">
        <v>34</v>
      </c>
      <c r="C22" s="227"/>
      <c r="D22" s="138" t="str">
        <f t="array" ref="D22">INDEX('[1]Z01 收入支出决算总表(财决01表)'!F$1:F$65536,SMALL(IF('[1]Z01 收入支出决算总表(财决01表)'!$J$7:$J$29&gt;0,ROW($7:$29),4^8),ROW('[1]Z01 收入支出决算总表(财决01表)'!F16)))&amp;""</f>
        <v/>
      </c>
      <c r="E22" s="224">
        <v>43</v>
      </c>
      <c r="F22" s="141" t="str">
        <f>IF(ISERROR(VLOOKUP(D22,'[1]Z01 收入支出决算总表(财决01表)'!F$7:J$29,5,FALSE)),"",VLOOKUP(D22,'[1]Z01 收入支出决算总表(财决01表)'!F$7:J$29,5,FALSE))</f>
        <v/>
      </c>
      <c r="G22" s="152"/>
      <c r="H22" s="152"/>
    </row>
    <row r="23" s="47" customFormat="1" ht="12.9" customHeight="1" spans="1:8">
      <c r="A23" s="138"/>
      <c r="B23" s="250" t="s">
        <v>35</v>
      </c>
      <c r="C23" s="227"/>
      <c r="D23" s="138" t="str">
        <f t="array" ref="D23">INDEX('[1]Z01 收入支出决算总表(财决01表)'!F$1:F$65536,SMALL(IF('[1]Z01 收入支出决算总表(财决01表)'!$J$7:$J$29&gt;0,ROW($7:$29),4^8),ROW('[1]Z01 收入支出决算总表(财决01表)'!F17)))&amp;""</f>
        <v/>
      </c>
      <c r="E23" s="224">
        <v>44</v>
      </c>
      <c r="F23" s="141" t="str">
        <f>IF(ISERROR(VLOOKUP(D23,'[1]Z01 收入支出决算总表(财决01表)'!F$7:J$29,5,FALSE)),"",VLOOKUP(D23,'[1]Z01 收入支出决算总表(财决01表)'!F$7:J$29,5,FALSE))</f>
        <v/>
      </c>
      <c r="G23" s="152"/>
      <c r="H23" s="152"/>
    </row>
    <row r="24" s="47" customFormat="1" ht="12.9" customHeight="1" spans="1:8">
      <c r="A24" s="138"/>
      <c r="B24" s="250" t="s">
        <v>36</v>
      </c>
      <c r="C24" s="227"/>
      <c r="D24" s="138" t="str">
        <f t="array" ref="D24">INDEX('[1]Z01 收入支出决算总表(财决01表)'!F$1:F$65536,SMALL(IF('[1]Z01 收入支出决算总表(财决01表)'!$J$7:$J$29&gt;0,ROW($7:$29),4^8),ROW('[1]Z01 收入支出决算总表(财决01表)'!F18)))&amp;""</f>
        <v/>
      </c>
      <c r="E24" s="224">
        <v>45</v>
      </c>
      <c r="F24" s="141" t="str">
        <f>IF(ISERROR(VLOOKUP(D24,'[1]Z01 收入支出决算总表(财决01表)'!F$7:J$29,5,FALSE)),"",VLOOKUP(D24,'[1]Z01 收入支出决算总表(财决01表)'!F$7:J$29,5,FALSE))</f>
        <v/>
      </c>
      <c r="G24" s="152"/>
      <c r="H24" s="152"/>
    </row>
    <row r="25" s="47" customFormat="1" ht="12.9" customHeight="1" spans="1:8">
      <c r="A25" s="138"/>
      <c r="B25" s="250" t="s">
        <v>37</v>
      </c>
      <c r="C25" s="227"/>
      <c r="D25" s="138" t="str">
        <f t="array" ref="D25">INDEX('[1]Z01 收入支出决算总表(财决01表)'!F$1:F$65536,SMALL(IF('[1]Z01 收入支出决算总表(财决01表)'!$J$7:$J$29&gt;0,ROW($7:$29),4^8),ROW('[1]Z01 收入支出决算总表(财决01表)'!F19)))&amp;""</f>
        <v/>
      </c>
      <c r="E25" s="224">
        <v>46</v>
      </c>
      <c r="F25" s="141" t="str">
        <f>IF(ISERROR(VLOOKUP(D25,'[1]Z01 收入支出决算总表(财决01表)'!F$7:J$29,5,FALSE)),"",VLOOKUP(D25,'[1]Z01 收入支出决算总表(财决01表)'!F$7:J$29,5,FALSE))</f>
        <v/>
      </c>
      <c r="G25" s="152"/>
      <c r="H25" s="152"/>
    </row>
    <row r="26" s="47" customFormat="1" ht="12.9" customHeight="1" spans="1:8">
      <c r="A26" s="138"/>
      <c r="B26" s="250" t="s">
        <v>38</v>
      </c>
      <c r="C26" s="227"/>
      <c r="D26" s="138" t="str">
        <f t="array" ref="D26">INDEX('[1]Z01 收入支出决算总表(财决01表)'!F$1:F$65536,SMALL(IF('[1]Z01 收入支出决算总表(财决01表)'!$J$7:$J$29&gt;0,ROW($7:$29),4^8),ROW('[1]Z01 收入支出决算总表(财决01表)'!F20)))&amp;""</f>
        <v/>
      </c>
      <c r="E26" s="224">
        <v>47</v>
      </c>
      <c r="F26" s="141" t="str">
        <f>IF(ISERROR(VLOOKUP(D26,'[1]Z01 收入支出决算总表(财决01表)'!F$7:J$29,5,FALSE)),"",VLOOKUP(D26,'[1]Z01 收入支出决算总表(财决01表)'!F$7:J$29,5,FALSE))</f>
        <v/>
      </c>
      <c r="G26" s="152"/>
      <c r="H26" s="152"/>
    </row>
    <row r="27" s="47" customFormat="1" ht="12.9" customHeight="1" spans="1:8">
      <c r="A27" s="138"/>
      <c r="B27" s="250" t="s">
        <v>39</v>
      </c>
      <c r="C27" s="227"/>
      <c r="D27" s="138" t="str">
        <f t="array" ref="D27">INDEX('[1]Z01 收入支出决算总表(财决01表)'!F$1:F$65536,SMALL(IF('[1]Z01 收入支出决算总表(财决01表)'!$J$7:$J$29&gt;0,ROW($7:$29),4^8),ROW('[1]Z01 收入支出决算总表(财决01表)'!F21)))&amp;""</f>
        <v/>
      </c>
      <c r="E27" s="224">
        <v>48</v>
      </c>
      <c r="F27" s="141" t="str">
        <f>IF(ISERROR(VLOOKUP(D27,'[1]Z01 收入支出决算总表(财决01表)'!F$7:J$29,5,FALSE)),"",VLOOKUP(D27,'[1]Z01 收入支出决算总表(财决01表)'!F$7:J$29,5,FALSE))</f>
        <v/>
      </c>
      <c r="G27" s="152"/>
      <c r="H27" s="152"/>
    </row>
    <row r="28" s="47" customFormat="1" ht="12.9" customHeight="1" spans="1:8">
      <c r="A28" s="138"/>
      <c r="B28" s="250" t="s">
        <v>40</v>
      </c>
      <c r="C28" s="227"/>
      <c r="D28" s="138" t="str">
        <f t="array" ref="D28">INDEX('[1]Z01 收入支出决算总表(财决01表)'!F$1:F$65536,SMALL(IF('[1]Z01 收入支出决算总表(财决01表)'!$J$7:$J$29&gt;0,ROW($7:$29),4^8),ROW('[1]Z01 收入支出决算总表(财决01表)'!F22)))&amp;""</f>
        <v/>
      </c>
      <c r="E28" s="224">
        <v>49</v>
      </c>
      <c r="F28" s="141" t="str">
        <f>IF(ISERROR(VLOOKUP(D28,'[1]Z01 收入支出决算总表(财决01表)'!F$7:J$29,5,FALSE)),"",VLOOKUP(D28,'[1]Z01 收入支出决算总表(财决01表)'!F$7:J$29,5,FALSE))</f>
        <v/>
      </c>
      <c r="G28" s="152"/>
      <c r="H28" s="152"/>
    </row>
    <row r="29" s="47" customFormat="1" ht="12.9" customHeight="1" spans="1:8">
      <c r="A29" s="138"/>
      <c r="B29" s="250" t="s">
        <v>41</v>
      </c>
      <c r="C29" s="227"/>
      <c r="D29" s="138" t="str">
        <f t="array" ref="D29">INDEX('[1]Z01 收入支出决算总表(财决01表)'!F$1:F$65536,SMALL(IF('[1]Z01 收入支出决算总表(财决01表)'!$J$7:$J$29&gt;0,ROW($7:$29),4^8),ROW('[1]Z01 收入支出决算总表(财决01表)'!F23)))&amp;""</f>
        <v/>
      </c>
      <c r="E29" s="224">
        <v>50</v>
      </c>
      <c r="F29" s="141" t="str">
        <f>IF(ISERROR(VLOOKUP(D29,'[1]Z01 收入支出决算总表(财决01表)'!F$7:J$29,5,FALSE)),"",VLOOKUP(D29,'[1]Z01 收入支出决算总表(财决01表)'!F$7:J$29,5,FALSE))</f>
        <v/>
      </c>
      <c r="G29" s="152"/>
      <c r="H29" s="152"/>
    </row>
    <row r="30" s="47" customFormat="1" ht="12.9" customHeight="1" spans="1:8">
      <c r="A30" s="135" t="s">
        <v>42</v>
      </c>
      <c r="B30" s="250" t="s">
        <v>43</v>
      </c>
      <c r="C30" s="141">
        <f>'[1]Z01 收入支出决算总表(财决01表)'!$E$31</f>
        <v>2.68</v>
      </c>
      <c r="D30" s="135" t="s">
        <v>44</v>
      </c>
      <c r="E30" s="224">
        <v>51</v>
      </c>
      <c r="F30" s="141">
        <f>'[1]Z01 收入支出决算总表(财决01表)'!$O$31</f>
        <v>0</v>
      </c>
      <c r="G30" s="152"/>
      <c r="H30" s="152"/>
    </row>
    <row r="31" s="47" customFormat="1" ht="12.9" customHeight="1" spans="1:8">
      <c r="A31" s="135" t="s">
        <v>45</v>
      </c>
      <c r="B31" s="250" t="s">
        <v>46</v>
      </c>
      <c r="C31" s="141">
        <f>'[1]Z01 收入支出决算总表(财决01表)'!$E$32</f>
        <v>19.14</v>
      </c>
      <c r="D31" s="135" t="s">
        <v>47</v>
      </c>
      <c r="E31" s="224">
        <v>52</v>
      </c>
      <c r="F31" s="141">
        <f>'[1]Z01 收入支出决算总表(财决01表)'!$O$36</f>
        <v>575.87</v>
      </c>
      <c r="G31" s="152"/>
      <c r="H31" s="152"/>
    </row>
    <row r="32" s="47" customFormat="1" ht="12.9" customHeight="1" spans="1:8">
      <c r="A32" s="135"/>
      <c r="B32" s="250" t="s">
        <v>48</v>
      </c>
      <c r="C32" s="227"/>
      <c r="D32" s="135"/>
      <c r="E32" s="224">
        <v>53</v>
      </c>
      <c r="F32" s="228"/>
      <c r="G32" s="152"/>
      <c r="H32" s="152"/>
    </row>
    <row r="33" s="216" customFormat="1" ht="12.9" customHeight="1" spans="1:8">
      <c r="A33" s="253" t="s">
        <v>49</v>
      </c>
      <c r="B33" s="253" t="s">
        <v>50</v>
      </c>
      <c r="C33" s="229">
        <f>'[1]Z01 收入支出决算总表(财决01表)'!$E$42</f>
        <v>7355.4</v>
      </c>
      <c r="D33" s="253" t="s">
        <v>49</v>
      </c>
      <c r="E33" s="230">
        <v>54</v>
      </c>
      <c r="F33" s="231">
        <f>'[1]Z01 收入支出决算总表(财决01表)'!$O$42</f>
        <v>7355.4</v>
      </c>
      <c r="G33" s="232"/>
      <c r="H33" s="232"/>
    </row>
    <row r="34" ht="12.9" customHeight="1" spans="1:6">
      <c r="A34" s="15" t="s">
        <v>51</v>
      </c>
      <c r="B34" s="47"/>
      <c r="C34" s="47"/>
      <c r="D34" s="47"/>
      <c r="E34" s="233"/>
      <c r="F34" s="47"/>
    </row>
    <row r="35" ht="12.9" customHeight="1" spans="1:6">
      <c r="A35" s="15" t="s">
        <v>52</v>
      </c>
      <c r="B35" s="47"/>
      <c r="C35" s="47"/>
      <c r="D35" s="47"/>
      <c r="E35" s="233"/>
      <c r="F35" s="47"/>
    </row>
    <row r="36" ht="12.9" customHeight="1" spans="1:6">
      <c r="A36" s="16" t="s">
        <v>53</v>
      </c>
      <c r="B36" s="47"/>
      <c r="C36" s="47"/>
      <c r="D36" s="47"/>
      <c r="E36" s="233"/>
      <c r="F36" s="47"/>
    </row>
    <row r="37" ht="12.9" customHeight="1" spans="1:6">
      <c r="A37" s="16" t="s">
        <v>54</v>
      </c>
      <c r="B37" s="47"/>
      <c r="C37" s="47"/>
      <c r="D37" s="47"/>
      <c r="E37" s="233"/>
      <c r="F37" s="47"/>
    </row>
    <row r="38" spans="1:6">
      <c r="A38" s="47"/>
      <c r="B38" s="47"/>
      <c r="C38" s="47"/>
      <c r="D38" s="47"/>
      <c r="E38" s="233"/>
      <c r="F38" s="47"/>
    </row>
  </sheetData>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U302"/>
  <sheetViews>
    <sheetView showZeros="0" workbookViewId="0">
      <selection activeCell="O13" sqref="O13"/>
    </sheetView>
  </sheetViews>
  <sheetFormatPr defaultColWidth="9" defaultRowHeight="14.25"/>
  <cols>
    <col min="1" max="2" width="4.6" style="188" customWidth="1"/>
    <col min="3" max="3" width="31.6" style="188" customWidth="1"/>
    <col min="4" max="10" width="12.6" style="188" customWidth="1"/>
    <col min="11" max="11" width="11.4" style="189" customWidth="1"/>
    <col min="12" max="12" width="10.1" style="190" customWidth="1"/>
    <col min="13" max="15" width="9" style="190"/>
    <col min="16" max="16384" width="9" style="188"/>
  </cols>
  <sheetData>
    <row r="1" s="185" customFormat="1" ht="20.25" spans="1:15">
      <c r="A1" s="191" t="s">
        <v>55</v>
      </c>
      <c r="B1" s="191"/>
      <c r="C1" s="191"/>
      <c r="D1" s="191"/>
      <c r="E1" s="191"/>
      <c r="F1" s="191"/>
      <c r="G1" s="191"/>
      <c r="H1" s="191"/>
      <c r="I1" s="191"/>
      <c r="J1" s="191"/>
      <c r="K1" s="189"/>
      <c r="L1" s="201"/>
      <c r="M1" s="202" t="str">
        <f>"a1:"&amp;"j"&amp;MAX(M10:M500)</f>
        <v>a1:j47</v>
      </c>
      <c r="N1" s="201"/>
      <c r="O1" s="201"/>
    </row>
    <row r="2" spans="1:10">
      <c r="A2" s="192" t="str">
        <f>'01收入支出决算总表'!A3</f>
        <v>部门：益阳市城市管理行政执法局</v>
      </c>
      <c r="I2" s="203"/>
      <c r="J2" s="203" t="s">
        <v>56</v>
      </c>
    </row>
    <row r="3" spans="1:13">
      <c r="A3" s="192"/>
      <c r="F3" s="193"/>
      <c r="J3" s="203" t="s">
        <v>6</v>
      </c>
      <c r="M3" s="204" t="s">
        <v>57</v>
      </c>
    </row>
    <row r="4" s="186" customFormat="1" spans="1:15">
      <c r="A4" s="15" t="s">
        <v>58</v>
      </c>
      <c r="E4" s="15" t="s">
        <v>59</v>
      </c>
      <c r="F4" s="193"/>
      <c r="H4" s="15" t="s">
        <v>60</v>
      </c>
      <c r="J4" s="203"/>
      <c r="K4" s="189"/>
      <c r="L4" s="205"/>
      <c r="M4" s="205"/>
      <c r="N4" s="205"/>
      <c r="O4" s="205"/>
    </row>
    <row r="5" s="186" customFormat="1" spans="1:15">
      <c r="A5" s="194" t="s">
        <v>61</v>
      </c>
      <c r="E5" s="195" t="s">
        <v>62</v>
      </c>
      <c r="F5" s="193"/>
      <c r="J5" s="203"/>
      <c r="K5" s="189"/>
      <c r="L5" s="205"/>
      <c r="M5" s="205"/>
      <c r="N5" s="205"/>
      <c r="O5" s="205"/>
    </row>
    <row r="6" s="187" customFormat="1" ht="22.5" customHeight="1" spans="1:15">
      <c r="A6" s="254" t="s">
        <v>9</v>
      </c>
      <c r="B6" s="196"/>
      <c r="C6" s="196"/>
      <c r="D6" s="254" t="s">
        <v>63</v>
      </c>
      <c r="E6" s="254" t="s">
        <v>64</v>
      </c>
      <c r="F6" s="254" t="s">
        <v>65</v>
      </c>
      <c r="G6" s="254" t="s">
        <v>66</v>
      </c>
      <c r="H6" s="254" t="s">
        <v>67</v>
      </c>
      <c r="I6" s="254" t="s">
        <v>68</v>
      </c>
      <c r="J6" s="254" t="s">
        <v>69</v>
      </c>
      <c r="K6" s="206"/>
      <c r="L6" s="207"/>
      <c r="M6" s="207"/>
      <c r="N6" s="207"/>
      <c r="O6" s="207"/>
    </row>
    <row r="7" s="187" customFormat="1" ht="22.5" customHeight="1" spans="1:15">
      <c r="A7" s="196" t="s">
        <v>70</v>
      </c>
      <c r="B7" s="196"/>
      <c r="C7" s="254" t="s">
        <v>71</v>
      </c>
      <c r="D7" s="196"/>
      <c r="E7" s="196"/>
      <c r="F7" s="196"/>
      <c r="G7" s="196"/>
      <c r="H7" s="196"/>
      <c r="I7" s="196"/>
      <c r="J7" s="196"/>
      <c r="K7" s="206"/>
      <c r="L7" s="207"/>
      <c r="M7" s="207"/>
      <c r="N7" s="207"/>
      <c r="O7" s="207"/>
    </row>
    <row r="8" s="187" customFormat="1" ht="22.5" customHeight="1" spans="1:15">
      <c r="A8" s="196"/>
      <c r="B8" s="196"/>
      <c r="C8" s="196"/>
      <c r="D8" s="196"/>
      <c r="E8" s="196"/>
      <c r="F8" s="196"/>
      <c r="G8" s="196"/>
      <c r="H8" s="196"/>
      <c r="I8" s="196"/>
      <c r="J8" s="196"/>
      <c r="K8" s="206"/>
      <c r="L8" s="207"/>
      <c r="M8" s="208"/>
      <c r="N8" s="209"/>
      <c r="O8" s="207"/>
    </row>
    <row r="9" ht="22.5" customHeight="1" spans="1:14">
      <c r="A9" s="255" t="s">
        <v>72</v>
      </c>
      <c r="B9" s="197"/>
      <c r="C9" s="197"/>
      <c r="D9" s="255" t="s">
        <v>13</v>
      </c>
      <c r="E9" s="255" t="s">
        <v>14</v>
      </c>
      <c r="F9" s="255" t="s">
        <v>18</v>
      </c>
      <c r="G9" s="255" t="s">
        <v>20</v>
      </c>
      <c r="H9" s="255" t="s">
        <v>22</v>
      </c>
      <c r="I9" s="255" t="s">
        <v>24</v>
      </c>
      <c r="J9" s="210" t="s">
        <v>25</v>
      </c>
      <c r="K9" s="211"/>
      <c r="M9" s="208"/>
      <c r="N9" s="209"/>
    </row>
    <row r="10" ht="22.5" customHeight="1" spans="1:14">
      <c r="A10" s="255" t="s">
        <v>49</v>
      </c>
      <c r="B10" s="197"/>
      <c r="C10" s="197"/>
      <c r="D10" s="198">
        <f>'[1]Z03 收入决算表(财决03表)'!E9</f>
        <v>7333.58</v>
      </c>
      <c r="E10" s="198">
        <f>'[1]Z03 收入决算表(财决03表)'!F9</f>
        <v>4057.82</v>
      </c>
      <c r="F10" s="198">
        <f>'[1]Z03 收入决算表(财决03表)'!G9</f>
        <v>0</v>
      </c>
      <c r="G10" s="198">
        <f>'[1]Z03 收入决算表(财决03表)'!H9</f>
        <v>805.51</v>
      </c>
      <c r="H10" s="198">
        <f>'[1]Z03 收入决算表(财决03表)'!I9</f>
        <v>0</v>
      </c>
      <c r="I10" s="198">
        <f>'[1]Z03 收入决算表(财决03表)'!J9</f>
        <v>0</v>
      </c>
      <c r="J10" s="198">
        <f>'[1]Z03 收入决算表(财决03表)'!K9</f>
        <v>2470.25</v>
      </c>
      <c r="K10" s="211"/>
      <c r="M10" s="208">
        <f>ROW()</f>
        <v>10</v>
      </c>
      <c r="N10" s="209"/>
    </row>
    <row r="11" ht="22.5" customHeight="1" spans="1:14">
      <c r="A11" s="199" t="str">
        <f>IF(K11&gt;0,K11,"")</f>
        <v>208</v>
      </c>
      <c r="B11" s="199"/>
      <c r="C11" s="199" t="str">
        <f>IF(ISERROR(VLOOKUP(A11,'[1]Z03 收入决算表(财决03表)'!$A$10:$K$500,4,FALSE)),"",VLOOKUP(A11,'[1]Z03 收入决算表(财决03表)'!$A$10:$K$500,4,FALSE))</f>
        <v>社会保障和就业支出</v>
      </c>
      <c r="D11" s="200">
        <f>IF(ISERROR(VLOOKUP(A11,'[1]Z03 收入决算表(财决03表)'!$A$10:$K$500,5,FALSE)),"",VLOOKUP(A11,'[1]Z03 收入决算表(财决03表)'!$A$10:$K$500,5,FALSE))</f>
        <v>317.58</v>
      </c>
      <c r="E11" s="200">
        <f>IF(ISERROR(VLOOKUP(A11,'[1]Z03 收入决算表(财决03表)'!$A$10:$K$500,6,FALSE)),"",VLOOKUP(A11,'[1]Z03 收入决算表(财决03表)'!$A$10:$K$500,6,FALSE))</f>
        <v>317.58</v>
      </c>
      <c r="F11" s="200">
        <f>IF(ISERROR(VLOOKUP(A11,'[1]Z03 收入决算表(财决03表)'!$A$10:$K$500,7,FALSE)),"",VLOOKUP(A11,'[1]Z03 收入决算表(财决03表)'!$A$10:$K$500,7,FALSE))</f>
        <v>0</v>
      </c>
      <c r="G11" s="200">
        <f>IF(ISERROR(VLOOKUP(A11,'[1]Z03 收入决算表(财决03表)'!$A$10:$K$500,8,FALSE)),"",VLOOKUP(A11,'[1]Z03 收入决算表(财决03表)'!$A$10:$K$500,8,FALSE))</f>
        <v>0</v>
      </c>
      <c r="H11" s="200">
        <f>IF(ISERROR(VLOOKUP(A11,'[1]Z03 收入决算表(财决03表)'!$A$10:$K$500,9,FALSE)),"",VLOOKUP(A11,'[1]Z03 收入决算表(财决03表)'!$A$10:$K$500,9,FALSE))</f>
        <v>0</v>
      </c>
      <c r="I11" s="200">
        <f>IF(ISERROR(VLOOKUP(A11,'[1]Z03 收入决算表(财决03表)'!$A$10:$K$500,10,FALSE)),"",VLOOKUP(A11,'[1]Z03 收入决算表(财决03表)'!$A$10:$K$500,10,FALSE))</f>
        <v>0</v>
      </c>
      <c r="J11" s="200">
        <f>IF(ISERROR(VLOOKUP(A11,'[1]Z03 收入决算表(财决03表)'!$A$10:$K$500,11,FALSE)),"",VLOOKUP(A11,'[1]Z03 收入决算表(财决03表)'!$A$10:$K$500,11,FALSE))</f>
        <v>0</v>
      </c>
      <c r="K11" s="211" t="str">
        <f>'[1]Z03 收入决算表(财决03表)'!A10</f>
        <v>208</v>
      </c>
      <c r="L11" s="212">
        <f>'[1]Z03 收入决算表(财决03表)'!$E10</f>
        <v>317.58</v>
      </c>
      <c r="M11" s="208">
        <f>IF(C11&lt;&gt;"",ROW(),"")</f>
        <v>11</v>
      </c>
      <c r="N11" s="209"/>
    </row>
    <row r="12" ht="22.5" customHeight="1" spans="1:13">
      <c r="A12" s="199" t="str">
        <f t="shared" ref="A12:A75" si="0">IF(K12&gt;0,K12,"")</f>
        <v>20805</v>
      </c>
      <c r="B12" s="199"/>
      <c r="C12" s="199" t="str">
        <f>IF(ISERROR(VLOOKUP(A12,'[1]Z03 收入决算表(财决03表)'!$A$10:$K$500,4,FALSE)),"",VLOOKUP(A12,'[1]Z03 收入决算表(财决03表)'!$A$10:$K$500,4,FALSE))</f>
        <v>行政事业单位离退休</v>
      </c>
      <c r="D12" s="200">
        <f>IF(ISERROR(VLOOKUP(A12,'[1]Z03 收入决算表(财决03表)'!$A$10:$K$500,5,FALSE)),"",VLOOKUP(A12,'[1]Z03 收入决算表(财决03表)'!$A$10:$K$500,5,FALSE))</f>
        <v>29.34</v>
      </c>
      <c r="E12" s="200">
        <f>IF(ISERROR(VLOOKUP(A12,'[1]Z03 收入决算表(财决03表)'!$A$10:$K$500,6,FALSE)),"",VLOOKUP(A12,'[1]Z03 收入决算表(财决03表)'!$A$10:$K$500,6,FALSE))</f>
        <v>29.34</v>
      </c>
      <c r="F12" s="200">
        <f>IF(ISERROR(VLOOKUP(A12,'[1]Z03 收入决算表(财决03表)'!$A$10:$K$500,7,FALSE)),"",VLOOKUP(A12,'[1]Z03 收入决算表(财决03表)'!$A$10:$K$500,7,FALSE))</f>
        <v>0</v>
      </c>
      <c r="G12" s="200">
        <f>IF(ISERROR(VLOOKUP(A12,'[1]Z03 收入决算表(财决03表)'!$A$10:$K$500,8,FALSE)),"",VLOOKUP(A12,'[1]Z03 收入决算表(财决03表)'!$A$10:$K$500,8,FALSE))</f>
        <v>0</v>
      </c>
      <c r="H12" s="200">
        <f>IF(ISERROR(VLOOKUP(A12,'[1]Z03 收入决算表(财决03表)'!$A$10:$K$500,9,FALSE)),"",VLOOKUP(A12,'[1]Z03 收入决算表(财决03表)'!$A$10:$K$500,9,FALSE))</f>
        <v>0</v>
      </c>
      <c r="I12" s="200">
        <f>IF(ISERROR(VLOOKUP(A12,'[1]Z03 收入决算表(财决03表)'!$A$10:$K$500,10,FALSE)),"",VLOOKUP(A12,'[1]Z03 收入决算表(财决03表)'!$A$10:$K$500,10,FALSE))</f>
        <v>0</v>
      </c>
      <c r="J12" s="200">
        <f>IF(ISERROR(VLOOKUP(A12,'[1]Z03 收入决算表(财决03表)'!$A$10:$K$500,11,FALSE)),"",VLOOKUP(A12,'[1]Z03 收入决算表(财决03表)'!$A$10:$K$500,11,FALSE))</f>
        <v>0</v>
      </c>
      <c r="K12" s="211" t="str">
        <f>'[1]Z03 收入决算表(财决03表)'!A11</f>
        <v>20805</v>
      </c>
      <c r="L12" s="212">
        <f>'[1]Z03 收入决算表(财决03表)'!$E11</f>
        <v>29.34</v>
      </c>
      <c r="M12" s="208">
        <f t="shared" ref="M12:M75" si="1">IF(C12&lt;&gt;"",ROW(),"")</f>
        <v>12</v>
      </c>
    </row>
    <row r="13" ht="22.5" customHeight="1" spans="1:13">
      <c r="A13" s="199" t="str">
        <f t="shared" si="0"/>
        <v>2080501</v>
      </c>
      <c r="B13" s="199"/>
      <c r="C13" s="199" t="str">
        <f>IF(ISERROR(VLOOKUP(A13,'[1]Z03 收入决算表(财决03表)'!$A$10:$K$500,4,FALSE)),"",VLOOKUP(A13,'[1]Z03 收入决算表(财决03表)'!$A$10:$K$500,4,FALSE))</f>
        <v>  归口管理的行政单位离退休</v>
      </c>
      <c r="D13" s="200">
        <f>IF(ISERROR(VLOOKUP(A13,'[1]Z03 收入决算表(财决03表)'!$A$10:$K$500,5,FALSE)),"",VLOOKUP(A13,'[1]Z03 收入决算表(财决03表)'!$A$10:$K$500,5,FALSE))</f>
        <v>18.16</v>
      </c>
      <c r="E13" s="200">
        <f>IF(ISERROR(VLOOKUP(A13,'[1]Z03 收入决算表(财决03表)'!$A$10:$K$500,6,FALSE)),"",VLOOKUP(A13,'[1]Z03 收入决算表(财决03表)'!$A$10:$K$500,6,FALSE))</f>
        <v>18.16</v>
      </c>
      <c r="F13" s="200">
        <f>IF(ISERROR(VLOOKUP(A13,'[1]Z03 收入决算表(财决03表)'!$A$10:$K$500,7,FALSE)),"",VLOOKUP(A13,'[1]Z03 收入决算表(财决03表)'!$A$10:$K$500,7,FALSE))</f>
        <v>0</v>
      </c>
      <c r="G13" s="200">
        <f>IF(ISERROR(VLOOKUP(A13,'[1]Z03 收入决算表(财决03表)'!$A$10:$K$500,8,FALSE)),"",VLOOKUP(A13,'[1]Z03 收入决算表(财决03表)'!$A$10:$K$500,8,FALSE))</f>
        <v>0</v>
      </c>
      <c r="H13" s="200">
        <f>IF(ISERROR(VLOOKUP(A13,'[1]Z03 收入决算表(财决03表)'!$A$10:$K$500,9,FALSE)),"",VLOOKUP(A13,'[1]Z03 收入决算表(财决03表)'!$A$10:$K$500,9,FALSE))</f>
        <v>0</v>
      </c>
      <c r="I13" s="200">
        <f>IF(ISERROR(VLOOKUP(A13,'[1]Z03 收入决算表(财决03表)'!$A$10:$K$500,10,FALSE)),"",VLOOKUP(A13,'[1]Z03 收入决算表(财决03表)'!$A$10:$K$500,10,FALSE))</f>
        <v>0</v>
      </c>
      <c r="J13" s="200">
        <f>IF(ISERROR(VLOOKUP(A13,'[1]Z03 收入决算表(财决03表)'!$A$10:$K$500,11,FALSE)),"",VLOOKUP(A13,'[1]Z03 收入决算表(财决03表)'!$A$10:$K$500,11,FALSE))</f>
        <v>0</v>
      </c>
      <c r="K13" s="211" t="str">
        <f>'[1]Z03 收入决算表(财决03表)'!A12</f>
        <v>2080501</v>
      </c>
      <c r="L13" s="212">
        <f>'[1]Z03 收入决算表(财决03表)'!$E12</f>
        <v>18.16</v>
      </c>
      <c r="M13" s="208">
        <f t="shared" si="1"/>
        <v>13</v>
      </c>
    </row>
    <row r="14" ht="22.5" customHeight="1" spans="1:13">
      <c r="A14" s="199" t="str">
        <f t="shared" si="0"/>
        <v>2080502</v>
      </c>
      <c r="B14" s="199"/>
      <c r="C14" s="199" t="str">
        <f>IF(ISERROR(VLOOKUP(A14,'[1]Z03 收入决算表(财决03表)'!$A$10:$K$500,4,FALSE)),"",VLOOKUP(A14,'[1]Z03 收入决算表(财决03表)'!$A$10:$K$500,4,FALSE))</f>
        <v>  事业单位离退休</v>
      </c>
      <c r="D14" s="200">
        <f>IF(ISERROR(VLOOKUP(A14,'[1]Z03 收入决算表(财决03表)'!$A$10:$K$500,5,FALSE)),"",VLOOKUP(A14,'[1]Z03 收入决算表(财决03表)'!$A$10:$K$500,5,FALSE))</f>
        <v>11.18</v>
      </c>
      <c r="E14" s="200">
        <f>IF(ISERROR(VLOOKUP(A14,'[1]Z03 收入决算表(财决03表)'!$A$10:$K$500,6,FALSE)),"",VLOOKUP(A14,'[1]Z03 收入决算表(财决03表)'!$A$10:$K$500,6,FALSE))</f>
        <v>11.18</v>
      </c>
      <c r="F14" s="200">
        <f>IF(ISERROR(VLOOKUP(A14,'[1]Z03 收入决算表(财决03表)'!$A$10:$K$500,7,FALSE)),"",VLOOKUP(A14,'[1]Z03 收入决算表(财决03表)'!$A$10:$K$500,7,FALSE))</f>
        <v>0</v>
      </c>
      <c r="G14" s="200">
        <f>IF(ISERROR(VLOOKUP(A14,'[1]Z03 收入决算表(财决03表)'!$A$10:$K$500,8,FALSE)),"",VLOOKUP(A14,'[1]Z03 收入决算表(财决03表)'!$A$10:$K$500,8,FALSE))</f>
        <v>0</v>
      </c>
      <c r="H14" s="200">
        <f>IF(ISERROR(VLOOKUP(A14,'[1]Z03 收入决算表(财决03表)'!$A$10:$K$500,9,FALSE)),"",VLOOKUP(A14,'[1]Z03 收入决算表(财决03表)'!$A$10:$K$500,9,FALSE))</f>
        <v>0</v>
      </c>
      <c r="I14" s="200">
        <f>IF(ISERROR(VLOOKUP(A14,'[1]Z03 收入决算表(财决03表)'!$A$10:$K$500,10,FALSE)),"",VLOOKUP(A14,'[1]Z03 收入决算表(财决03表)'!$A$10:$K$500,10,FALSE))</f>
        <v>0</v>
      </c>
      <c r="J14" s="200">
        <f>IF(ISERROR(VLOOKUP(A14,'[1]Z03 收入决算表(财决03表)'!$A$10:$K$500,11,FALSE)),"",VLOOKUP(A14,'[1]Z03 收入决算表(财决03表)'!$A$10:$K$500,11,FALSE))</f>
        <v>0</v>
      </c>
      <c r="K14" s="211" t="str">
        <f>'[1]Z03 收入决算表(财决03表)'!A13</f>
        <v>2080502</v>
      </c>
      <c r="L14" s="212">
        <f>'[1]Z03 收入决算表(财决03表)'!$E13</f>
        <v>11.18</v>
      </c>
      <c r="M14" s="208">
        <f t="shared" si="1"/>
        <v>14</v>
      </c>
    </row>
    <row r="15" ht="22.5" customHeight="1" spans="1:13">
      <c r="A15" s="199" t="str">
        <f t="shared" si="0"/>
        <v>20899</v>
      </c>
      <c r="B15" s="199"/>
      <c r="C15" s="199" t="str">
        <f>IF(ISERROR(VLOOKUP(A15,'[1]Z03 收入决算表(财决03表)'!$A$10:$K$500,4,FALSE)),"",VLOOKUP(A15,'[1]Z03 收入决算表(财决03表)'!$A$10:$K$500,4,FALSE))</f>
        <v>其他社会保障和就业支出</v>
      </c>
      <c r="D15" s="200">
        <f>IF(ISERROR(VLOOKUP(A15,'[1]Z03 收入决算表(财决03表)'!$A$10:$K$500,5,FALSE)),"",VLOOKUP(A15,'[1]Z03 收入决算表(财决03表)'!$A$10:$K$500,5,FALSE))</f>
        <v>288.24</v>
      </c>
      <c r="E15" s="200">
        <f>IF(ISERROR(VLOOKUP(A15,'[1]Z03 收入决算表(财决03表)'!$A$10:$K$500,6,FALSE)),"",VLOOKUP(A15,'[1]Z03 收入决算表(财决03表)'!$A$10:$K$500,6,FALSE))</f>
        <v>288.24</v>
      </c>
      <c r="F15" s="200">
        <f>IF(ISERROR(VLOOKUP(A15,'[1]Z03 收入决算表(财决03表)'!$A$10:$K$500,7,FALSE)),"",VLOOKUP(A15,'[1]Z03 收入决算表(财决03表)'!$A$10:$K$500,7,FALSE))</f>
        <v>0</v>
      </c>
      <c r="G15" s="200">
        <f>IF(ISERROR(VLOOKUP(A15,'[1]Z03 收入决算表(财决03表)'!$A$10:$K$500,8,FALSE)),"",VLOOKUP(A15,'[1]Z03 收入决算表(财决03表)'!$A$10:$K$500,8,FALSE))</f>
        <v>0</v>
      </c>
      <c r="H15" s="200">
        <f>IF(ISERROR(VLOOKUP(A15,'[1]Z03 收入决算表(财决03表)'!$A$10:$K$500,9,FALSE)),"",VLOOKUP(A15,'[1]Z03 收入决算表(财决03表)'!$A$10:$K$500,9,FALSE))</f>
        <v>0</v>
      </c>
      <c r="I15" s="200">
        <f>IF(ISERROR(VLOOKUP(A15,'[1]Z03 收入决算表(财决03表)'!$A$10:$K$500,10,FALSE)),"",VLOOKUP(A15,'[1]Z03 收入决算表(财决03表)'!$A$10:$K$500,10,FALSE))</f>
        <v>0</v>
      </c>
      <c r="J15" s="200">
        <f>IF(ISERROR(VLOOKUP(A15,'[1]Z03 收入决算表(财决03表)'!$A$10:$K$500,11,FALSE)),"",VLOOKUP(A15,'[1]Z03 收入决算表(财决03表)'!$A$10:$K$500,11,FALSE))</f>
        <v>0</v>
      </c>
      <c r="K15" s="211" t="str">
        <f>'[1]Z03 收入决算表(财决03表)'!A14</f>
        <v>20899</v>
      </c>
      <c r="L15" s="212">
        <f>'[1]Z03 收入决算表(财决03表)'!$E14</f>
        <v>288.24</v>
      </c>
      <c r="M15" s="208">
        <f t="shared" si="1"/>
        <v>15</v>
      </c>
    </row>
    <row r="16" ht="22.5" customHeight="1" spans="1:13">
      <c r="A16" s="199" t="str">
        <f t="shared" si="0"/>
        <v>2089901</v>
      </c>
      <c r="B16" s="199"/>
      <c r="C16" s="199" t="str">
        <f>IF(ISERROR(VLOOKUP(A16,'[1]Z03 收入决算表(财决03表)'!$A$10:$K$500,4,FALSE)),"",VLOOKUP(A16,'[1]Z03 收入决算表(财决03表)'!$A$10:$K$500,4,FALSE))</f>
        <v>  其他社会保障和就业支出</v>
      </c>
      <c r="D16" s="200">
        <f>IF(ISERROR(VLOOKUP(A16,'[1]Z03 收入决算表(财决03表)'!$A$10:$K$500,5,FALSE)),"",VLOOKUP(A16,'[1]Z03 收入决算表(财决03表)'!$A$10:$K$500,5,FALSE))</f>
        <v>288.24</v>
      </c>
      <c r="E16" s="200">
        <f>IF(ISERROR(VLOOKUP(A16,'[1]Z03 收入决算表(财决03表)'!$A$10:$K$500,6,FALSE)),"",VLOOKUP(A16,'[1]Z03 收入决算表(财决03表)'!$A$10:$K$500,6,FALSE))</f>
        <v>288.24</v>
      </c>
      <c r="F16" s="200">
        <f>IF(ISERROR(VLOOKUP(A16,'[1]Z03 收入决算表(财决03表)'!$A$10:$K$500,7,FALSE)),"",VLOOKUP(A16,'[1]Z03 收入决算表(财决03表)'!$A$10:$K$500,7,FALSE))</f>
        <v>0</v>
      </c>
      <c r="G16" s="200">
        <f>IF(ISERROR(VLOOKUP(A16,'[1]Z03 收入决算表(财决03表)'!$A$10:$K$500,8,FALSE)),"",VLOOKUP(A16,'[1]Z03 收入决算表(财决03表)'!$A$10:$K$500,8,FALSE))</f>
        <v>0</v>
      </c>
      <c r="H16" s="200">
        <f>IF(ISERROR(VLOOKUP(A16,'[1]Z03 收入决算表(财决03表)'!$A$10:$K$500,9,FALSE)),"",VLOOKUP(A16,'[1]Z03 收入决算表(财决03表)'!$A$10:$K$500,9,FALSE))</f>
        <v>0</v>
      </c>
      <c r="I16" s="200">
        <f>IF(ISERROR(VLOOKUP(A16,'[1]Z03 收入决算表(财决03表)'!$A$10:$K$500,10,FALSE)),"",VLOOKUP(A16,'[1]Z03 收入决算表(财决03表)'!$A$10:$K$500,10,FALSE))</f>
        <v>0</v>
      </c>
      <c r="J16" s="200">
        <f>IF(ISERROR(VLOOKUP(A16,'[1]Z03 收入决算表(财决03表)'!$A$10:$K$500,11,FALSE)),"",VLOOKUP(A16,'[1]Z03 收入决算表(财决03表)'!$A$10:$K$500,11,FALSE))</f>
        <v>0</v>
      </c>
      <c r="K16" s="211" t="str">
        <f>'[1]Z03 收入决算表(财决03表)'!A15</f>
        <v>2089901</v>
      </c>
      <c r="L16" s="212">
        <f>'[1]Z03 收入决算表(财决03表)'!$E15</f>
        <v>288.24</v>
      </c>
      <c r="M16" s="208">
        <f t="shared" si="1"/>
        <v>16</v>
      </c>
    </row>
    <row r="17" ht="22.5" customHeight="1" spans="1:13">
      <c r="A17" s="199" t="str">
        <f t="shared" si="0"/>
        <v>210</v>
      </c>
      <c r="B17" s="199"/>
      <c r="C17" s="199" t="str">
        <f>IF(ISERROR(VLOOKUP(A17,'[1]Z03 收入决算表(财决03表)'!$A$10:$K$500,4,FALSE)),"",VLOOKUP(A17,'[1]Z03 收入决算表(财决03表)'!$A$10:$K$500,4,FALSE))</f>
        <v>医疗卫生与计划生育支出</v>
      </c>
      <c r="D17" s="200">
        <f>IF(ISERROR(VLOOKUP(A17,'[1]Z03 收入决算表(财决03表)'!$A$10:$K$500,5,FALSE)),"",VLOOKUP(A17,'[1]Z03 收入决算表(财决03表)'!$A$10:$K$500,5,FALSE))</f>
        <v>84.96</v>
      </c>
      <c r="E17" s="200">
        <f>IF(ISERROR(VLOOKUP(A17,'[1]Z03 收入决算表(财决03表)'!$A$10:$K$500,6,FALSE)),"",VLOOKUP(A17,'[1]Z03 收入决算表(财决03表)'!$A$10:$K$500,6,FALSE))</f>
        <v>84.96</v>
      </c>
      <c r="F17" s="200">
        <f>IF(ISERROR(VLOOKUP(A17,'[1]Z03 收入决算表(财决03表)'!$A$10:$K$500,7,FALSE)),"",VLOOKUP(A17,'[1]Z03 收入决算表(财决03表)'!$A$10:$K$500,7,FALSE))</f>
        <v>0</v>
      </c>
      <c r="G17" s="200">
        <f>IF(ISERROR(VLOOKUP(A17,'[1]Z03 收入决算表(财决03表)'!$A$10:$K$500,8,FALSE)),"",VLOOKUP(A17,'[1]Z03 收入决算表(财决03表)'!$A$10:$K$500,8,FALSE))</f>
        <v>0</v>
      </c>
      <c r="H17" s="200">
        <f>IF(ISERROR(VLOOKUP(A17,'[1]Z03 收入决算表(财决03表)'!$A$10:$K$500,9,FALSE)),"",VLOOKUP(A17,'[1]Z03 收入决算表(财决03表)'!$A$10:$K$500,9,FALSE))</f>
        <v>0</v>
      </c>
      <c r="I17" s="200">
        <f>IF(ISERROR(VLOOKUP(A17,'[1]Z03 收入决算表(财决03表)'!$A$10:$K$500,10,FALSE)),"",VLOOKUP(A17,'[1]Z03 收入决算表(财决03表)'!$A$10:$K$500,10,FALSE))</f>
        <v>0</v>
      </c>
      <c r="J17" s="200">
        <f>IF(ISERROR(VLOOKUP(A17,'[1]Z03 收入决算表(财决03表)'!$A$10:$K$500,11,FALSE)),"",VLOOKUP(A17,'[1]Z03 收入决算表(财决03表)'!$A$10:$K$500,11,FALSE))</f>
        <v>0</v>
      </c>
      <c r="K17" s="211" t="str">
        <f>'[1]Z03 收入决算表(财决03表)'!A16</f>
        <v>210</v>
      </c>
      <c r="L17" s="212">
        <f>'[1]Z03 收入决算表(财决03表)'!$E16</f>
        <v>84.96</v>
      </c>
      <c r="M17" s="208">
        <f t="shared" si="1"/>
        <v>17</v>
      </c>
    </row>
    <row r="18" ht="22.5" customHeight="1" spans="1:21">
      <c r="A18" s="199" t="str">
        <f t="shared" si="0"/>
        <v>21010</v>
      </c>
      <c r="B18" s="199"/>
      <c r="C18" s="199" t="str">
        <f>IF(ISERROR(VLOOKUP(A18,'[1]Z03 收入决算表(财决03表)'!$A$10:$K$500,4,FALSE)),"",VLOOKUP(A18,'[1]Z03 收入决算表(财决03表)'!$A$10:$K$500,4,FALSE))</f>
        <v>食品和药品监督管理事务</v>
      </c>
      <c r="D18" s="200">
        <f>IF(ISERROR(VLOOKUP(A18,'[1]Z03 收入决算表(财决03表)'!$A$10:$K$500,5,FALSE)),"",VLOOKUP(A18,'[1]Z03 收入决算表(财决03表)'!$A$10:$K$500,5,FALSE))</f>
        <v>1</v>
      </c>
      <c r="E18" s="200">
        <f>IF(ISERROR(VLOOKUP(A18,'[1]Z03 收入决算表(财决03表)'!$A$10:$K$500,6,FALSE)),"",VLOOKUP(A18,'[1]Z03 收入决算表(财决03表)'!$A$10:$K$500,6,FALSE))</f>
        <v>1</v>
      </c>
      <c r="F18" s="200">
        <f>IF(ISERROR(VLOOKUP(A18,'[1]Z03 收入决算表(财决03表)'!$A$10:$K$500,7,FALSE)),"",VLOOKUP(A18,'[1]Z03 收入决算表(财决03表)'!$A$10:$K$500,7,FALSE))</f>
        <v>0</v>
      </c>
      <c r="G18" s="200">
        <f>IF(ISERROR(VLOOKUP(A18,'[1]Z03 收入决算表(财决03表)'!$A$10:$K$500,8,FALSE)),"",VLOOKUP(A18,'[1]Z03 收入决算表(财决03表)'!$A$10:$K$500,8,FALSE))</f>
        <v>0</v>
      </c>
      <c r="H18" s="200">
        <f>IF(ISERROR(VLOOKUP(A18,'[1]Z03 收入决算表(财决03表)'!$A$10:$K$500,9,FALSE)),"",VLOOKUP(A18,'[1]Z03 收入决算表(财决03表)'!$A$10:$K$500,9,FALSE))</f>
        <v>0</v>
      </c>
      <c r="I18" s="200">
        <f>IF(ISERROR(VLOOKUP(A18,'[1]Z03 收入决算表(财决03表)'!$A$10:$K$500,10,FALSE)),"",VLOOKUP(A18,'[1]Z03 收入决算表(财决03表)'!$A$10:$K$500,10,FALSE))</f>
        <v>0</v>
      </c>
      <c r="J18" s="200">
        <f>IF(ISERROR(VLOOKUP(A18,'[1]Z03 收入决算表(财决03表)'!$A$10:$K$500,11,FALSE)),"",VLOOKUP(A18,'[1]Z03 收入决算表(财决03表)'!$A$10:$K$500,11,FALSE))</f>
        <v>0</v>
      </c>
      <c r="K18" s="211" t="str">
        <f>'[1]Z03 收入决算表(财决03表)'!A17</f>
        <v>21010</v>
      </c>
      <c r="L18" s="212">
        <f>'[1]Z03 收入决算表(财决03表)'!$E17</f>
        <v>1</v>
      </c>
      <c r="M18" s="208">
        <f t="shared" si="1"/>
        <v>18</v>
      </c>
      <c r="N18" s="213"/>
      <c r="O18" s="205"/>
      <c r="P18" s="186"/>
      <c r="Q18" s="186"/>
      <c r="R18" s="15"/>
      <c r="S18" s="193"/>
      <c r="T18" s="186"/>
      <c r="U18" s="15"/>
    </row>
    <row r="19" ht="22.5" customHeight="1" spans="1:21">
      <c r="A19" s="199" t="str">
        <f t="shared" si="0"/>
        <v>2101099</v>
      </c>
      <c r="B19" s="199"/>
      <c r="C19" s="199" t="str">
        <f>IF(ISERROR(VLOOKUP(A19,'[1]Z03 收入决算表(财决03表)'!$A$10:$K$500,4,FALSE)),"",VLOOKUP(A19,'[1]Z03 收入决算表(财决03表)'!$A$10:$K$500,4,FALSE))</f>
        <v>  其他食品和药品监督管理事务支出</v>
      </c>
      <c r="D19" s="200">
        <f>IF(ISERROR(VLOOKUP(A19,'[1]Z03 收入决算表(财决03表)'!$A$10:$K$500,5,FALSE)),"",VLOOKUP(A19,'[1]Z03 收入决算表(财决03表)'!$A$10:$K$500,5,FALSE))</f>
        <v>1</v>
      </c>
      <c r="E19" s="200">
        <f>IF(ISERROR(VLOOKUP(A19,'[1]Z03 收入决算表(财决03表)'!$A$10:$K$500,6,FALSE)),"",VLOOKUP(A19,'[1]Z03 收入决算表(财决03表)'!$A$10:$K$500,6,FALSE))</f>
        <v>1</v>
      </c>
      <c r="F19" s="200">
        <f>IF(ISERROR(VLOOKUP(A19,'[1]Z03 收入决算表(财决03表)'!$A$10:$K$500,7,FALSE)),"",VLOOKUP(A19,'[1]Z03 收入决算表(财决03表)'!$A$10:$K$500,7,FALSE))</f>
        <v>0</v>
      </c>
      <c r="G19" s="200">
        <f>IF(ISERROR(VLOOKUP(A19,'[1]Z03 收入决算表(财决03表)'!$A$10:$K$500,8,FALSE)),"",VLOOKUP(A19,'[1]Z03 收入决算表(财决03表)'!$A$10:$K$500,8,FALSE))</f>
        <v>0</v>
      </c>
      <c r="H19" s="200">
        <f>IF(ISERROR(VLOOKUP(A19,'[1]Z03 收入决算表(财决03表)'!$A$10:$K$500,9,FALSE)),"",VLOOKUP(A19,'[1]Z03 收入决算表(财决03表)'!$A$10:$K$500,9,FALSE))</f>
        <v>0</v>
      </c>
      <c r="I19" s="200">
        <f>IF(ISERROR(VLOOKUP(A19,'[1]Z03 收入决算表(财决03表)'!$A$10:$K$500,10,FALSE)),"",VLOOKUP(A19,'[1]Z03 收入决算表(财决03表)'!$A$10:$K$500,10,FALSE))</f>
        <v>0</v>
      </c>
      <c r="J19" s="200">
        <f>IF(ISERROR(VLOOKUP(A19,'[1]Z03 收入决算表(财决03表)'!$A$10:$K$500,11,FALSE)),"",VLOOKUP(A19,'[1]Z03 收入决算表(财决03表)'!$A$10:$K$500,11,FALSE))</f>
        <v>0</v>
      </c>
      <c r="K19" s="211" t="str">
        <f>'[1]Z03 收入决算表(财决03表)'!A18</f>
        <v>2101099</v>
      </c>
      <c r="L19" s="212">
        <f>'[1]Z03 收入决算表(财决03表)'!$E18</f>
        <v>1</v>
      </c>
      <c r="M19" s="208">
        <f t="shared" si="1"/>
        <v>19</v>
      </c>
      <c r="N19" s="214"/>
      <c r="O19" s="205"/>
      <c r="P19" s="186"/>
      <c r="Q19" s="186"/>
      <c r="R19" s="195"/>
      <c r="S19" s="193"/>
      <c r="T19" s="186"/>
      <c r="U19" s="186"/>
    </row>
    <row r="20" ht="22.5" customHeight="1" spans="1:13">
      <c r="A20" s="199" t="str">
        <f t="shared" si="0"/>
        <v>21011</v>
      </c>
      <c r="B20" s="199"/>
      <c r="C20" s="199" t="str">
        <f>IF(ISERROR(VLOOKUP(A20,'[1]Z03 收入决算表(财决03表)'!$A$10:$K$500,4,FALSE)),"",VLOOKUP(A20,'[1]Z03 收入决算表(财决03表)'!$A$10:$K$500,4,FALSE))</f>
        <v>行政事业单位医疗</v>
      </c>
      <c r="D20" s="200">
        <f>IF(ISERROR(VLOOKUP(A20,'[1]Z03 收入决算表(财决03表)'!$A$10:$K$500,5,FALSE)),"",VLOOKUP(A20,'[1]Z03 收入决算表(财决03表)'!$A$10:$K$500,5,FALSE))</f>
        <v>83.96</v>
      </c>
      <c r="E20" s="200">
        <f>IF(ISERROR(VLOOKUP(A20,'[1]Z03 收入决算表(财决03表)'!$A$10:$K$500,6,FALSE)),"",VLOOKUP(A20,'[1]Z03 收入决算表(财决03表)'!$A$10:$K$500,6,FALSE))</f>
        <v>83.96</v>
      </c>
      <c r="F20" s="200">
        <f>IF(ISERROR(VLOOKUP(A20,'[1]Z03 收入决算表(财决03表)'!$A$10:$K$500,7,FALSE)),"",VLOOKUP(A20,'[1]Z03 收入决算表(财决03表)'!$A$10:$K$500,7,FALSE))</f>
        <v>0</v>
      </c>
      <c r="G20" s="200">
        <f>IF(ISERROR(VLOOKUP(A20,'[1]Z03 收入决算表(财决03表)'!$A$10:$K$500,8,FALSE)),"",VLOOKUP(A20,'[1]Z03 收入决算表(财决03表)'!$A$10:$K$500,8,FALSE))</f>
        <v>0</v>
      </c>
      <c r="H20" s="200">
        <f>IF(ISERROR(VLOOKUP(A20,'[1]Z03 收入决算表(财决03表)'!$A$10:$K$500,9,FALSE)),"",VLOOKUP(A20,'[1]Z03 收入决算表(财决03表)'!$A$10:$K$500,9,FALSE))</f>
        <v>0</v>
      </c>
      <c r="I20" s="200">
        <f>IF(ISERROR(VLOOKUP(A20,'[1]Z03 收入决算表(财决03表)'!$A$10:$K$500,10,FALSE)),"",VLOOKUP(A20,'[1]Z03 收入决算表(财决03表)'!$A$10:$K$500,10,FALSE))</f>
        <v>0</v>
      </c>
      <c r="J20" s="200">
        <f>IF(ISERROR(VLOOKUP(A20,'[1]Z03 收入决算表(财决03表)'!$A$10:$K$500,11,FALSE)),"",VLOOKUP(A20,'[1]Z03 收入决算表(财决03表)'!$A$10:$K$500,11,FALSE))</f>
        <v>0</v>
      </c>
      <c r="K20" s="211" t="str">
        <f>'[1]Z03 收入决算表(财决03表)'!A19</f>
        <v>21011</v>
      </c>
      <c r="L20" s="212">
        <f>'[1]Z03 收入决算表(财决03表)'!$E19</f>
        <v>83.96</v>
      </c>
      <c r="M20" s="208">
        <f t="shared" si="1"/>
        <v>20</v>
      </c>
    </row>
    <row r="21" ht="22.5" customHeight="1" spans="1:14">
      <c r="A21" s="199" t="str">
        <f t="shared" si="0"/>
        <v>2101101</v>
      </c>
      <c r="B21" s="199"/>
      <c r="C21" s="199" t="str">
        <f>IF(ISERROR(VLOOKUP(A21,'[1]Z03 收入决算表(财决03表)'!$A$10:$K$500,4,FALSE)),"",VLOOKUP(A21,'[1]Z03 收入决算表(财决03表)'!$A$10:$K$500,4,FALSE))</f>
        <v>  行政单位医疗</v>
      </c>
      <c r="D21" s="200">
        <f>IF(ISERROR(VLOOKUP(A21,'[1]Z03 收入决算表(财决03表)'!$A$10:$K$500,5,FALSE)),"",VLOOKUP(A21,'[1]Z03 收入决算表(财决03表)'!$A$10:$K$500,5,FALSE))</f>
        <v>75.24</v>
      </c>
      <c r="E21" s="200">
        <f>IF(ISERROR(VLOOKUP(A21,'[1]Z03 收入决算表(财决03表)'!$A$10:$K$500,6,FALSE)),"",VLOOKUP(A21,'[1]Z03 收入决算表(财决03表)'!$A$10:$K$500,6,FALSE))</f>
        <v>75.24</v>
      </c>
      <c r="F21" s="200">
        <f>IF(ISERROR(VLOOKUP(A21,'[1]Z03 收入决算表(财决03表)'!$A$10:$K$500,7,FALSE)),"",VLOOKUP(A21,'[1]Z03 收入决算表(财决03表)'!$A$10:$K$500,7,FALSE))</f>
        <v>0</v>
      </c>
      <c r="G21" s="200">
        <f>IF(ISERROR(VLOOKUP(A21,'[1]Z03 收入决算表(财决03表)'!$A$10:$K$500,8,FALSE)),"",VLOOKUP(A21,'[1]Z03 收入决算表(财决03表)'!$A$10:$K$500,8,FALSE))</f>
        <v>0</v>
      </c>
      <c r="H21" s="200">
        <f>IF(ISERROR(VLOOKUP(A21,'[1]Z03 收入决算表(财决03表)'!$A$10:$K$500,9,FALSE)),"",VLOOKUP(A21,'[1]Z03 收入决算表(财决03表)'!$A$10:$K$500,9,FALSE))</f>
        <v>0</v>
      </c>
      <c r="I21" s="200">
        <f>IF(ISERROR(VLOOKUP(A21,'[1]Z03 收入决算表(财决03表)'!$A$10:$K$500,10,FALSE)),"",VLOOKUP(A21,'[1]Z03 收入决算表(财决03表)'!$A$10:$K$500,10,FALSE))</f>
        <v>0</v>
      </c>
      <c r="J21" s="200">
        <f>IF(ISERROR(VLOOKUP(A21,'[1]Z03 收入决算表(财决03表)'!$A$10:$K$500,11,FALSE)),"",VLOOKUP(A21,'[1]Z03 收入决算表(财决03表)'!$A$10:$K$500,11,FALSE))</f>
        <v>0</v>
      </c>
      <c r="K21" s="211" t="str">
        <f>'[1]Z03 收入决算表(财决03表)'!A20</f>
        <v>2101101</v>
      </c>
      <c r="L21" s="212">
        <f>'[1]Z03 收入决算表(财决03表)'!$E20</f>
        <v>75.24</v>
      </c>
      <c r="M21" s="208">
        <f t="shared" si="1"/>
        <v>21</v>
      </c>
      <c r="N21" s="213"/>
    </row>
    <row r="22" ht="22.5" customHeight="1" spans="1:13">
      <c r="A22" s="199" t="str">
        <f t="shared" si="0"/>
        <v>2101102</v>
      </c>
      <c r="B22" s="199"/>
      <c r="C22" s="199" t="str">
        <f>IF(ISERROR(VLOOKUP(A22,'[1]Z03 收入决算表(财决03表)'!$A$10:$K$500,4,FALSE)),"",VLOOKUP(A22,'[1]Z03 收入决算表(财决03表)'!$A$10:$K$500,4,FALSE))</f>
        <v>  事业单位医疗</v>
      </c>
      <c r="D22" s="200">
        <f>IF(ISERROR(VLOOKUP(A22,'[1]Z03 收入决算表(财决03表)'!$A$10:$K$500,5,FALSE)),"",VLOOKUP(A22,'[1]Z03 收入决算表(财决03表)'!$A$10:$K$500,5,FALSE))</f>
        <v>8.72</v>
      </c>
      <c r="E22" s="200">
        <f>IF(ISERROR(VLOOKUP(A22,'[1]Z03 收入决算表(财决03表)'!$A$10:$K$500,6,FALSE)),"",VLOOKUP(A22,'[1]Z03 收入决算表(财决03表)'!$A$10:$K$500,6,FALSE))</f>
        <v>8.72</v>
      </c>
      <c r="F22" s="200">
        <f>IF(ISERROR(VLOOKUP(A22,'[1]Z03 收入决算表(财决03表)'!$A$10:$K$500,7,FALSE)),"",VLOOKUP(A22,'[1]Z03 收入决算表(财决03表)'!$A$10:$K$500,7,FALSE))</f>
        <v>0</v>
      </c>
      <c r="G22" s="200">
        <f>IF(ISERROR(VLOOKUP(A22,'[1]Z03 收入决算表(财决03表)'!$A$10:$K$500,8,FALSE)),"",VLOOKUP(A22,'[1]Z03 收入决算表(财决03表)'!$A$10:$K$500,8,FALSE))</f>
        <v>0</v>
      </c>
      <c r="H22" s="200">
        <f>IF(ISERROR(VLOOKUP(A22,'[1]Z03 收入决算表(财决03表)'!$A$10:$K$500,9,FALSE)),"",VLOOKUP(A22,'[1]Z03 收入决算表(财决03表)'!$A$10:$K$500,9,FALSE))</f>
        <v>0</v>
      </c>
      <c r="I22" s="200">
        <f>IF(ISERROR(VLOOKUP(A22,'[1]Z03 收入决算表(财决03表)'!$A$10:$K$500,10,FALSE)),"",VLOOKUP(A22,'[1]Z03 收入决算表(财决03表)'!$A$10:$K$500,10,FALSE))</f>
        <v>0</v>
      </c>
      <c r="J22" s="200">
        <f>IF(ISERROR(VLOOKUP(A22,'[1]Z03 收入决算表(财决03表)'!$A$10:$K$500,11,FALSE)),"",VLOOKUP(A22,'[1]Z03 收入决算表(财决03表)'!$A$10:$K$500,11,FALSE))</f>
        <v>0</v>
      </c>
      <c r="K22" s="211" t="str">
        <f>'[1]Z03 收入决算表(财决03表)'!A21</f>
        <v>2101102</v>
      </c>
      <c r="L22" s="212">
        <f>'[1]Z03 收入决算表(财决03表)'!$E21</f>
        <v>8.72</v>
      </c>
      <c r="M22" s="208">
        <f t="shared" si="1"/>
        <v>22</v>
      </c>
    </row>
    <row r="23" ht="22.5" customHeight="1" spans="1:13">
      <c r="A23" s="199" t="str">
        <f t="shared" si="0"/>
        <v>212</v>
      </c>
      <c r="B23" s="199"/>
      <c r="C23" s="199" t="str">
        <f>IF(ISERROR(VLOOKUP(A23,'[1]Z03 收入决算表(财决03表)'!$A$10:$K$500,4,FALSE)),"",VLOOKUP(A23,'[1]Z03 收入决算表(财决03表)'!$A$10:$K$500,4,FALSE))</f>
        <v>城乡社区支出</v>
      </c>
      <c r="D23" s="200">
        <f>IF(ISERROR(VLOOKUP(A23,'[1]Z03 收入决算表(财决03表)'!$A$10:$K$500,5,FALSE)),"",VLOOKUP(A23,'[1]Z03 收入决算表(财决03表)'!$A$10:$K$500,5,FALSE))</f>
        <v>6716.73</v>
      </c>
      <c r="E23" s="200">
        <f>IF(ISERROR(VLOOKUP(A23,'[1]Z03 收入决算表(财决03表)'!$A$10:$K$500,6,FALSE)),"",VLOOKUP(A23,'[1]Z03 收入决算表(财决03表)'!$A$10:$K$500,6,FALSE))</f>
        <v>3440.97</v>
      </c>
      <c r="F23" s="200">
        <f>IF(ISERROR(VLOOKUP(A23,'[1]Z03 收入决算表(财决03表)'!$A$10:$K$500,7,FALSE)),"",VLOOKUP(A23,'[1]Z03 收入决算表(财决03表)'!$A$10:$K$500,7,FALSE))</f>
        <v>0</v>
      </c>
      <c r="G23" s="200">
        <f>IF(ISERROR(VLOOKUP(A23,'[1]Z03 收入决算表(财决03表)'!$A$10:$K$500,8,FALSE)),"",VLOOKUP(A23,'[1]Z03 收入决算表(财决03表)'!$A$10:$K$500,8,FALSE))</f>
        <v>805.51</v>
      </c>
      <c r="H23" s="200">
        <f>IF(ISERROR(VLOOKUP(A23,'[1]Z03 收入决算表(财决03表)'!$A$10:$K$500,9,FALSE)),"",VLOOKUP(A23,'[1]Z03 收入决算表(财决03表)'!$A$10:$K$500,9,FALSE))</f>
        <v>0</v>
      </c>
      <c r="I23" s="200">
        <f>IF(ISERROR(VLOOKUP(A23,'[1]Z03 收入决算表(财决03表)'!$A$10:$K$500,10,FALSE)),"",VLOOKUP(A23,'[1]Z03 收入决算表(财决03表)'!$A$10:$K$500,10,FALSE))</f>
        <v>0</v>
      </c>
      <c r="J23" s="200">
        <f>IF(ISERROR(VLOOKUP(A23,'[1]Z03 收入决算表(财决03表)'!$A$10:$K$500,11,FALSE)),"",VLOOKUP(A23,'[1]Z03 收入决算表(财决03表)'!$A$10:$K$500,11,FALSE))</f>
        <v>2470.25</v>
      </c>
      <c r="K23" s="211" t="str">
        <f>'[1]Z03 收入决算表(财决03表)'!A22</f>
        <v>212</v>
      </c>
      <c r="L23" s="212">
        <f>'[1]Z03 收入决算表(财决03表)'!$E22</f>
        <v>6716.73</v>
      </c>
      <c r="M23" s="208">
        <f t="shared" si="1"/>
        <v>23</v>
      </c>
    </row>
    <row r="24" ht="22.5" customHeight="1" spans="1:13">
      <c r="A24" s="199" t="str">
        <f t="shared" si="0"/>
        <v>21201</v>
      </c>
      <c r="B24" s="199"/>
      <c r="C24" s="199" t="str">
        <f>IF(ISERROR(VLOOKUP(A24,'[1]Z03 收入决算表(财决03表)'!$A$10:$K$500,4,FALSE)),"",VLOOKUP(A24,'[1]Z03 收入决算表(财决03表)'!$A$10:$K$500,4,FALSE))</f>
        <v>城乡社区管理事务</v>
      </c>
      <c r="D24" s="200">
        <f>IF(ISERROR(VLOOKUP(A24,'[1]Z03 收入决算表(财决03表)'!$A$10:$K$500,5,FALSE)),"",VLOOKUP(A24,'[1]Z03 收入决算表(财决03表)'!$A$10:$K$500,5,FALSE))</f>
        <v>5081.07</v>
      </c>
      <c r="E24" s="200">
        <f>IF(ISERROR(VLOOKUP(A24,'[1]Z03 收入决算表(财决03表)'!$A$10:$K$500,6,FALSE)),"",VLOOKUP(A24,'[1]Z03 收入决算表(财决03表)'!$A$10:$K$500,6,FALSE))</f>
        <v>3097.92</v>
      </c>
      <c r="F24" s="200">
        <f>IF(ISERROR(VLOOKUP(A24,'[1]Z03 收入决算表(财决03表)'!$A$10:$K$500,7,FALSE)),"",VLOOKUP(A24,'[1]Z03 收入决算表(财决03表)'!$A$10:$K$500,7,FALSE))</f>
        <v>0</v>
      </c>
      <c r="G24" s="200">
        <f>IF(ISERROR(VLOOKUP(A24,'[1]Z03 收入决算表(财决03表)'!$A$10:$K$500,8,FALSE)),"",VLOOKUP(A24,'[1]Z03 收入决算表(财决03表)'!$A$10:$K$500,8,FALSE))</f>
        <v>125.51</v>
      </c>
      <c r="H24" s="200">
        <f>IF(ISERROR(VLOOKUP(A24,'[1]Z03 收入决算表(财决03表)'!$A$10:$K$500,9,FALSE)),"",VLOOKUP(A24,'[1]Z03 收入决算表(财决03表)'!$A$10:$K$500,9,FALSE))</f>
        <v>0</v>
      </c>
      <c r="I24" s="200">
        <f>IF(ISERROR(VLOOKUP(A24,'[1]Z03 收入决算表(财决03表)'!$A$10:$K$500,10,FALSE)),"",VLOOKUP(A24,'[1]Z03 收入决算表(财决03表)'!$A$10:$K$500,10,FALSE))</f>
        <v>0</v>
      </c>
      <c r="J24" s="200">
        <f>IF(ISERROR(VLOOKUP(A24,'[1]Z03 收入决算表(财决03表)'!$A$10:$K$500,11,FALSE)),"",VLOOKUP(A24,'[1]Z03 收入决算表(财决03表)'!$A$10:$K$500,11,FALSE))</f>
        <v>1857.63</v>
      </c>
      <c r="K24" s="211" t="str">
        <f>'[1]Z03 收入决算表(财决03表)'!A23</f>
        <v>21201</v>
      </c>
      <c r="L24" s="212">
        <f>'[1]Z03 收入决算表(财决03表)'!$E23</f>
        <v>5081.07</v>
      </c>
      <c r="M24" s="208">
        <f t="shared" si="1"/>
        <v>24</v>
      </c>
    </row>
    <row r="25" ht="22.5" customHeight="1" spans="1:13">
      <c r="A25" s="199" t="str">
        <f t="shared" si="0"/>
        <v>2120101</v>
      </c>
      <c r="B25" s="199"/>
      <c r="C25" s="199" t="str">
        <f>IF(ISERROR(VLOOKUP(A25,'[1]Z03 收入决算表(财决03表)'!$A$10:$K$500,4,FALSE)),"",VLOOKUP(A25,'[1]Z03 收入决算表(财决03表)'!$A$10:$K$500,4,FALSE))</f>
        <v>  行政运行</v>
      </c>
      <c r="D25" s="200">
        <f>IF(ISERROR(VLOOKUP(A25,'[1]Z03 收入决算表(财决03表)'!$A$10:$K$500,5,FALSE)),"",VLOOKUP(A25,'[1]Z03 收入决算表(财决03表)'!$A$10:$K$500,5,FALSE))</f>
        <v>2254.16</v>
      </c>
      <c r="E25" s="200">
        <f>IF(ISERROR(VLOOKUP(A25,'[1]Z03 收入决算表(财决03表)'!$A$10:$K$500,6,FALSE)),"",VLOOKUP(A25,'[1]Z03 收入决算表(财决03表)'!$A$10:$K$500,6,FALSE))</f>
        <v>2173.16</v>
      </c>
      <c r="F25" s="200">
        <f>IF(ISERROR(VLOOKUP(A25,'[1]Z03 收入决算表(财决03表)'!$A$10:$K$500,7,FALSE)),"",VLOOKUP(A25,'[1]Z03 收入决算表(财决03表)'!$A$10:$K$500,7,FALSE))</f>
        <v>0</v>
      </c>
      <c r="G25" s="200">
        <f>IF(ISERROR(VLOOKUP(A25,'[1]Z03 收入决算表(财决03表)'!$A$10:$K$500,8,FALSE)),"",VLOOKUP(A25,'[1]Z03 收入决算表(财决03表)'!$A$10:$K$500,8,FALSE))</f>
        <v>80</v>
      </c>
      <c r="H25" s="200">
        <f>IF(ISERROR(VLOOKUP(A25,'[1]Z03 收入决算表(财决03表)'!$A$10:$K$500,9,FALSE)),"",VLOOKUP(A25,'[1]Z03 收入决算表(财决03表)'!$A$10:$K$500,9,FALSE))</f>
        <v>0</v>
      </c>
      <c r="I25" s="200">
        <f>IF(ISERROR(VLOOKUP(A25,'[1]Z03 收入决算表(财决03表)'!$A$10:$K$500,10,FALSE)),"",VLOOKUP(A25,'[1]Z03 收入决算表(财决03表)'!$A$10:$K$500,10,FALSE))</f>
        <v>0</v>
      </c>
      <c r="J25" s="200">
        <f>IF(ISERROR(VLOOKUP(A25,'[1]Z03 收入决算表(财决03表)'!$A$10:$K$500,11,FALSE)),"",VLOOKUP(A25,'[1]Z03 收入决算表(财决03表)'!$A$10:$K$500,11,FALSE))</f>
        <v>1</v>
      </c>
      <c r="K25" s="211" t="str">
        <f>'[1]Z03 收入决算表(财决03表)'!A24</f>
        <v>2120101</v>
      </c>
      <c r="L25" s="212">
        <f>'[1]Z03 收入决算表(财决03表)'!$E24</f>
        <v>2254.16</v>
      </c>
      <c r="M25" s="208">
        <f t="shared" si="1"/>
        <v>25</v>
      </c>
    </row>
    <row r="26" ht="22.5" customHeight="1" spans="1:13">
      <c r="A26" s="199" t="str">
        <f t="shared" si="0"/>
        <v>2120102</v>
      </c>
      <c r="B26" s="199"/>
      <c r="C26" s="199" t="str">
        <f>IF(ISERROR(VLOOKUP(A26,'[1]Z03 收入决算表(财决03表)'!$A$10:$K$500,4,FALSE)),"",VLOOKUP(A26,'[1]Z03 收入决算表(财决03表)'!$A$10:$K$500,4,FALSE))</f>
        <v>  一般行政管理事务</v>
      </c>
      <c r="D26" s="200">
        <f>IF(ISERROR(VLOOKUP(A26,'[1]Z03 收入决算表(财决03表)'!$A$10:$K$500,5,FALSE)),"",VLOOKUP(A26,'[1]Z03 收入决算表(财决03表)'!$A$10:$K$500,5,FALSE))</f>
        <v>122.3</v>
      </c>
      <c r="E26" s="200">
        <f>IF(ISERROR(VLOOKUP(A26,'[1]Z03 收入决算表(财决03表)'!$A$10:$K$500,6,FALSE)),"",VLOOKUP(A26,'[1]Z03 收入决算表(财决03表)'!$A$10:$K$500,6,FALSE))</f>
        <v>122.3</v>
      </c>
      <c r="F26" s="200">
        <f>IF(ISERROR(VLOOKUP(A26,'[1]Z03 收入决算表(财决03表)'!$A$10:$K$500,7,FALSE)),"",VLOOKUP(A26,'[1]Z03 收入决算表(财决03表)'!$A$10:$K$500,7,FALSE))</f>
        <v>0</v>
      </c>
      <c r="G26" s="200">
        <f>IF(ISERROR(VLOOKUP(A26,'[1]Z03 收入决算表(财决03表)'!$A$10:$K$500,8,FALSE)),"",VLOOKUP(A26,'[1]Z03 收入决算表(财决03表)'!$A$10:$K$500,8,FALSE))</f>
        <v>0</v>
      </c>
      <c r="H26" s="200">
        <f>IF(ISERROR(VLOOKUP(A26,'[1]Z03 收入决算表(财决03表)'!$A$10:$K$500,9,FALSE)),"",VLOOKUP(A26,'[1]Z03 收入决算表(财决03表)'!$A$10:$K$500,9,FALSE))</f>
        <v>0</v>
      </c>
      <c r="I26" s="200">
        <f>IF(ISERROR(VLOOKUP(A26,'[1]Z03 收入决算表(财决03表)'!$A$10:$K$500,10,FALSE)),"",VLOOKUP(A26,'[1]Z03 收入决算表(财决03表)'!$A$10:$K$500,10,FALSE))</f>
        <v>0</v>
      </c>
      <c r="J26" s="200">
        <f>IF(ISERROR(VLOOKUP(A26,'[1]Z03 收入决算表(财决03表)'!$A$10:$K$500,11,FALSE)),"",VLOOKUP(A26,'[1]Z03 收入决算表(财决03表)'!$A$10:$K$500,11,FALSE))</f>
        <v>0</v>
      </c>
      <c r="K26" s="211" t="str">
        <f>'[1]Z03 收入决算表(财决03表)'!A25</f>
        <v>2120102</v>
      </c>
      <c r="L26" s="212">
        <f>'[1]Z03 收入决算表(财决03表)'!$E25</f>
        <v>122.3</v>
      </c>
      <c r="M26" s="208">
        <f t="shared" si="1"/>
        <v>26</v>
      </c>
    </row>
    <row r="27" ht="22.5" customHeight="1" spans="1:13">
      <c r="A27" s="199" t="str">
        <f t="shared" si="0"/>
        <v>2120104</v>
      </c>
      <c r="B27" s="199"/>
      <c r="C27" s="199" t="str">
        <f>IF(ISERROR(VLOOKUP(A27,'[1]Z03 收入决算表(财决03表)'!$A$10:$K$500,4,FALSE)),"",VLOOKUP(A27,'[1]Z03 收入决算表(财决03表)'!$A$10:$K$500,4,FALSE))</f>
        <v>  城管执法</v>
      </c>
      <c r="D27" s="200">
        <f>IF(ISERROR(VLOOKUP(A27,'[1]Z03 收入决算表(财决03表)'!$A$10:$K$500,5,FALSE)),"",VLOOKUP(A27,'[1]Z03 收入决算表(财决03表)'!$A$10:$K$500,5,FALSE))</f>
        <v>1700.39</v>
      </c>
      <c r="E27" s="200">
        <f>IF(ISERROR(VLOOKUP(A27,'[1]Z03 收入决算表(财决03表)'!$A$10:$K$500,6,FALSE)),"",VLOOKUP(A27,'[1]Z03 收入决算表(财决03表)'!$A$10:$K$500,6,FALSE))</f>
        <v>359.29</v>
      </c>
      <c r="F27" s="200">
        <f>IF(ISERROR(VLOOKUP(A27,'[1]Z03 收入决算表(财决03表)'!$A$10:$K$500,7,FALSE)),"",VLOOKUP(A27,'[1]Z03 收入决算表(财决03表)'!$A$10:$K$500,7,FALSE))</f>
        <v>0</v>
      </c>
      <c r="G27" s="200">
        <f>IF(ISERROR(VLOOKUP(A27,'[1]Z03 收入决算表(财决03表)'!$A$10:$K$500,8,FALSE)),"",VLOOKUP(A27,'[1]Z03 收入决算表(财决03表)'!$A$10:$K$500,8,FALSE))</f>
        <v>0</v>
      </c>
      <c r="H27" s="200">
        <f>IF(ISERROR(VLOOKUP(A27,'[1]Z03 收入决算表(财决03表)'!$A$10:$K$500,9,FALSE)),"",VLOOKUP(A27,'[1]Z03 收入决算表(财决03表)'!$A$10:$K$500,9,FALSE))</f>
        <v>0</v>
      </c>
      <c r="I27" s="200">
        <f>IF(ISERROR(VLOOKUP(A27,'[1]Z03 收入决算表(财决03表)'!$A$10:$K$500,10,FALSE)),"",VLOOKUP(A27,'[1]Z03 收入决算表(财决03表)'!$A$10:$K$500,10,FALSE))</f>
        <v>0</v>
      </c>
      <c r="J27" s="200">
        <f>IF(ISERROR(VLOOKUP(A27,'[1]Z03 收入决算表(财决03表)'!$A$10:$K$500,11,FALSE)),"",VLOOKUP(A27,'[1]Z03 收入决算表(财决03表)'!$A$10:$K$500,11,FALSE))</f>
        <v>1341.1</v>
      </c>
      <c r="K27" s="211" t="str">
        <f>'[1]Z03 收入决算表(财决03表)'!A26</f>
        <v>2120104</v>
      </c>
      <c r="L27" s="212">
        <f>'[1]Z03 收入决算表(财决03表)'!$E26</f>
        <v>1700.39</v>
      </c>
      <c r="M27" s="208">
        <f t="shared" si="1"/>
        <v>27</v>
      </c>
    </row>
    <row r="28" ht="22.5" customHeight="1" spans="1:13">
      <c r="A28" s="199" t="str">
        <f t="shared" si="0"/>
        <v>2120199</v>
      </c>
      <c r="B28" s="199"/>
      <c r="C28" s="199" t="str">
        <f>IF(ISERROR(VLOOKUP(A28,'[1]Z03 收入决算表(财决03表)'!$A$10:$K$500,4,FALSE)),"",VLOOKUP(A28,'[1]Z03 收入决算表(财决03表)'!$A$10:$K$500,4,FALSE))</f>
        <v>  其他城乡社区管理事务支出</v>
      </c>
      <c r="D28" s="200">
        <f>IF(ISERROR(VLOOKUP(A28,'[1]Z03 收入决算表(财决03表)'!$A$10:$K$500,5,FALSE)),"",VLOOKUP(A28,'[1]Z03 收入决算表(财决03表)'!$A$10:$K$500,5,FALSE))</f>
        <v>1004.21</v>
      </c>
      <c r="E28" s="200">
        <f>IF(ISERROR(VLOOKUP(A28,'[1]Z03 收入决算表(财决03表)'!$A$10:$K$500,6,FALSE)),"",VLOOKUP(A28,'[1]Z03 收入决算表(财决03表)'!$A$10:$K$500,6,FALSE))</f>
        <v>443.17</v>
      </c>
      <c r="F28" s="200">
        <f>IF(ISERROR(VLOOKUP(A28,'[1]Z03 收入决算表(财决03表)'!$A$10:$K$500,7,FALSE)),"",VLOOKUP(A28,'[1]Z03 收入决算表(财决03表)'!$A$10:$K$500,7,FALSE))</f>
        <v>0</v>
      </c>
      <c r="G28" s="200">
        <f>IF(ISERROR(VLOOKUP(A28,'[1]Z03 收入决算表(财决03表)'!$A$10:$K$500,8,FALSE)),"",VLOOKUP(A28,'[1]Z03 收入决算表(财决03表)'!$A$10:$K$500,8,FALSE))</f>
        <v>45.51</v>
      </c>
      <c r="H28" s="200">
        <f>IF(ISERROR(VLOOKUP(A28,'[1]Z03 收入决算表(财决03表)'!$A$10:$K$500,9,FALSE)),"",VLOOKUP(A28,'[1]Z03 收入决算表(财决03表)'!$A$10:$K$500,9,FALSE))</f>
        <v>0</v>
      </c>
      <c r="I28" s="200">
        <f>IF(ISERROR(VLOOKUP(A28,'[1]Z03 收入决算表(财决03表)'!$A$10:$K$500,10,FALSE)),"",VLOOKUP(A28,'[1]Z03 收入决算表(财决03表)'!$A$10:$K$500,10,FALSE))</f>
        <v>0</v>
      </c>
      <c r="J28" s="200">
        <f>IF(ISERROR(VLOOKUP(A28,'[1]Z03 收入决算表(财决03表)'!$A$10:$K$500,11,FALSE)),"",VLOOKUP(A28,'[1]Z03 收入决算表(财决03表)'!$A$10:$K$500,11,FALSE))</f>
        <v>515.53</v>
      </c>
      <c r="K28" s="211" t="str">
        <f>'[1]Z03 收入决算表(财决03表)'!A27</f>
        <v>2120199</v>
      </c>
      <c r="L28" s="212">
        <f>'[1]Z03 收入决算表(财决03表)'!$E27</f>
        <v>1004.21</v>
      </c>
      <c r="M28" s="208">
        <f t="shared" si="1"/>
        <v>28</v>
      </c>
    </row>
    <row r="29" ht="22.5" customHeight="1" spans="1:13">
      <c r="A29" s="199" t="str">
        <f t="shared" si="0"/>
        <v>21203</v>
      </c>
      <c r="B29" s="199"/>
      <c r="C29" s="199" t="str">
        <f>IF(ISERROR(VLOOKUP(A29,'[1]Z03 收入决算表(财决03表)'!$A$10:$K$500,4,FALSE)),"",VLOOKUP(A29,'[1]Z03 收入决算表(财决03表)'!$A$10:$K$500,4,FALSE))</f>
        <v>城乡社区公共设施</v>
      </c>
      <c r="D29" s="200">
        <f>IF(ISERROR(VLOOKUP(A29,'[1]Z03 收入决算表(财决03表)'!$A$10:$K$500,5,FALSE)),"",VLOOKUP(A29,'[1]Z03 收入决算表(财决03表)'!$A$10:$K$500,5,FALSE))</f>
        <v>14</v>
      </c>
      <c r="E29" s="200">
        <f>IF(ISERROR(VLOOKUP(A29,'[1]Z03 收入决算表(财决03表)'!$A$10:$K$500,6,FALSE)),"",VLOOKUP(A29,'[1]Z03 收入决算表(财决03表)'!$A$10:$K$500,6,FALSE))</f>
        <v>14</v>
      </c>
      <c r="F29" s="200">
        <f>IF(ISERROR(VLOOKUP(A29,'[1]Z03 收入决算表(财决03表)'!$A$10:$K$500,7,FALSE)),"",VLOOKUP(A29,'[1]Z03 收入决算表(财决03表)'!$A$10:$K$500,7,FALSE))</f>
        <v>0</v>
      </c>
      <c r="G29" s="200">
        <f>IF(ISERROR(VLOOKUP(A29,'[1]Z03 收入决算表(财决03表)'!$A$10:$K$500,8,FALSE)),"",VLOOKUP(A29,'[1]Z03 收入决算表(财决03表)'!$A$10:$K$500,8,FALSE))</f>
        <v>0</v>
      </c>
      <c r="H29" s="200">
        <f>IF(ISERROR(VLOOKUP(A29,'[1]Z03 收入决算表(财决03表)'!$A$10:$K$500,9,FALSE)),"",VLOOKUP(A29,'[1]Z03 收入决算表(财决03表)'!$A$10:$K$500,9,FALSE))</f>
        <v>0</v>
      </c>
      <c r="I29" s="200">
        <f>IF(ISERROR(VLOOKUP(A29,'[1]Z03 收入决算表(财决03表)'!$A$10:$K$500,10,FALSE)),"",VLOOKUP(A29,'[1]Z03 收入决算表(财决03表)'!$A$10:$K$500,10,FALSE))</f>
        <v>0</v>
      </c>
      <c r="J29" s="200">
        <f>IF(ISERROR(VLOOKUP(A29,'[1]Z03 收入决算表(财决03表)'!$A$10:$K$500,11,FALSE)),"",VLOOKUP(A29,'[1]Z03 收入决算表(财决03表)'!$A$10:$K$500,11,FALSE))</f>
        <v>0</v>
      </c>
      <c r="K29" s="211" t="str">
        <f>'[1]Z03 收入决算表(财决03表)'!A28</f>
        <v>21203</v>
      </c>
      <c r="L29" s="212">
        <f>'[1]Z03 收入决算表(财决03表)'!$E28</f>
        <v>14</v>
      </c>
      <c r="M29" s="208">
        <f t="shared" si="1"/>
        <v>29</v>
      </c>
    </row>
    <row r="30" ht="22.5" customHeight="1" spans="1:13">
      <c r="A30" s="199" t="str">
        <f t="shared" si="0"/>
        <v>2120399</v>
      </c>
      <c r="B30" s="199"/>
      <c r="C30" s="199" t="str">
        <f>IF(ISERROR(VLOOKUP(A30,'[1]Z03 收入决算表(财决03表)'!$A$10:$K$500,4,FALSE)),"",VLOOKUP(A30,'[1]Z03 收入决算表(财决03表)'!$A$10:$K$500,4,FALSE))</f>
        <v>  其他城乡社区公共设施支出</v>
      </c>
      <c r="D30" s="200">
        <f>IF(ISERROR(VLOOKUP(A30,'[1]Z03 收入决算表(财决03表)'!$A$10:$K$500,5,FALSE)),"",VLOOKUP(A30,'[1]Z03 收入决算表(财决03表)'!$A$10:$K$500,5,FALSE))</f>
        <v>14</v>
      </c>
      <c r="E30" s="200">
        <f>IF(ISERROR(VLOOKUP(A30,'[1]Z03 收入决算表(财决03表)'!$A$10:$K$500,6,FALSE)),"",VLOOKUP(A30,'[1]Z03 收入决算表(财决03表)'!$A$10:$K$500,6,FALSE))</f>
        <v>14</v>
      </c>
      <c r="F30" s="200">
        <f>IF(ISERROR(VLOOKUP(A30,'[1]Z03 收入决算表(财决03表)'!$A$10:$K$500,7,FALSE)),"",VLOOKUP(A30,'[1]Z03 收入决算表(财决03表)'!$A$10:$K$500,7,FALSE))</f>
        <v>0</v>
      </c>
      <c r="G30" s="200">
        <f>IF(ISERROR(VLOOKUP(A30,'[1]Z03 收入决算表(财决03表)'!$A$10:$K$500,8,FALSE)),"",VLOOKUP(A30,'[1]Z03 收入决算表(财决03表)'!$A$10:$K$500,8,FALSE))</f>
        <v>0</v>
      </c>
      <c r="H30" s="200">
        <f>IF(ISERROR(VLOOKUP(A30,'[1]Z03 收入决算表(财决03表)'!$A$10:$K$500,9,FALSE)),"",VLOOKUP(A30,'[1]Z03 收入决算表(财决03表)'!$A$10:$K$500,9,FALSE))</f>
        <v>0</v>
      </c>
      <c r="I30" s="200">
        <f>IF(ISERROR(VLOOKUP(A30,'[1]Z03 收入决算表(财决03表)'!$A$10:$K$500,10,FALSE)),"",VLOOKUP(A30,'[1]Z03 收入决算表(财决03表)'!$A$10:$K$500,10,FALSE))</f>
        <v>0</v>
      </c>
      <c r="J30" s="200">
        <f>IF(ISERROR(VLOOKUP(A30,'[1]Z03 收入决算表(财决03表)'!$A$10:$K$500,11,FALSE)),"",VLOOKUP(A30,'[1]Z03 收入决算表(财决03表)'!$A$10:$K$500,11,FALSE))</f>
        <v>0</v>
      </c>
      <c r="K30" s="211" t="str">
        <f>'[1]Z03 收入决算表(财决03表)'!A29</f>
        <v>2120399</v>
      </c>
      <c r="L30" s="212">
        <f>'[1]Z03 收入决算表(财决03表)'!$E29</f>
        <v>14</v>
      </c>
      <c r="M30" s="208">
        <f t="shared" si="1"/>
        <v>30</v>
      </c>
    </row>
    <row r="31" ht="22.5" customHeight="1" spans="1:13">
      <c r="A31" s="199" t="str">
        <f t="shared" si="0"/>
        <v>21205</v>
      </c>
      <c r="B31" s="199"/>
      <c r="C31" s="199" t="str">
        <f>IF(ISERROR(VLOOKUP(A31,'[1]Z03 收入决算表(财决03表)'!$A$10:$K$500,4,FALSE)),"",VLOOKUP(A31,'[1]Z03 收入决算表(财决03表)'!$A$10:$K$500,4,FALSE))</f>
        <v>城乡社区环境卫生</v>
      </c>
      <c r="D31" s="200">
        <f>IF(ISERROR(VLOOKUP(A31,'[1]Z03 收入决算表(财决03表)'!$A$10:$K$500,5,FALSE)),"",VLOOKUP(A31,'[1]Z03 收入决算表(财决03表)'!$A$10:$K$500,5,FALSE))</f>
        <v>1032.73</v>
      </c>
      <c r="E31" s="200">
        <f>IF(ISERROR(VLOOKUP(A31,'[1]Z03 收入决算表(财决03表)'!$A$10:$K$500,6,FALSE)),"",VLOOKUP(A31,'[1]Z03 收入决算表(财决03表)'!$A$10:$K$500,6,FALSE))</f>
        <v>329.05</v>
      </c>
      <c r="F31" s="200">
        <f>IF(ISERROR(VLOOKUP(A31,'[1]Z03 收入决算表(财决03表)'!$A$10:$K$500,7,FALSE)),"",VLOOKUP(A31,'[1]Z03 收入决算表(财决03表)'!$A$10:$K$500,7,FALSE))</f>
        <v>0</v>
      </c>
      <c r="G31" s="200">
        <f>IF(ISERROR(VLOOKUP(A31,'[1]Z03 收入决算表(财决03表)'!$A$10:$K$500,8,FALSE)),"",VLOOKUP(A31,'[1]Z03 收入决算表(财决03表)'!$A$10:$K$500,8,FALSE))</f>
        <v>680</v>
      </c>
      <c r="H31" s="200">
        <f>IF(ISERROR(VLOOKUP(A31,'[1]Z03 收入决算表(财决03表)'!$A$10:$K$500,9,FALSE)),"",VLOOKUP(A31,'[1]Z03 收入决算表(财决03表)'!$A$10:$K$500,9,FALSE))</f>
        <v>0</v>
      </c>
      <c r="I31" s="200">
        <f>IF(ISERROR(VLOOKUP(A31,'[1]Z03 收入决算表(财决03表)'!$A$10:$K$500,10,FALSE)),"",VLOOKUP(A31,'[1]Z03 收入决算表(财决03表)'!$A$10:$K$500,10,FALSE))</f>
        <v>0</v>
      </c>
      <c r="J31" s="200">
        <f>IF(ISERROR(VLOOKUP(A31,'[1]Z03 收入决算表(财决03表)'!$A$10:$K$500,11,FALSE)),"",VLOOKUP(A31,'[1]Z03 收入决算表(财决03表)'!$A$10:$K$500,11,FALSE))</f>
        <v>23.68</v>
      </c>
      <c r="K31" s="211" t="str">
        <f>'[1]Z03 收入决算表(财决03表)'!A30</f>
        <v>21205</v>
      </c>
      <c r="L31" s="212">
        <f>'[1]Z03 收入决算表(财决03表)'!$E30</f>
        <v>1032.73</v>
      </c>
      <c r="M31" s="208">
        <f t="shared" si="1"/>
        <v>31</v>
      </c>
    </row>
    <row r="32" ht="22.5" customHeight="1" spans="1:13">
      <c r="A32" s="199" t="str">
        <f t="shared" si="0"/>
        <v>2120501</v>
      </c>
      <c r="B32" s="199"/>
      <c r="C32" s="199" t="str">
        <f>IF(ISERROR(VLOOKUP(A32,'[1]Z03 收入决算表(财决03表)'!$A$10:$K$500,4,FALSE)),"",VLOOKUP(A32,'[1]Z03 收入决算表(财决03表)'!$A$10:$K$500,4,FALSE))</f>
        <v>  城乡社区环境卫生</v>
      </c>
      <c r="D32" s="200">
        <f>IF(ISERROR(VLOOKUP(A32,'[1]Z03 收入决算表(财决03表)'!$A$10:$K$500,5,FALSE)),"",VLOOKUP(A32,'[1]Z03 收入决算表(财决03表)'!$A$10:$K$500,5,FALSE))</f>
        <v>1032.73</v>
      </c>
      <c r="E32" s="200">
        <f>IF(ISERROR(VLOOKUP(A32,'[1]Z03 收入决算表(财决03表)'!$A$10:$K$500,6,FALSE)),"",VLOOKUP(A32,'[1]Z03 收入决算表(财决03表)'!$A$10:$K$500,6,FALSE))</f>
        <v>329.05</v>
      </c>
      <c r="F32" s="200">
        <f>IF(ISERROR(VLOOKUP(A32,'[1]Z03 收入决算表(财决03表)'!$A$10:$K$500,7,FALSE)),"",VLOOKUP(A32,'[1]Z03 收入决算表(财决03表)'!$A$10:$K$500,7,FALSE))</f>
        <v>0</v>
      </c>
      <c r="G32" s="200">
        <f>IF(ISERROR(VLOOKUP(A32,'[1]Z03 收入决算表(财决03表)'!$A$10:$K$500,8,FALSE)),"",VLOOKUP(A32,'[1]Z03 收入决算表(财决03表)'!$A$10:$K$500,8,FALSE))</f>
        <v>680</v>
      </c>
      <c r="H32" s="200">
        <f>IF(ISERROR(VLOOKUP(A32,'[1]Z03 收入决算表(财决03表)'!$A$10:$K$500,9,FALSE)),"",VLOOKUP(A32,'[1]Z03 收入决算表(财决03表)'!$A$10:$K$500,9,FALSE))</f>
        <v>0</v>
      </c>
      <c r="I32" s="200">
        <f>IF(ISERROR(VLOOKUP(A32,'[1]Z03 收入决算表(财决03表)'!$A$10:$K$500,10,FALSE)),"",VLOOKUP(A32,'[1]Z03 收入决算表(财决03表)'!$A$10:$K$500,10,FALSE))</f>
        <v>0</v>
      </c>
      <c r="J32" s="200">
        <f>IF(ISERROR(VLOOKUP(A32,'[1]Z03 收入决算表(财决03表)'!$A$10:$K$500,11,FALSE)),"",VLOOKUP(A32,'[1]Z03 收入决算表(财决03表)'!$A$10:$K$500,11,FALSE))</f>
        <v>23.68</v>
      </c>
      <c r="K32" s="211" t="str">
        <f>'[1]Z03 收入决算表(财决03表)'!A31</f>
        <v>2120501</v>
      </c>
      <c r="L32" s="212">
        <f>'[1]Z03 收入决算表(财决03表)'!$E31</f>
        <v>1032.73</v>
      </c>
      <c r="M32" s="208">
        <f t="shared" si="1"/>
        <v>32</v>
      </c>
    </row>
    <row r="33" ht="22.5" customHeight="1" spans="1:13">
      <c r="A33" s="199" t="str">
        <f t="shared" si="0"/>
        <v>21299</v>
      </c>
      <c r="B33" s="199"/>
      <c r="C33" s="199" t="str">
        <f>IF(ISERROR(VLOOKUP(A33,'[1]Z03 收入决算表(财决03表)'!$A$10:$K$500,4,FALSE)),"",VLOOKUP(A33,'[1]Z03 收入决算表(财决03表)'!$A$10:$K$500,4,FALSE))</f>
        <v>其他城乡社区支出</v>
      </c>
      <c r="D33" s="200">
        <f>IF(ISERROR(VLOOKUP(A33,'[1]Z03 收入决算表(财决03表)'!$A$10:$K$500,5,FALSE)),"",VLOOKUP(A33,'[1]Z03 收入决算表(财决03表)'!$A$10:$K$500,5,FALSE))</f>
        <v>588.94</v>
      </c>
      <c r="E33" s="200">
        <f>IF(ISERROR(VLOOKUP(A33,'[1]Z03 收入决算表(财决03表)'!$A$10:$K$500,6,FALSE)),"",VLOOKUP(A33,'[1]Z03 收入决算表(财决03表)'!$A$10:$K$500,6,FALSE))</f>
        <v>0</v>
      </c>
      <c r="F33" s="200">
        <f>IF(ISERROR(VLOOKUP(A33,'[1]Z03 收入决算表(财决03表)'!$A$10:$K$500,7,FALSE)),"",VLOOKUP(A33,'[1]Z03 收入决算表(财决03表)'!$A$10:$K$500,7,FALSE))</f>
        <v>0</v>
      </c>
      <c r="G33" s="200">
        <f>IF(ISERROR(VLOOKUP(A33,'[1]Z03 收入决算表(财决03表)'!$A$10:$K$500,8,FALSE)),"",VLOOKUP(A33,'[1]Z03 收入决算表(财决03表)'!$A$10:$K$500,8,FALSE))</f>
        <v>0</v>
      </c>
      <c r="H33" s="200">
        <f>IF(ISERROR(VLOOKUP(A33,'[1]Z03 收入决算表(财决03表)'!$A$10:$K$500,9,FALSE)),"",VLOOKUP(A33,'[1]Z03 收入决算表(财决03表)'!$A$10:$K$500,9,FALSE))</f>
        <v>0</v>
      </c>
      <c r="I33" s="200">
        <f>IF(ISERROR(VLOOKUP(A33,'[1]Z03 收入决算表(财决03表)'!$A$10:$K$500,10,FALSE)),"",VLOOKUP(A33,'[1]Z03 收入决算表(财决03表)'!$A$10:$K$500,10,FALSE))</f>
        <v>0</v>
      </c>
      <c r="J33" s="200">
        <f>IF(ISERROR(VLOOKUP(A33,'[1]Z03 收入决算表(财决03表)'!$A$10:$K$500,11,FALSE)),"",VLOOKUP(A33,'[1]Z03 收入决算表(财决03表)'!$A$10:$K$500,11,FALSE))</f>
        <v>588.94</v>
      </c>
      <c r="K33" s="211" t="str">
        <f>'[1]Z03 收入决算表(财决03表)'!A32</f>
        <v>21299</v>
      </c>
      <c r="L33" s="212">
        <f>'[1]Z03 收入决算表(财决03表)'!$E32</f>
        <v>588.94</v>
      </c>
      <c r="M33" s="208">
        <f t="shared" si="1"/>
        <v>33</v>
      </c>
    </row>
    <row r="34" ht="22.5" customHeight="1" spans="1:13">
      <c r="A34" s="199" t="str">
        <f t="shared" si="0"/>
        <v>2129999</v>
      </c>
      <c r="B34" s="199"/>
      <c r="C34" s="199" t="str">
        <f>IF(ISERROR(VLOOKUP(A34,'[1]Z03 收入决算表(财决03表)'!$A$10:$K$500,4,FALSE)),"",VLOOKUP(A34,'[1]Z03 收入决算表(财决03表)'!$A$10:$K$500,4,FALSE))</f>
        <v>  其他城乡社区支出</v>
      </c>
      <c r="D34" s="200">
        <f>IF(ISERROR(VLOOKUP(A34,'[1]Z03 收入决算表(财决03表)'!$A$10:$K$500,5,FALSE)),"",VLOOKUP(A34,'[1]Z03 收入决算表(财决03表)'!$A$10:$K$500,5,FALSE))</f>
        <v>588.94</v>
      </c>
      <c r="E34" s="200">
        <f>IF(ISERROR(VLOOKUP(A34,'[1]Z03 收入决算表(财决03表)'!$A$10:$K$500,6,FALSE)),"",VLOOKUP(A34,'[1]Z03 收入决算表(财决03表)'!$A$10:$K$500,6,FALSE))</f>
        <v>0</v>
      </c>
      <c r="F34" s="200">
        <f>IF(ISERROR(VLOOKUP(A34,'[1]Z03 收入决算表(财决03表)'!$A$10:$K$500,7,FALSE)),"",VLOOKUP(A34,'[1]Z03 收入决算表(财决03表)'!$A$10:$K$500,7,FALSE))</f>
        <v>0</v>
      </c>
      <c r="G34" s="200">
        <f>IF(ISERROR(VLOOKUP(A34,'[1]Z03 收入决算表(财决03表)'!$A$10:$K$500,8,FALSE)),"",VLOOKUP(A34,'[1]Z03 收入决算表(财决03表)'!$A$10:$K$500,8,FALSE))</f>
        <v>0</v>
      </c>
      <c r="H34" s="200">
        <f>IF(ISERROR(VLOOKUP(A34,'[1]Z03 收入决算表(财决03表)'!$A$10:$K$500,9,FALSE)),"",VLOOKUP(A34,'[1]Z03 收入决算表(财决03表)'!$A$10:$K$500,9,FALSE))</f>
        <v>0</v>
      </c>
      <c r="I34" s="200">
        <f>IF(ISERROR(VLOOKUP(A34,'[1]Z03 收入决算表(财决03表)'!$A$10:$K$500,10,FALSE)),"",VLOOKUP(A34,'[1]Z03 收入决算表(财决03表)'!$A$10:$K$500,10,FALSE))</f>
        <v>0</v>
      </c>
      <c r="J34" s="200">
        <f>IF(ISERROR(VLOOKUP(A34,'[1]Z03 收入决算表(财决03表)'!$A$10:$K$500,11,FALSE)),"",VLOOKUP(A34,'[1]Z03 收入决算表(财决03表)'!$A$10:$K$500,11,FALSE))</f>
        <v>588.94</v>
      </c>
      <c r="K34" s="211" t="str">
        <f>'[1]Z03 收入决算表(财决03表)'!A33</f>
        <v>2129999</v>
      </c>
      <c r="L34" s="212">
        <f>'[1]Z03 收入决算表(财决03表)'!$E33</f>
        <v>588.94</v>
      </c>
      <c r="M34" s="208">
        <f t="shared" si="1"/>
        <v>34</v>
      </c>
    </row>
    <row r="35" ht="22.5" customHeight="1" spans="1:13">
      <c r="A35" s="199" t="str">
        <f t="shared" si="0"/>
        <v>213</v>
      </c>
      <c r="B35" s="199"/>
      <c r="C35" s="199" t="str">
        <f>IF(ISERROR(VLOOKUP(A35,'[1]Z03 收入决算表(财决03表)'!$A$10:$K$500,4,FALSE)),"",VLOOKUP(A35,'[1]Z03 收入决算表(财决03表)'!$A$10:$K$500,4,FALSE))</f>
        <v>农林水支出</v>
      </c>
      <c r="D35" s="200">
        <f>IF(ISERROR(VLOOKUP(A35,'[1]Z03 收入决算表(财决03表)'!$A$10:$K$500,5,FALSE)),"",VLOOKUP(A35,'[1]Z03 收入决算表(财决03表)'!$A$10:$K$500,5,FALSE))</f>
        <v>60</v>
      </c>
      <c r="E35" s="200">
        <f>IF(ISERROR(VLOOKUP(A35,'[1]Z03 收入决算表(财决03表)'!$A$10:$K$500,6,FALSE)),"",VLOOKUP(A35,'[1]Z03 收入决算表(财决03表)'!$A$10:$K$500,6,FALSE))</f>
        <v>60</v>
      </c>
      <c r="F35" s="200">
        <f>IF(ISERROR(VLOOKUP(A35,'[1]Z03 收入决算表(财决03表)'!$A$10:$K$500,7,FALSE)),"",VLOOKUP(A35,'[1]Z03 收入决算表(财决03表)'!$A$10:$K$500,7,FALSE))</f>
        <v>0</v>
      </c>
      <c r="G35" s="200">
        <f>IF(ISERROR(VLOOKUP(A35,'[1]Z03 收入决算表(财决03表)'!$A$10:$K$500,8,FALSE)),"",VLOOKUP(A35,'[1]Z03 收入决算表(财决03表)'!$A$10:$K$500,8,FALSE))</f>
        <v>0</v>
      </c>
      <c r="H35" s="200">
        <f>IF(ISERROR(VLOOKUP(A35,'[1]Z03 收入决算表(财决03表)'!$A$10:$K$500,9,FALSE)),"",VLOOKUP(A35,'[1]Z03 收入决算表(财决03表)'!$A$10:$K$500,9,FALSE))</f>
        <v>0</v>
      </c>
      <c r="I35" s="200">
        <f>IF(ISERROR(VLOOKUP(A35,'[1]Z03 收入决算表(财决03表)'!$A$10:$K$500,10,FALSE)),"",VLOOKUP(A35,'[1]Z03 收入决算表(财决03表)'!$A$10:$K$500,10,FALSE))</f>
        <v>0</v>
      </c>
      <c r="J35" s="200">
        <f>IF(ISERROR(VLOOKUP(A35,'[1]Z03 收入决算表(财决03表)'!$A$10:$K$500,11,FALSE)),"",VLOOKUP(A35,'[1]Z03 收入决算表(财决03表)'!$A$10:$K$500,11,FALSE))</f>
        <v>0</v>
      </c>
      <c r="K35" s="211" t="str">
        <f>'[1]Z03 收入决算表(财决03表)'!A34</f>
        <v>213</v>
      </c>
      <c r="L35" s="212">
        <f>'[1]Z03 收入决算表(财决03表)'!$E34</f>
        <v>60</v>
      </c>
      <c r="M35" s="208">
        <f t="shared" si="1"/>
        <v>35</v>
      </c>
    </row>
    <row r="36" ht="22.5" customHeight="1" spans="1:13">
      <c r="A36" s="199" t="str">
        <f t="shared" si="0"/>
        <v>21303</v>
      </c>
      <c r="B36" s="199"/>
      <c r="C36" s="199" t="str">
        <f>IF(ISERROR(VLOOKUP(A36,'[1]Z03 收入决算表(财决03表)'!$A$10:$K$500,4,FALSE)),"",VLOOKUP(A36,'[1]Z03 收入决算表(财决03表)'!$A$10:$K$500,4,FALSE))</f>
        <v>水利</v>
      </c>
      <c r="D36" s="200">
        <f>IF(ISERROR(VLOOKUP(A36,'[1]Z03 收入决算表(财决03表)'!$A$10:$K$500,5,FALSE)),"",VLOOKUP(A36,'[1]Z03 收入决算表(财决03表)'!$A$10:$K$500,5,FALSE))</f>
        <v>56</v>
      </c>
      <c r="E36" s="200">
        <f>IF(ISERROR(VLOOKUP(A36,'[1]Z03 收入决算表(财决03表)'!$A$10:$K$500,6,FALSE)),"",VLOOKUP(A36,'[1]Z03 收入决算表(财决03表)'!$A$10:$K$500,6,FALSE))</f>
        <v>56</v>
      </c>
      <c r="F36" s="200">
        <f>IF(ISERROR(VLOOKUP(A36,'[1]Z03 收入决算表(财决03表)'!$A$10:$K$500,7,FALSE)),"",VLOOKUP(A36,'[1]Z03 收入决算表(财决03表)'!$A$10:$K$500,7,FALSE))</f>
        <v>0</v>
      </c>
      <c r="G36" s="200">
        <f>IF(ISERROR(VLOOKUP(A36,'[1]Z03 收入决算表(财决03表)'!$A$10:$K$500,8,FALSE)),"",VLOOKUP(A36,'[1]Z03 收入决算表(财决03表)'!$A$10:$K$500,8,FALSE))</f>
        <v>0</v>
      </c>
      <c r="H36" s="200">
        <f>IF(ISERROR(VLOOKUP(A36,'[1]Z03 收入决算表(财决03表)'!$A$10:$K$500,9,FALSE)),"",VLOOKUP(A36,'[1]Z03 收入决算表(财决03表)'!$A$10:$K$500,9,FALSE))</f>
        <v>0</v>
      </c>
      <c r="I36" s="200">
        <f>IF(ISERROR(VLOOKUP(A36,'[1]Z03 收入决算表(财决03表)'!$A$10:$K$500,10,FALSE)),"",VLOOKUP(A36,'[1]Z03 收入决算表(财决03表)'!$A$10:$K$500,10,FALSE))</f>
        <v>0</v>
      </c>
      <c r="J36" s="200">
        <f>IF(ISERROR(VLOOKUP(A36,'[1]Z03 收入决算表(财决03表)'!$A$10:$K$500,11,FALSE)),"",VLOOKUP(A36,'[1]Z03 收入决算表(财决03表)'!$A$10:$K$500,11,FALSE))</f>
        <v>0</v>
      </c>
      <c r="K36" s="211" t="str">
        <f>'[1]Z03 收入决算表(财决03表)'!A35</f>
        <v>21303</v>
      </c>
      <c r="L36" s="212">
        <f>'[1]Z03 收入决算表(财决03表)'!$E35</f>
        <v>56</v>
      </c>
      <c r="M36" s="208">
        <f t="shared" si="1"/>
        <v>36</v>
      </c>
    </row>
    <row r="37" ht="22.5" customHeight="1" spans="1:13">
      <c r="A37" s="199" t="str">
        <f t="shared" si="0"/>
        <v>2130399</v>
      </c>
      <c r="B37" s="199"/>
      <c r="C37" s="199" t="str">
        <f>IF(ISERROR(VLOOKUP(A37,'[1]Z03 收入决算表(财决03表)'!$A$10:$K$500,4,FALSE)),"",VLOOKUP(A37,'[1]Z03 收入决算表(财决03表)'!$A$10:$K$500,4,FALSE))</f>
        <v>  其他水利支出</v>
      </c>
      <c r="D37" s="200">
        <f>IF(ISERROR(VLOOKUP(A37,'[1]Z03 收入决算表(财决03表)'!$A$10:$K$500,5,FALSE)),"",VLOOKUP(A37,'[1]Z03 收入决算表(财决03表)'!$A$10:$K$500,5,FALSE))</f>
        <v>56</v>
      </c>
      <c r="E37" s="200">
        <f>IF(ISERROR(VLOOKUP(A37,'[1]Z03 收入决算表(财决03表)'!$A$10:$K$500,6,FALSE)),"",VLOOKUP(A37,'[1]Z03 收入决算表(财决03表)'!$A$10:$K$500,6,FALSE))</f>
        <v>56</v>
      </c>
      <c r="F37" s="200">
        <f>IF(ISERROR(VLOOKUP(A37,'[1]Z03 收入决算表(财决03表)'!$A$10:$K$500,7,FALSE)),"",VLOOKUP(A37,'[1]Z03 收入决算表(财决03表)'!$A$10:$K$500,7,FALSE))</f>
        <v>0</v>
      </c>
      <c r="G37" s="200">
        <f>IF(ISERROR(VLOOKUP(A37,'[1]Z03 收入决算表(财决03表)'!$A$10:$K$500,8,FALSE)),"",VLOOKUP(A37,'[1]Z03 收入决算表(财决03表)'!$A$10:$K$500,8,FALSE))</f>
        <v>0</v>
      </c>
      <c r="H37" s="200">
        <f>IF(ISERROR(VLOOKUP(A37,'[1]Z03 收入决算表(财决03表)'!$A$10:$K$500,9,FALSE)),"",VLOOKUP(A37,'[1]Z03 收入决算表(财决03表)'!$A$10:$K$500,9,FALSE))</f>
        <v>0</v>
      </c>
      <c r="I37" s="200">
        <f>IF(ISERROR(VLOOKUP(A37,'[1]Z03 收入决算表(财决03表)'!$A$10:$K$500,10,FALSE)),"",VLOOKUP(A37,'[1]Z03 收入决算表(财决03表)'!$A$10:$K$500,10,FALSE))</f>
        <v>0</v>
      </c>
      <c r="J37" s="200">
        <f>IF(ISERROR(VLOOKUP(A37,'[1]Z03 收入决算表(财决03表)'!$A$10:$K$500,11,FALSE)),"",VLOOKUP(A37,'[1]Z03 收入决算表(财决03表)'!$A$10:$K$500,11,FALSE))</f>
        <v>0</v>
      </c>
      <c r="K37" s="211" t="str">
        <f>'[1]Z03 收入决算表(财决03表)'!A36</f>
        <v>2130399</v>
      </c>
      <c r="L37" s="212">
        <f>'[1]Z03 收入决算表(财决03表)'!$E36</f>
        <v>56</v>
      </c>
      <c r="M37" s="208">
        <f t="shared" si="1"/>
        <v>37</v>
      </c>
    </row>
    <row r="38" ht="22.5" customHeight="1" spans="1:13">
      <c r="A38" s="199" t="str">
        <f t="shared" si="0"/>
        <v>21399</v>
      </c>
      <c r="B38" s="199"/>
      <c r="C38" s="199" t="str">
        <f>IF(ISERROR(VLOOKUP(A38,'[1]Z03 收入决算表(财决03表)'!$A$10:$K$500,4,FALSE)),"",VLOOKUP(A38,'[1]Z03 收入决算表(财决03表)'!$A$10:$K$500,4,FALSE))</f>
        <v>其他农林水支出</v>
      </c>
      <c r="D38" s="200">
        <f>IF(ISERROR(VLOOKUP(A38,'[1]Z03 收入决算表(财决03表)'!$A$10:$K$500,5,FALSE)),"",VLOOKUP(A38,'[1]Z03 收入决算表(财决03表)'!$A$10:$K$500,5,FALSE))</f>
        <v>4</v>
      </c>
      <c r="E38" s="200">
        <f>IF(ISERROR(VLOOKUP(A38,'[1]Z03 收入决算表(财决03表)'!$A$10:$K$500,6,FALSE)),"",VLOOKUP(A38,'[1]Z03 收入决算表(财决03表)'!$A$10:$K$500,6,FALSE))</f>
        <v>4</v>
      </c>
      <c r="F38" s="200">
        <f>IF(ISERROR(VLOOKUP(A38,'[1]Z03 收入决算表(财决03表)'!$A$10:$K$500,7,FALSE)),"",VLOOKUP(A38,'[1]Z03 收入决算表(财决03表)'!$A$10:$K$500,7,FALSE))</f>
        <v>0</v>
      </c>
      <c r="G38" s="200">
        <f>IF(ISERROR(VLOOKUP(A38,'[1]Z03 收入决算表(财决03表)'!$A$10:$K$500,8,FALSE)),"",VLOOKUP(A38,'[1]Z03 收入决算表(财决03表)'!$A$10:$K$500,8,FALSE))</f>
        <v>0</v>
      </c>
      <c r="H38" s="200">
        <f>IF(ISERROR(VLOOKUP(A38,'[1]Z03 收入决算表(财决03表)'!$A$10:$K$500,9,FALSE)),"",VLOOKUP(A38,'[1]Z03 收入决算表(财决03表)'!$A$10:$K$500,9,FALSE))</f>
        <v>0</v>
      </c>
      <c r="I38" s="200">
        <f>IF(ISERROR(VLOOKUP(A38,'[1]Z03 收入决算表(财决03表)'!$A$10:$K$500,10,FALSE)),"",VLOOKUP(A38,'[1]Z03 收入决算表(财决03表)'!$A$10:$K$500,10,FALSE))</f>
        <v>0</v>
      </c>
      <c r="J38" s="200">
        <f>IF(ISERROR(VLOOKUP(A38,'[1]Z03 收入决算表(财决03表)'!$A$10:$K$500,11,FALSE)),"",VLOOKUP(A38,'[1]Z03 收入决算表(财决03表)'!$A$10:$K$500,11,FALSE))</f>
        <v>0</v>
      </c>
      <c r="K38" s="211" t="str">
        <f>'[1]Z03 收入决算表(财决03表)'!A37</f>
        <v>21399</v>
      </c>
      <c r="L38" s="212">
        <f>'[1]Z03 收入决算表(财决03表)'!$E37</f>
        <v>4</v>
      </c>
      <c r="M38" s="208">
        <f t="shared" si="1"/>
        <v>38</v>
      </c>
    </row>
    <row r="39" ht="22.5" customHeight="1" spans="1:13">
      <c r="A39" s="199" t="str">
        <f t="shared" si="0"/>
        <v>2139999</v>
      </c>
      <c r="B39" s="199"/>
      <c r="C39" s="199" t="str">
        <f>IF(ISERROR(VLOOKUP(A39,'[1]Z03 收入决算表(财决03表)'!$A$10:$K$500,4,FALSE)),"",VLOOKUP(A39,'[1]Z03 收入决算表(财决03表)'!$A$10:$K$500,4,FALSE))</f>
        <v>  其他农林水支出</v>
      </c>
      <c r="D39" s="200">
        <f>IF(ISERROR(VLOOKUP(A39,'[1]Z03 收入决算表(财决03表)'!$A$10:$K$500,5,FALSE)),"",VLOOKUP(A39,'[1]Z03 收入决算表(财决03表)'!$A$10:$K$500,5,FALSE))</f>
        <v>4</v>
      </c>
      <c r="E39" s="200">
        <f>IF(ISERROR(VLOOKUP(A39,'[1]Z03 收入决算表(财决03表)'!$A$10:$K$500,6,FALSE)),"",VLOOKUP(A39,'[1]Z03 收入决算表(财决03表)'!$A$10:$K$500,6,FALSE))</f>
        <v>4</v>
      </c>
      <c r="F39" s="200">
        <f>IF(ISERROR(VLOOKUP(A39,'[1]Z03 收入决算表(财决03表)'!$A$10:$K$500,7,FALSE)),"",VLOOKUP(A39,'[1]Z03 收入决算表(财决03表)'!$A$10:$K$500,7,FALSE))</f>
        <v>0</v>
      </c>
      <c r="G39" s="200">
        <f>IF(ISERROR(VLOOKUP(A39,'[1]Z03 收入决算表(财决03表)'!$A$10:$K$500,8,FALSE)),"",VLOOKUP(A39,'[1]Z03 收入决算表(财决03表)'!$A$10:$K$500,8,FALSE))</f>
        <v>0</v>
      </c>
      <c r="H39" s="200">
        <f>IF(ISERROR(VLOOKUP(A39,'[1]Z03 收入决算表(财决03表)'!$A$10:$K$500,9,FALSE)),"",VLOOKUP(A39,'[1]Z03 收入决算表(财决03表)'!$A$10:$K$500,9,FALSE))</f>
        <v>0</v>
      </c>
      <c r="I39" s="200">
        <f>IF(ISERROR(VLOOKUP(A39,'[1]Z03 收入决算表(财决03表)'!$A$10:$K$500,10,FALSE)),"",VLOOKUP(A39,'[1]Z03 收入决算表(财决03表)'!$A$10:$K$500,10,FALSE))</f>
        <v>0</v>
      </c>
      <c r="J39" s="200">
        <f>IF(ISERROR(VLOOKUP(A39,'[1]Z03 收入决算表(财决03表)'!$A$10:$K$500,11,FALSE)),"",VLOOKUP(A39,'[1]Z03 收入决算表(财决03表)'!$A$10:$K$500,11,FALSE))</f>
        <v>0</v>
      </c>
      <c r="K39" s="211" t="str">
        <f>'[1]Z03 收入决算表(财决03表)'!A38</f>
        <v>2139999</v>
      </c>
      <c r="L39" s="212">
        <f>'[1]Z03 收入决算表(财决03表)'!$E38</f>
        <v>4</v>
      </c>
      <c r="M39" s="208">
        <f t="shared" si="1"/>
        <v>39</v>
      </c>
    </row>
    <row r="40" ht="22.5" customHeight="1" spans="1:13">
      <c r="A40" s="199" t="str">
        <f t="shared" si="0"/>
        <v>215</v>
      </c>
      <c r="B40" s="199"/>
      <c r="C40" s="199" t="str">
        <f>IF(ISERROR(VLOOKUP(A40,'[1]Z03 收入决算表(财决03表)'!$A$10:$K$500,4,FALSE)),"",VLOOKUP(A40,'[1]Z03 收入决算表(财决03表)'!$A$10:$K$500,4,FALSE))</f>
        <v>资源勘探信息等支出</v>
      </c>
      <c r="D40" s="200">
        <f>IF(ISERROR(VLOOKUP(A40,'[1]Z03 收入决算表(财决03表)'!$A$10:$K$500,5,FALSE)),"",VLOOKUP(A40,'[1]Z03 收入决算表(财决03表)'!$A$10:$K$500,5,FALSE))</f>
        <v>1.5</v>
      </c>
      <c r="E40" s="200">
        <f>IF(ISERROR(VLOOKUP(A40,'[1]Z03 收入决算表(财决03表)'!$A$10:$K$500,6,FALSE)),"",VLOOKUP(A40,'[1]Z03 收入决算表(财决03表)'!$A$10:$K$500,6,FALSE))</f>
        <v>1.5</v>
      </c>
      <c r="F40" s="200">
        <f>IF(ISERROR(VLOOKUP(A40,'[1]Z03 收入决算表(财决03表)'!$A$10:$K$500,7,FALSE)),"",VLOOKUP(A40,'[1]Z03 收入决算表(财决03表)'!$A$10:$K$500,7,FALSE))</f>
        <v>0</v>
      </c>
      <c r="G40" s="200">
        <f>IF(ISERROR(VLOOKUP(A40,'[1]Z03 收入决算表(财决03表)'!$A$10:$K$500,8,FALSE)),"",VLOOKUP(A40,'[1]Z03 收入决算表(财决03表)'!$A$10:$K$500,8,FALSE))</f>
        <v>0</v>
      </c>
      <c r="H40" s="200">
        <f>IF(ISERROR(VLOOKUP(A40,'[1]Z03 收入决算表(财决03表)'!$A$10:$K$500,9,FALSE)),"",VLOOKUP(A40,'[1]Z03 收入决算表(财决03表)'!$A$10:$K$500,9,FALSE))</f>
        <v>0</v>
      </c>
      <c r="I40" s="200">
        <f>IF(ISERROR(VLOOKUP(A40,'[1]Z03 收入决算表(财决03表)'!$A$10:$K$500,10,FALSE)),"",VLOOKUP(A40,'[1]Z03 收入决算表(财决03表)'!$A$10:$K$500,10,FALSE))</f>
        <v>0</v>
      </c>
      <c r="J40" s="200">
        <f>IF(ISERROR(VLOOKUP(A40,'[1]Z03 收入决算表(财决03表)'!$A$10:$K$500,11,FALSE)),"",VLOOKUP(A40,'[1]Z03 收入决算表(财决03表)'!$A$10:$K$500,11,FALSE))</f>
        <v>0</v>
      </c>
      <c r="K40" s="211" t="str">
        <f>'[1]Z03 收入决算表(财决03表)'!A39</f>
        <v>215</v>
      </c>
      <c r="L40" s="212">
        <f>'[1]Z03 收入决算表(财决03表)'!$E39</f>
        <v>1.5</v>
      </c>
      <c r="M40" s="208">
        <f t="shared" si="1"/>
        <v>40</v>
      </c>
    </row>
    <row r="41" ht="22.5" customHeight="1" spans="1:13">
      <c r="A41" s="199" t="str">
        <f t="shared" si="0"/>
        <v>21501</v>
      </c>
      <c r="B41" s="199"/>
      <c r="C41" s="199" t="str">
        <f>IF(ISERROR(VLOOKUP(A41,'[1]Z03 收入决算表(财决03表)'!$A$10:$K$500,4,FALSE)),"",VLOOKUP(A41,'[1]Z03 收入决算表(财决03表)'!$A$10:$K$500,4,FALSE))</f>
        <v>资源勘探开发</v>
      </c>
      <c r="D41" s="200">
        <f>IF(ISERROR(VLOOKUP(A41,'[1]Z03 收入决算表(财决03表)'!$A$10:$K$500,5,FALSE)),"",VLOOKUP(A41,'[1]Z03 收入决算表(财决03表)'!$A$10:$K$500,5,FALSE))</f>
        <v>0.5</v>
      </c>
      <c r="E41" s="200">
        <f>IF(ISERROR(VLOOKUP(A41,'[1]Z03 收入决算表(财决03表)'!$A$10:$K$500,6,FALSE)),"",VLOOKUP(A41,'[1]Z03 收入决算表(财决03表)'!$A$10:$K$500,6,FALSE))</f>
        <v>0.5</v>
      </c>
      <c r="F41" s="200">
        <f>IF(ISERROR(VLOOKUP(A41,'[1]Z03 收入决算表(财决03表)'!$A$10:$K$500,7,FALSE)),"",VLOOKUP(A41,'[1]Z03 收入决算表(财决03表)'!$A$10:$K$500,7,FALSE))</f>
        <v>0</v>
      </c>
      <c r="G41" s="200">
        <f>IF(ISERROR(VLOOKUP(A41,'[1]Z03 收入决算表(财决03表)'!$A$10:$K$500,8,FALSE)),"",VLOOKUP(A41,'[1]Z03 收入决算表(财决03表)'!$A$10:$K$500,8,FALSE))</f>
        <v>0</v>
      </c>
      <c r="H41" s="200">
        <f>IF(ISERROR(VLOOKUP(A41,'[1]Z03 收入决算表(财决03表)'!$A$10:$K$500,9,FALSE)),"",VLOOKUP(A41,'[1]Z03 收入决算表(财决03表)'!$A$10:$K$500,9,FALSE))</f>
        <v>0</v>
      </c>
      <c r="I41" s="200">
        <f>IF(ISERROR(VLOOKUP(A41,'[1]Z03 收入决算表(财决03表)'!$A$10:$K$500,10,FALSE)),"",VLOOKUP(A41,'[1]Z03 收入决算表(财决03表)'!$A$10:$K$500,10,FALSE))</f>
        <v>0</v>
      </c>
      <c r="J41" s="200">
        <f>IF(ISERROR(VLOOKUP(A41,'[1]Z03 收入决算表(财决03表)'!$A$10:$K$500,11,FALSE)),"",VLOOKUP(A41,'[1]Z03 收入决算表(财决03表)'!$A$10:$K$500,11,FALSE))</f>
        <v>0</v>
      </c>
      <c r="K41" s="211" t="str">
        <f>'[1]Z03 收入决算表(财决03表)'!A40</f>
        <v>21501</v>
      </c>
      <c r="L41" s="212">
        <f>'[1]Z03 收入决算表(财决03表)'!$E40</f>
        <v>0.5</v>
      </c>
      <c r="M41" s="208">
        <f t="shared" si="1"/>
        <v>41</v>
      </c>
    </row>
    <row r="42" ht="22.5" customHeight="1" spans="1:13">
      <c r="A42" s="199" t="str">
        <f t="shared" si="0"/>
        <v>2150199</v>
      </c>
      <c r="B42" s="199"/>
      <c r="C42" s="199" t="str">
        <f>IF(ISERROR(VLOOKUP(A42,'[1]Z03 收入决算表(财决03表)'!$A$10:$K$500,4,FALSE)),"",VLOOKUP(A42,'[1]Z03 收入决算表(财决03表)'!$A$10:$K$500,4,FALSE))</f>
        <v>  其他资源勘探业支出</v>
      </c>
      <c r="D42" s="200">
        <f>IF(ISERROR(VLOOKUP(A42,'[1]Z03 收入决算表(财决03表)'!$A$10:$K$500,5,FALSE)),"",VLOOKUP(A42,'[1]Z03 收入决算表(财决03表)'!$A$10:$K$500,5,FALSE))</f>
        <v>0.5</v>
      </c>
      <c r="E42" s="200">
        <f>IF(ISERROR(VLOOKUP(A42,'[1]Z03 收入决算表(财决03表)'!$A$10:$K$500,6,FALSE)),"",VLOOKUP(A42,'[1]Z03 收入决算表(财决03表)'!$A$10:$K$500,6,FALSE))</f>
        <v>0.5</v>
      </c>
      <c r="F42" s="200">
        <f>IF(ISERROR(VLOOKUP(A42,'[1]Z03 收入决算表(财决03表)'!$A$10:$K$500,7,FALSE)),"",VLOOKUP(A42,'[1]Z03 收入决算表(财决03表)'!$A$10:$K$500,7,FALSE))</f>
        <v>0</v>
      </c>
      <c r="G42" s="200">
        <f>IF(ISERROR(VLOOKUP(A42,'[1]Z03 收入决算表(财决03表)'!$A$10:$K$500,8,FALSE)),"",VLOOKUP(A42,'[1]Z03 收入决算表(财决03表)'!$A$10:$K$500,8,FALSE))</f>
        <v>0</v>
      </c>
      <c r="H42" s="200">
        <f>IF(ISERROR(VLOOKUP(A42,'[1]Z03 收入决算表(财决03表)'!$A$10:$K$500,9,FALSE)),"",VLOOKUP(A42,'[1]Z03 收入决算表(财决03表)'!$A$10:$K$500,9,FALSE))</f>
        <v>0</v>
      </c>
      <c r="I42" s="200">
        <f>IF(ISERROR(VLOOKUP(A42,'[1]Z03 收入决算表(财决03表)'!$A$10:$K$500,10,FALSE)),"",VLOOKUP(A42,'[1]Z03 收入决算表(财决03表)'!$A$10:$K$500,10,FALSE))</f>
        <v>0</v>
      </c>
      <c r="J42" s="200">
        <f>IF(ISERROR(VLOOKUP(A42,'[1]Z03 收入决算表(财决03表)'!$A$10:$K$500,11,FALSE)),"",VLOOKUP(A42,'[1]Z03 收入决算表(财决03表)'!$A$10:$K$500,11,FALSE))</f>
        <v>0</v>
      </c>
      <c r="K42" s="211" t="str">
        <f>'[1]Z03 收入决算表(财决03表)'!A41</f>
        <v>2150199</v>
      </c>
      <c r="L42" s="212">
        <f>'[1]Z03 收入决算表(财决03表)'!$E41</f>
        <v>0.5</v>
      </c>
      <c r="M42" s="208">
        <f t="shared" si="1"/>
        <v>42</v>
      </c>
    </row>
    <row r="43" ht="22.5" customHeight="1" spans="1:13">
      <c r="A43" s="199" t="str">
        <f t="shared" si="0"/>
        <v>21506</v>
      </c>
      <c r="B43" s="199"/>
      <c r="C43" s="199" t="str">
        <f>IF(ISERROR(VLOOKUP(A43,'[1]Z03 收入决算表(财决03表)'!$A$10:$K$500,4,FALSE)),"",VLOOKUP(A43,'[1]Z03 收入决算表(财决03表)'!$A$10:$K$500,4,FALSE))</f>
        <v>安全生产监管</v>
      </c>
      <c r="D43" s="200">
        <f>IF(ISERROR(VLOOKUP(A43,'[1]Z03 收入决算表(财决03表)'!$A$10:$K$500,5,FALSE)),"",VLOOKUP(A43,'[1]Z03 收入决算表(财决03表)'!$A$10:$K$500,5,FALSE))</f>
        <v>1</v>
      </c>
      <c r="E43" s="200">
        <f>IF(ISERROR(VLOOKUP(A43,'[1]Z03 收入决算表(财决03表)'!$A$10:$K$500,6,FALSE)),"",VLOOKUP(A43,'[1]Z03 收入决算表(财决03表)'!$A$10:$K$500,6,FALSE))</f>
        <v>1</v>
      </c>
      <c r="F43" s="200">
        <f>IF(ISERROR(VLOOKUP(A43,'[1]Z03 收入决算表(财决03表)'!$A$10:$K$500,7,FALSE)),"",VLOOKUP(A43,'[1]Z03 收入决算表(财决03表)'!$A$10:$K$500,7,FALSE))</f>
        <v>0</v>
      </c>
      <c r="G43" s="200">
        <f>IF(ISERROR(VLOOKUP(A43,'[1]Z03 收入决算表(财决03表)'!$A$10:$K$500,8,FALSE)),"",VLOOKUP(A43,'[1]Z03 收入决算表(财决03表)'!$A$10:$K$500,8,FALSE))</f>
        <v>0</v>
      </c>
      <c r="H43" s="200">
        <f>IF(ISERROR(VLOOKUP(A43,'[1]Z03 收入决算表(财决03表)'!$A$10:$K$500,9,FALSE)),"",VLOOKUP(A43,'[1]Z03 收入决算表(财决03表)'!$A$10:$K$500,9,FALSE))</f>
        <v>0</v>
      </c>
      <c r="I43" s="200">
        <f>IF(ISERROR(VLOOKUP(A43,'[1]Z03 收入决算表(财决03表)'!$A$10:$K$500,10,FALSE)),"",VLOOKUP(A43,'[1]Z03 收入决算表(财决03表)'!$A$10:$K$500,10,FALSE))</f>
        <v>0</v>
      </c>
      <c r="J43" s="200">
        <f>IF(ISERROR(VLOOKUP(A43,'[1]Z03 收入决算表(财决03表)'!$A$10:$K$500,11,FALSE)),"",VLOOKUP(A43,'[1]Z03 收入决算表(财决03表)'!$A$10:$K$500,11,FALSE))</f>
        <v>0</v>
      </c>
      <c r="K43" s="211" t="str">
        <f>'[1]Z03 收入决算表(财决03表)'!A42</f>
        <v>21506</v>
      </c>
      <c r="L43" s="212">
        <f>'[1]Z03 收入决算表(财决03表)'!$E42</f>
        <v>1</v>
      </c>
      <c r="M43" s="208">
        <f t="shared" si="1"/>
        <v>43</v>
      </c>
    </row>
    <row r="44" ht="22.5" customHeight="1" spans="1:13">
      <c r="A44" s="199" t="str">
        <f t="shared" si="0"/>
        <v>2150602</v>
      </c>
      <c r="B44" s="199"/>
      <c r="C44" s="199" t="str">
        <f>IF(ISERROR(VLOOKUP(A44,'[1]Z03 收入决算表(财决03表)'!$A$10:$K$500,4,FALSE)),"",VLOOKUP(A44,'[1]Z03 收入决算表(财决03表)'!$A$10:$K$500,4,FALSE))</f>
        <v>  一般行政管理事务</v>
      </c>
      <c r="D44" s="200">
        <f>IF(ISERROR(VLOOKUP(A44,'[1]Z03 收入决算表(财决03表)'!$A$10:$K$500,5,FALSE)),"",VLOOKUP(A44,'[1]Z03 收入决算表(财决03表)'!$A$10:$K$500,5,FALSE))</f>
        <v>1</v>
      </c>
      <c r="E44" s="200">
        <f>IF(ISERROR(VLOOKUP(A44,'[1]Z03 收入决算表(财决03表)'!$A$10:$K$500,6,FALSE)),"",VLOOKUP(A44,'[1]Z03 收入决算表(财决03表)'!$A$10:$K$500,6,FALSE))</f>
        <v>1</v>
      </c>
      <c r="F44" s="200">
        <f>IF(ISERROR(VLOOKUP(A44,'[1]Z03 收入决算表(财决03表)'!$A$10:$K$500,7,FALSE)),"",VLOOKUP(A44,'[1]Z03 收入决算表(财决03表)'!$A$10:$K$500,7,FALSE))</f>
        <v>0</v>
      </c>
      <c r="G44" s="200">
        <f>IF(ISERROR(VLOOKUP(A44,'[1]Z03 收入决算表(财决03表)'!$A$10:$K$500,8,FALSE)),"",VLOOKUP(A44,'[1]Z03 收入决算表(财决03表)'!$A$10:$K$500,8,FALSE))</f>
        <v>0</v>
      </c>
      <c r="H44" s="200">
        <f>IF(ISERROR(VLOOKUP(A44,'[1]Z03 收入决算表(财决03表)'!$A$10:$K$500,9,FALSE)),"",VLOOKUP(A44,'[1]Z03 收入决算表(财决03表)'!$A$10:$K$500,9,FALSE))</f>
        <v>0</v>
      </c>
      <c r="I44" s="200">
        <f>IF(ISERROR(VLOOKUP(A44,'[1]Z03 收入决算表(财决03表)'!$A$10:$K$500,10,FALSE)),"",VLOOKUP(A44,'[1]Z03 收入决算表(财决03表)'!$A$10:$K$500,10,FALSE))</f>
        <v>0</v>
      </c>
      <c r="J44" s="200">
        <f>IF(ISERROR(VLOOKUP(A44,'[1]Z03 收入决算表(财决03表)'!$A$10:$K$500,11,FALSE)),"",VLOOKUP(A44,'[1]Z03 收入决算表(财决03表)'!$A$10:$K$500,11,FALSE))</f>
        <v>0</v>
      </c>
      <c r="K44" s="211" t="str">
        <f>'[1]Z03 收入决算表(财决03表)'!A43</f>
        <v>2150602</v>
      </c>
      <c r="L44" s="212">
        <f>'[1]Z03 收入决算表(财决03表)'!$E43</f>
        <v>1</v>
      </c>
      <c r="M44" s="208">
        <f t="shared" si="1"/>
        <v>44</v>
      </c>
    </row>
    <row r="45" ht="22.5" customHeight="1" spans="1:13">
      <c r="A45" s="199" t="str">
        <f t="shared" si="0"/>
        <v>221</v>
      </c>
      <c r="B45" s="199"/>
      <c r="C45" s="199" t="str">
        <f>IF(ISERROR(VLOOKUP(A45,'[1]Z03 收入决算表(财决03表)'!$A$10:$K$500,4,FALSE)),"",VLOOKUP(A45,'[1]Z03 收入决算表(财决03表)'!$A$10:$K$500,4,FALSE))</f>
        <v>住房保障支出</v>
      </c>
      <c r="D45" s="200">
        <f>IF(ISERROR(VLOOKUP(A45,'[1]Z03 收入决算表(财决03表)'!$A$10:$K$500,5,FALSE)),"",VLOOKUP(A45,'[1]Z03 收入决算表(财决03表)'!$A$10:$K$500,5,FALSE))</f>
        <v>152.81</v>
      </c>
      <c r="E45" s="200">
        <f>IF(ISERROR(VLOOKUP(A45,'[1]Z03 收入决算表(财决03表)'!$A$10:$K$500,6,FALSE)),"",VLOOKUP(A45,'[1]Z03 收入决算表(财决03表)'!$A$10:$K$500,6,FALSE))</f>
        <v>152.81</v>
      </c>
      <c r="F45" s="200">
        <f>IF(ISERROR(VLOOKUP(A45,'[1]Z03 收入决算表(财决03表)'!$A$10:$K$500,7,FALSE)),"",VLOOKUP(A45,'[1]Z03 收入决算表(财决03表)'!$A$10:$K$500,7,FALSE))</f>
        <v>0</v>
      </c>
      <c r="G45" s="200">
        <f>IF(ISERROR(VLOOKUP(A45,'[1]Z03 收入决算表(财决03表)'!$A$10:$K$500,8,FALSE)),"",VLOOKUP(A45,'[1]Z03 收入决算表(财决03表)'!$A$10:$K$500,8,FALSE))</f>
        <v>0</v>
      </c>
      <c r="H45" s="200">
        <f>IF(ISERROR(VLOOKUP(A45,'[1]Z03 收入决算表(财决03表)'!$A$10:$K$500,9,FALSE)),"",VLOOKUP(A45,'[1]Z03 收入决算表(财决03表)'!$A$10:$K$500,9,FALSE))</f>
        <v>0</v>
      </c>
      <c r="I45" s="200">
        <f>IF(ISERROR(VLOOKUP(A45,'[1]Z03 收入决算表(财决03表)'!$A$10:$K$500,10,FALSE)),"",VLOOKUP(A45,'[1]Z03 收入决算表(财决03表)'!$A$10:$K$500,10,FALSE))</f>
        <v>0</v>
      </c>
      <c r="J45" s="200">
        <f>IF(ISERROR(VLOOKUP(A45,'[1]Z03 收入决算表(财决03表)'!$A$10:$K$500,11,FALSE)),"",VLOOKUP(A45,'[1]Z03 收入决算表(财决03表)'!$A$10:$K$500,11,FALSE))</f>
        <v>0</v>
      </c>
      <c r="K45" s="211" t="str">
        <f>'[1]Z03 收入决算表(财决03表)'!A44</f>
        <v>221</v>
      </c>
      <c r="L45" s="212">
        <f>'[1]Z03 收入决算表(财决03表)'!$E44</f>
        <v>152.81</v>
      </c>
      <c r="M45" s="208">
        <f t="shared" si="1"/>
        <v>45</v>
      </c>
    </row>
    <row r="46" ht="22.5" customHeight="1" spans="1:13">
      <c r="A46" s="199" t="str">
        <f t="shared" si="0"/>
        <v>22102</v>
      </c>
      <c r="B46" s="199"/>
      <c r="C46" s="199" t="str">
        <f>IF(ISERROR(VLOOKUP(A46,'[1]Z03 收入决算表(财决03表)'!$A$10:$K$500,4,FALSE)),"",VLOOKUP(A46,'[1]Z03 收入决算表(财决03表)'!$A$10:$K$500,4,FALSE))</f>
        <v>住房改革支出</v>
      </c>
      <c r="D46" s="200">
        <f>IF(ISERROR(VLOOKUP(A46,'[1]Z03 收入决算表(财决03表)'!$A$10:$K$500,5,FALSE)),"",VLOOKUP(A46,'[1]Z03 收入决算表(财决03表)'!$A$10:$K$500,5,FALSE))</f>
        <v>152.81</v>
      </c>
      <c r="E46" s="200">
        <f>IF(ISERROR(VLOOKUP(A46,'[1]Z03 收入决算表(财决03表)'!$A$10:$K$500,6,FALSE)),"",VLOOKUP(A46,'[1]Z03 收入决算表(财决03表)'!$A$10:$K$500,6,FALSE))</f>
        <v>152.81</v>
      </c>
      <c r="F46" s="200">
        <f>IF(ISERROR(VLOOKUP(A46,'[1]Z03 收入决算表(财决03表)'!$A$10:$K$500,7,FALSE)),"",VLOOKUP(A46,'[1]Z03 收入决算表(财决03表)'!$A$10:$K$500,7,FALSE))</f>
        <v>0</v>
      </c>
      <c r="G46" s="200">
        <f>IF(ISERROR(VLOOKUP(A46,'[1]Z03 收入决算表(财决03表)'!$A$10:$K$500,8,FALSE)),"",VLOOKUP(A46,'[1]Z03 收入决算表(财决03表)'!$A$10:$K$500,8,FALSE))</f>
        <v>0</v>
      </c>
      <c r="H46" s="200">
        <f>IF(ISERROR(VLOOKUP(A46,'[1]Z03 收入决算表(财决03表)'!$A$10:$K$500,9,FALSE)),"",VLOOKUP(A46,'[1]Z03 收入决算表(财决03表)'!$A$10:$K$500,9,FALSE))</f>
        <v>0</v>
      </c>
      <c r="I46" s="200">
        <f>IF(ISERROR(VLOOKUP(A46,'[1]Z03 收入决算表(财决03表)'!$A$10:$K$500,10,FALSE)),"",VLOOKUP(A46,'[1]Z03 收入决算表(财决03表)'!$A$10:$K$500,10,FALSE))</f>
        <v>0</v>
      </c>
      <c r="J46" s="200">
        <f>IF(ISERROR(VLOOKUP(A46,'[1]Z03 收入决算表(财决03表)'!$A$10:$K$500,11,FALSE)),"",VLOOKUP(A46,'[1]Z03 收入决算表(财决03表)'!$A$10:$K$500,11,FALSE))</f>
        <v>0</v>
      </c>
      <c r="K46" s="211" t="str">
        <f>'[1]Z03 收入决算表(财决03表)'!A45</f>
        <v>22102</v>
      </c>
      <c r="L46" s="212">
        <f>'[1]Z03 收入决算表(财决03表)'!$E45</f>
        <v>152.81</v>
      </c>
      <c r="M46" s="208">
        <f t="shared" si="1"/>
        <v>46</v>
      </c>
    </row>
    <row r="47" ht="22.5" customHeight="1" spans="1:13">
      <c r="A47" s="199" t="str">
        <f t="shared" si="0"/>
        <v>2210201</v>
      </c>
      <c r="B47" s="199"/>
      <c r="C47" s="199" t="str">
        <f>IF(ISERROR(VLOOKUP(A47,'[1]Z03 收入决算表(财决03表)'!$A$10:$K$500,4,FALSE)),"",VLOOKUP(A47,'[1]Z03 收入决算表(财决03表)'!$A$10:$K$500,4,FALSE))</f>
        <v>  住房公积金</v>
      </c>
      <c r="D47" s="200">
        <f>IF(ISERROR(VLOOKUP(A47,'[1]Z03 收入决算表(财决03表)'!$A$10:$K$500,5,FALSE)),"",VLOOKUP(A47,'[1]Z03 收入决算表(财决03表)'!$A$10:$K$500,5,FALSE))</f>
        <v>152.81</v>
      </c>
      <c r="E47" s="200">
        <f>IF(ISERROR(VLOOKUP(A47,'[1]Z03 收入决算表(财决03表)'!$A$10:$K$500,6,FALSE)),"",VLOOKUP(A47,'[1]Z03 收入决算表(财决03表)'!$A$10:$K$500,6,FALSE))</f>
        <v>152.81</v>
      </c>
      <c r="F47" s="200">
        <f>IF(ISERROR(VLOOKUP(A47,'[1]Z03 收入决算表(财决03表)'!$A$10:$K$500,7,FALSE)),"",VLOOKUP(A47,'[1]Z03 收入决算表(财决03表)'!$A$10:$K$500,7,FALSE))</f>
        <v>0</v>
      </c>
      <c r="G47" s="200">
        <f>IF(ISERROR(VLOOKUP(A47,'[1]Z03 收入决算表(财决03表)'!$A$10:$K$500,8,FALSE)),"",VLOOKUP(A47,'[1]Z03 收入决算表(财决03表)'!$A$10:$K$500,8,FALSE))</f>
        <v>0</v>
      </c>
      <c r="H47" s="200">
        <f>IF(ISERROR(VLOOKUP(A47,'[1]Z03 收入决算表(财决03表)'!$A$10:$K$500,9,FALSE)),"",VLOOKUP(A47,'[1]Z03 收入决算表(财决03表)'!$A$10:$K$500,9,FALSE))</f>
        <v>0</v>
      </c>
      <c r="I47" s="200">
        <f>IF(ISERROR(VLOOKUP(A47,'[1]Z03 收入决算表(财决03表)'!$A$10:$K$500,10,FALSE)),"",VLOOKUP(A47,'[1]Z03 收入决算表(财决03表)'!$A$10:$K$500,10,FALSE))</f>
        <v>0</v>
      </c>
      <c r="J47" s="200">
        <f>IF(ISERROR(VLOOKUP(A47,'[1]Z03 收入决算表(财决03表)'!$A$10:$K$500,11,FALSE)),"",VLOOKUP(A47,'[1]Z03 收入决算表(财决03表)'!$A$10:$K$500,11,FALSE))</f>
        <v>0</v>
      </c>
      <c r="K47" s="211" t="str">
        <f>'[1]Z03 收入决算表(财决03表)'!A46</f>
        <v>2210201</v>
      </c>
      <c r="L47" s="212">
        <f>'[1]Z03 收入决算表(财决03表)'!$E46</f>
        <v>152.81</v>
      </c>
      <c r="M47" s="208">
        <f t="shared" si="1"/>
        <v>47</v>
      </c>
    </row>
    <row r="48" ht="22.5" customHeight="1" spans="1:13">
      <c r="A48" s="199" t="str">
        <f t="shared" si="0"/>
        <v/>
      </c>
      <c r="B48" s="199"/>
      <c r="C48" s="199" t="str">
        <f>IF(ISERROR(VLOOKUP(A48,'[1]Z03 收入决算表(财决03表)'!$A$10:$K$500,4,FALSE)),"",VLOOKUP(A48,'[1]Z03 收入决算表(财决03表)'!$A$10:$K$500,4,FALSE))</f>
        <v/>
      </c>
      <c r="D48" s="200" t="str">
        <f>IF(ISERROR(VLOOKUP(A48,'[1]Z03 收入决算表(财决03表)'!$A$10:$K$500,5,FALSE)),"",VLOOKUP(A48,'[1]Z03 收入决算表(财决03表)'!$A$10:$K$500,5,FALSE))</f>
        <v/>
      </c>
      <c r="E48" s="200" t="str">
        <f>IF(ISERROR(VLOOKUP(A48,'[1]Z03 收入决算表(财决03表)'!$A$10:$K$500,6,FALSE)),"",VLOOKUP(A48,'[1]Z03 收入决算表(财决03表)'!$A$10:$K$500,6,FALSE))</f>
        <v/>
      </c>
      <c r="F48" s="200" t="str">
        <f>IF(ISERROR(VLOOKUP(A48,'[1]Z03 收入决算表(财决03表)'!$A$10:$K$500,7,FALSE)),"",VLOOKUP(A48,'[1]Z03 收入决算表(财决03表)'!$A$10:$K$500,7,FALSE))</f>
        <v/>
      </c>
      <c r="G48" s="200" t="str">
        <f>IF(ISERROR(VLOOKUP(A48,'[1]Z03 收入决算表(财决03表)'!$A$10:$K$500,8,FALSE)),"",VLOOKUP(A48,'[1]Z03 收入决算表(财决03表)'!$A$10:$K$500,8,FALSE))</f>
        <v/>
      </c>
      <c r="H48" s="200" t="str">
        <f>IF(ISERROR(VLOOKUP(A48,'[1]Z03 收入决算表(财决03表)'!$A$10:$K$500,9,FALSE)),"",VLOOKUP(A48,'[1]Z03 收入决算表(财决03表)'!$A$10:$K$500,9,FALSE))</f>
        <v/>
      </c>
      <c r="I48" s="200" t="str">
        <f>IF(ISERROR(VLOOKUP(A48,'[1]Z03 收入决算表(财决03表)'!$A$10:$K$500,10,FALSE)),"",VLOOKUP(A48,'[1]Z03 收入决算表(财决03表)'!$A$10:$K$500,10,FALSE))</f>
        <v/>
      </c>
      <c r="J48" s="200" t="str">
        <f>IF(ISERROR(VLOOKUP(A48,'[1]Z03 收入决算表(财决03表)'!$A$10:$K$500,11,FALSE)),"",VLOOKUP(A48,'[1]Z03 收入决算表(财决03表)'!$A$10:$K$500,11,FALSE))</f>
        <v/>
      </c>
      <c r="K48" s="211">
        <f>'[1]Z03 收入决算表(财决03表)'!A47</f>
        <v>0</v>
      </c>
      <c r="L48" s="212">
        <f>'[1]Z03 收入决算表(财决03表)'!$E47</f>
        <v>0</v>
      </c>
      <c r="M48" s="208" t="str">
        <f t="shared" si="1"/>
        <v/>
      </c>
    </row>
    <row r="49" ht="22.5" customHeight="1" spans="1:13">
      <c r="A49" s="199" t="str">
        <f t="shared" si="0"/>
        <v/>
      </c>
      <c r="B49" s="199"/>
      <c r="C49" s="199" t="str">
        <f>IF(ISERROR(VLOOKUP(A49,'[1]Z03 收入决算表(财决03表)'!$A$10:$K$500,4,FALSE)),"",VLOOKUP(A49,'[1]Z03 收入决算表(财决03表)'!$A$10:$K$500,4,FALSE))</f>
        <v/>
      </c>
      <c r="D49" s="200" t="str">
        <f>IF(ISERROR(VLOOKUP(A49,'[1]Z03 收入决算表(财决03表)'!$A$10:$K$500,5,FALSE)),"",VLOOKUP(A49,'[1]Z03 收入决算表(财决03表)'!$A$10:$K$500,5,FALSE))</f>
        <v/>
      </c>
      <c r="E49" s="200" t="str">
        <f>IF(ISERROR(VLOOKUP(A49,'[1]Z03 收入决算表(财决03表)'!$A$10:$K$500,6,FALSE)),"",VLOOKUP(A49,'[1]Z03 收入决算表(财决03表)'!$A$10:$K$500,6,FALSE))</f>
        <v/>
      </c>
      <c r="F49" s="200" t="str">
        <f>IF(ISERROR(VLOOKUP(A49,'[1]Z03 收入决算表(财决03表)'!$A$10:$K$500,7,FALSE)),"",VLOOKUP(A49,'[1]Z03 收入决算表(财决03表)'!$A$10:$K$500,7,FALSE))</f>
        <v/>
      </c>
      <c r="G49" s="200" t="str">
        <f>IF(ISERROR(VLOOKUP(A49,'[1]Z03 收入决算表(财决03表)'!$A$10:$K$500,8,FALSE)),"",VLOOKUP(A49,'[1]Z03 收入决算表(财决03表)'!$A$10:$K$500,8,FALSE))</f>
        <v/>
      </c>
      <c r="H49" s="200" t="str">
        <f>IF(ISERROR(VLOOKUP(A49,'[1]Z03 收入决算表(财决03表)'!$A$10:$K$500,9,FALSE)),"",VLOOKUP(A49,'[1]Z03 收入决算表(财决03表)'!$A$10:$K$500,9,FALSE))</f>
        <v/>
      </c>
      <c r="I49" s="200" t="str">
        <f>IF(ISERROR(VLOOKUP(A49,'[1]Z03 收入决算表(财决03表)'!$A$10:$K$500,10,FALSE)),"",VLOOKUP(A49,'[1]Z03 收入决算表(财决03表)'!$A$10:$K$500,10,FALSE))</f>
        <v/>
      </c>
      <c r="J49" s="200" t="str">
        <f>IF(ISERROR(VLOOKUP(A49,'[1]Z03 收入决算表(财决03表)'!$A$10:$K$500,11,FALSE)),"",VLOOKUP(A49,'[1]Z03 收入决算表(财决03表)'!$A$10:$K$500,11,FALSE))</f>
        <v/>
      </c>
      <c r="K49" s="211">
        <f>'[1]Z03 收入决算表(财决03表)'!A48</f>
        <v>0</v>
      </c>
      <c r="L49" s="212">
        <f>'[1]Z03 收入决算表(财决03表)'!$E48</f>
        <v>0</v>
      </c>
      <c r="M49" s="208" t="str">
        <f t="shared" si="1"/>
        <v/>
      </c>
    </row>
    <row r="50" ht="22.5" customHeight="1" spans="1:13">
      <c r="A50" s="199" t="str">
        <f t="shared" si="0"/>
        <v/>
      </c>
      <c r="B50" s="199"/>
      <c r="C50" s="199" t="str">
        <f>IF(ISERROR(VLOOKUP(A50,'[1]Z03 收入决算表(财决03表)'!$A$10:$K$500,4,FALSE)),"",VLOOKUP(A50,'[1]Z03 收入决算表(财决03表)'!$A$10:$K$500,4,FALSE))</f>
        <v/>
      </c>
      <c r="D50" s="200" t="str">
        <f>IF(ISERROR(VLOOKUP(A50,'[1]Z03 收入决算表(财决03表)'!$A$10:$K$500,5,FALSE)),"",VLOOKUP(A50,'[1]Z03 收入决算表(财决03表)'!$A$10:$K$500,5,FALSE))</f>
        <v/>
      </c>
      <c r="E50" s="200" t="str">
        <f>IF(ISERROR(VLOOKUP(A50,'[1]Z03 收入决算表(财决03表)'!$A$10:$K$500,6,FALSE)),"",VLOOKUP(A50,'[1]Z03 收入决算表(财决03表)'!$A$10:$K$500,6,FALSE))</f>
        <v/>
      </c>
      <c r="F50" s="200" t="str">
        <f>IF(ISERROR(VLOOKUP(A50,'[1]Z03 收入决算表(财决03表)'!$A$10:$K$500,7,FALSE)),"",VLOOKUP(A50,'[1]Z03 收入决算表(财决03表)'!$A$10:$K$500,7,FALSE))</f>
        <v/>
      </c>
      <c r="G50" s="200" t="str">
        <f>IF(ISERROR(VLOOKUP(A50,'[1]Z03 收入决算表(财决03表)'!$A$10:$K$500,8,FALSE)),"",VLOOKUP(A50,'[1]Z03 收入决算表(财决03表)'!$A$10:$K$500,8,FALSE))</f>
        <v/>
      </c>
      <c r="H50" s="200" t="str">
        <f>IF(ISERROR(VLOOKUP(A50,'[1]Z03 收入决算表(财决03表)'!$A$10:$K$500,9,FALSE)),"",VLOOKUP(A50,'[1]Z03 收入决算表(财决03表)'!$A$10:$K$500,9,FALSE))</f>
        <v/>
      </c>
      <c r="I50" s="200" t="str">
        <f>IF(ISERROR(VLOOKUP(A50,'[1]Z03 收入决算表(财决03表)'!$A$10:$K$500,10,FALSE)),"",VLOOKUP(A50,'[1]Z03 收入决算表(财决03表)'!$A$10:$K$500,10,FALSE))</f>
        <v/>
      </c>
      <c r="J50" s="200" t="str">
        <f>IF(ISERROR(VLOOKUP(A50,'[1]Z03 收入决算表(财决03表)'!$A$10:$K$500,11,FALSE)),"",VLOOKUP(A50,'[1]Z03 收入决算表(财决03表)'!$A$10:$K$500,11,FALSE))</f>
        <v/>
      </c>
      <c r="K50" s="211">
        <f>'[1]Z03 收入决算表(财决03表)'!A49</f>
        <v>0</v>
      </c>
      <c r="L50" s="212">
        <f>'[1]Z03 收入决算表(财决03表)'!$E49</f>
        <v>0</v>
      </c>
      <c r="M50" s="208" t="str">
        <f t="shared" si="1"/>
        <v/>
      </c>
    </row>
    <row r="51" ht="22.5" customHeight="1" spans="1:13">
      <c r="A51" s="199" t="str">
        <f t="shared" si="0"/>
        <v/>
      </c>
      <c r="B51" s="199"/>
      <c r="C51" s="199" t="str">
        <f>IF(ISERROR(VLOOKUP(A51,'[1]Z03 收入决算表(财决03表)'!$A$10:$K$500,4,FALSE)),"",VLOOKUP(A51,'[1]Z03 收入决算表(财决03表)'!$A$10:$K$500,4,FALSE))</f>
        <v/>
      </c>
      <c r="D51" s="200" t="str">
        <f>IF(ISERROR(VLOOKUP(A51,'[1]Z03 收入决算表(财决03表)'!$A$10:$K$500,5,FALSE)),"",VLOOKUP(A51,'[1]Z03 收入决算表(财决03表)'!$A$10:$K$500,5,FALSE))</f>
        <v/>
      </c>
      <c r="E51" s="200" t="str">
        <f>IF(ISERROR(VLOOKUP(A51,'[1]Z03 收入决算表(财决03表)'!$A$10:$K$500,6,FALSE)),"",VLOOKUP(A51,'[1]Z03 收入决算表(财决03表)'!$A$10:$K$500,6,FALSE))</f>
        <v/>
      </c>
      <c r="F51" s="200" t="str">
        <f>IF(ISERROR(VLOOKUP(A51,'[1]Z03 收入决算表(财决03表)'!$A$10:$K$500,7,FALSE)),"",VLOOKUP(A51,'[1]Z03 收入决算表(财决03表)'!$A$10:$K$500,7,FALSE))</f>
        <v/>
      </c>
      <c r="G51" s="200" t="str">
        <f>IF(ISERROR(VLOOKUP(A51,'[1]Z03 收入决算表(财决03表)'!$A$10:$K$500,8,FALSE)),"",VLOOKUP(A51,'[1]Z03 收入决算表(财决03表)'!$A$10:$K$500,8,FALSE))</f>
        <v/>
      </c>
      <c r="H51" s="200" t="str">
        <f>IF(ISERROR(VLOOKUP(A51,'[1]Z03 收入决算表(财决03表)'!$A$10:$K$500,9,FALSE)),"",VLOOKUP(A51,'[1]Z03 收入决算表(财决03表)'!$A$10:$K$500,9,FALSE))</f>
        <v/>
      </c>
      <c r="I51" s="200" t="str">
        <f>IF(ISERROR(VLOOKUP(A51,'[1]Z03 收入决算表(财决03表)'!$A$10:$K$500,10,FALSE)),"",VLOOKUP(A51,'[1]Z03 收入决算表(财决03表)'!$A$10:$K$500,10,FALSE))</f>
        <v/>
      </c>
      <c r="J51" s="200" t="str">
        <f>IF(ISERROR(VLOOKUP(A51,'[1]Z03 收入决算表(财决03表)'!$A$10:$K$500,11,FALSE)),"",VLOOKUP(A51,'[1]Z03 收入决算表(财决03表)'!$A$10:$K$500,11,FALSE))</f>
        <v/>
      </c>
      <c r="K51" s="211">
        <f>'[1]Z03 收入决算表(财决03表)'!A50</f>
        <v>0</v>
      </c>
      <c r="L51" s="212">
        <f>'[1]Z03 收入决算表(财决03表)'!$E50</f>
        <v>0</v>
      </c>
      <c r="M51" s="208" t="str">
        <f t="shared" si="1"/>
        <v/>
      </c>
    </row>
    <row r="52" ht="22.5" customHeight="1" spans="1:13">
      <c r="A52" s="199" t="str">
        <f t="shared" si="0"/>
        <v/>
      </c>
      <c r="B52" s="199"/>
      <c r="C52" s="199" t="str">
        <f>IF(ISERROR(VLOOKUP(A52,'[1]Z03 收入决算表(财决03表)'!$A$10:$K$500,4,FALSE)),"",VLOOKUP(A52,'[1]Z03 收入决算表(财决03表)'!$A$10:$K$500,4,FALSE))</f>
        <v/>
      </c>
      <c r="D52" s="200" t="str">
        <f>IF(ISERROR(VLOOKUP(A52,'[1]Z03 收入决算表(财决03表)'!$A$10:$K$500,5,FALSE)),"",VLOOKUP(A52,'[1]Z03 收入决算表(财决03表)'!$A$10:$K$500,5,FALSE))</f>
        <v/>
      </c>
      <c r="E52" s="200" t="str">
        <f>IF(ISERROR(VLOOKUP(A52,'[1]Z03 收入决算表(财决03表)'!$A$10:$K$500,6,FALSE)),"",VLOOKUP(A52,'[1]Z03 收入决算表(财决03表)'!$A$10:$K$500,6,FALSE))</f>
        <v/>
      </c>
      <c r="F52" s="200" t="str">
        <f>IF(ISERROR(VLOOKUP(A52,'[1]Z03 收入决算表(财决03表)'!$A$10:$K$500,7,FALSE)),"",VLOOKUP(A52,'[1]Z03 收入决算表(财决03表)'!$A$10:$K$500,7,FALSE))</f>
        <v/>
      </c>
      <c r="G52" s="200" t="str">
        <f>IF(ISERROR(VLOOKUP(A52,'[1]Z03 收入决算表(财决03表)'!$A$10:$K$500,8,FALSE)),"",VLOOKUP(A52,'[1]Z03 收入决算表(财决03表)'!$A$10:$K$500,8,FALSE))</f>
        <v/>
      </c>
      <c r="H52" s="200" t="str">
        <f>IF(ISERROR(VLOOKUP(A52,'[1]Z03 收入决算表(财决03表)'!$A$10:$K$500,9,FALSE)),"",VLOOKUP(A52,'[1]Z03 收入决算表(财决03表)'!$A$10:$K$500,9,FALSE))</f>
        <v/>
      </c>
      <c r="I52" s="200" t="str">
        <f>IF(ISERROR(VLOOKUP(A52,'[1]Z03 收入决算表(财决03表)'!$A$10:$K$500,10,FALSE)),"",VLOOKUP(A52,'[1]Z03 收入决算表(财决03表)'!$A$10:$K$500,10,FALSE))</f>
        <v/>
      </c>
      <c r="J52" s="200" t="str">
        <f>IF(ISERROR(VLOOKUP(A52,'[1]Z03 收入决算表(财决03表)'!$A$10:$K$500,11,FALSE)),"",VLOOKUP(A52,'[1]Z03 收入决算表(财决03表)'!$A$10:$K$500,11,FALSE))</f>
        <v/>
      </c>
      <c r="K52" s="211">
        <f>'[1]Z03 收入决算表(财决03表)'!A51</f>
        <v>0</v>
      </c>
      <c r="L52" s="212">
        <f>'[1]Z03 收入决算表(财决03表)'!$E51</f>
        <v>0</v>
      </c>
      <c r="M52" s="208" t="str">
        <f t="shared" si="1"/>
        <v/>
      </c>
    </row>
    <row r="53" ht="22.5" customHeight="1" spans="1:13">
      <c r="A53" s="199" t="str">
        <f t="shared" si="0"/>
        <v/>
      </c>
      <c r="B53" s="199"/>
      <c r="C53" s="199" t="str">
        <f>IF(ISERROR(VLOOKUP(A53,'[1]Z03 收入决算表(财决03表)'!$A$10:$K$500,4,FALSE)),"",VLOOKUP(A53,'[1]Z03 收入决算表(财决03表)'!$A$10:$K$500,4,FALSE))</f>
        <v/>
      </c>
      <c r="D53" s="200" t="str">
        <f>IF(ISERROR(VLOOKUP(A53,'[1]Z03 收入决算表(财决03表)'!$A$10:$K$500,5,FALSE)),"",VLOOKUP(A53,'[1]Z03 收入决算表(财决03表)'!$A$10:$K$500,5,FALSE))</f>
        <v/>
      </c>
      <c r="E53" s="200" t="str">
        <f>IF(ISERROR(VLOOKUP(A53,'[1]Z03 收入决算表(财决03表)'!$A$10:$K$500,6,FALSE)),"",VLOOKUP(A53,'[1]Z03 收入决算表(财决03表)'!$A$10:$K$500,6,FALSE))</f>
        <v/>
      </c>
      <c r="F53" s="200" t="str">
        <f>IF(ISERROR(VLOOKUP(A53,'[1]Z03 收入决算表(财决03表)'!$A$10:$K$500,7,FALSE)),"",VLOOKUP(A53,'[1]Z03 收入决算表(财决03表)'!$A$10:$K$500,7,FALSE))</f>
        <v/>
      </c>
      <c r="G53" s="200" t="str">
        <f>IF(ISERROR(VLOOKUP(A53,'[1]Z03 收入决算表(财决03表)'!$A$10:$K$500,8,FALSE)),"",VLOOKUP(A53,'[1]Z03 收入决算表(财决03表)'!$A$10:$K$500,8,FALSE))</f>
        <v/>
      </c>
      <c r="H53" s="200" t="str">
        <f>IF(ISERROR(VLOOKUP(A53,'[1]Z03 收入决算表(财决03表)'!$A$10:$K$500,9,FALSE)),"",VLOOKUP(A53,'[1]Z03 收入决算表(财决03表)'!$A$10:$K$500,9,FALSE))</f>
        <v/>
      </c>
      <c r="I53" s="200" t="str">
        <f>IF(ISERROR(VLOOKUP(A53,'[1]Z03 收入决算表(财决03表)'!$A$10:$K$500,10,FALSE)),"",VLOOKUP(A53,'[1]Z03 收入决算表(财决03表)'!$A$10:$K$500,10,FALSE))</f>
        <v/>
      </c>
      <c r="J53" s="200" t="str">
        <f>IF(ISERROR(VLOOKUP(A53,'[1]Z03 收入决算表(财决03表)'!$A$10:$K$500,11,FALSE)),"",VLOOKUP(A53,'[1]Z03 收入决算表(财决03表)'!$A$10:$K$500,11,FALSE))</f>
        <v/>
      </c>
      <c r="K53" s="211">
        <f>'[1]Z03 收入决算表(财决03表)'!A52</f>
        <v>0</v>
      </c>
      <c r="L53" s="212">
        <f>'[1]Z03 收入决算表(财决03表)'!$E52</f>
        <v>0</v>
      </c>
      <c r="M53" s="208" t="str">
        <f t="shared" si="1"/>
        <v/>
      </c>
    </row>
    <row r="54" ht="22.5" customHeight="1" spans="1:13">
      <c r="A54" s="199" t="str">
        <f t="shared" si="0"/>
        <v/>
      </c>
      <c r="B54" s="199"/>
      <c r="C54" s="199" t="str">
        <f>IF(ISERROR(VLOOKUP(A54,'[1]Z03 收入决算表(财决03表)'!$A$10:$K$500,4,FALSE)),"",VLOOKUP(A54,'[1]Z03 收入决算表(财决03表)'!$A$10:$K$500,4,FALSE))</f>
        <v/>
      </c>
      <c r="D54" s="200" t="str">
        <f>IF(ISERROR(VLOOKUP(A54,'[1]Z03 收入决算表(财决03表)'!$A$10:$K$500,5,FALSE)),"",VLOOKUP(A54,'[1]Z03 收入决算表(财决03表)'!$A$10:$K$500,5,FALSE))</f>
        <v/>
      </c>
      <c r="E54" s="200" t="str">
        <f>IF(ISERROR(VLOOKUP(A54,'[1]Z03 收入决算表(财决03表)'!$A$10:$K$500,6,FALSE)),"",VLOOKUP(A54,'[1]Z03 收入决算表(财决03表)'!$A$10:$K$500,6,FALSE))</f>
        <v/>
      </c>
      <c r="F54" s="200" t="str">
        <f>IF(ISERROR(VLOOKUP(A54,'[1]Z03 收入决算表(财决03表)'!$A$10:$K$500,7,FALSE)),"",VLOOKUP(A54,'[1]Z03 收入决算表(财决03表)'!$A$10:$K$500,7,FALSE))</f>
        <v/>
      </c>
      <c r="G54" s="200" t="str">
        <f>IF(ISERROR(VLOOKUP(A54,'[1]Z03 收入决算表(财决03表)'!$A$10:$K$500,8,FALSE)),"",VLOOKUP(A54,'[1]Z03 收入决算表(财决03表)'!$A$10:$K$500,8,FALSE))</f>
        <v/>
      </c>
      <c r="H54" s="200" t="str">
        <f>IF(ISERROR(VLOOKUP(A54,'[1]Z03 收入决算表(财决03表)'!$A$10:$K$500,9,FALSE)),"",VLOOKUP(A54,'[1]Z03 收入决算表(财决03表)'!$A$10:$K$500,9,FALSE))</f>
        <v/>
      </c>
      <c r="I54" s="200" t="str">
        <f>IF(ISERROR(VLOOKUP(A54,'[1]Z03 收入决算表(财决03表)'!$A$10:$K$500,10,FALSE)),"",VLOOKUP(A54,'[1]Z03 收入决算表(财决03表)'!$A$10:$K$500,10,FALSE))</f>
        <v/>
      </c>
      <c r="J54" s="200" t="str">
        <f>IF(ISERROR(VLOOKUP(A54,'[1]Z03 收入决算表(财决03表)'!$A$10:$K$500,11,FALSE)),"",VLOOKUP(A54,'[1]Z03 收入决算表(财决03表)'!$A$10:$K$500,11,FALSE))</f>
        <v/>
      </c>
      <c r="K54" s="211">
        <f>'[1]Z03 收入决算表(财决03表)'!A53</f>
        <v>0</v>
      </c>
      <c r="L54" s="212">
        <f>'[1]Z03 收入决算表(财决03表)'!$E53</f>
        <v>0</v>
      </c>
      <c r="M54" s="208" t="str">
        <f t="shared" si="1"/>
        <v/>
      </c>
    </row>
    <row r="55" ht="22.5" customHeight="1" spans="1:13">
      <c r="A55" s="199" t="str">
        <f t="shared" si="0"/>
        <v/>
      </c>
      <c r="B55" s="199"/>
      <c r="C55" s="199" t="str">
        <f>IF(ISERROR(VLOOKUP(A55,'[1]Z03 收入决算表(财决03表)'!$A$10:$K$500,4,FALSE)),"",VLOOKUP(A55,'[1]Z03 收入决算表(财决03表)'!$A$10:$K$500,4,FALSE))</f>
        <v/>
      </c>
      <c r="D55" s="200" t="str">
        <f>IF(ISERROR(VLOOKUP(A55,'[1]Z03 收入决算表(财决03表)'!$A$10:$K$500,5,FALSE)),"",VLOOKUP(A55,'[1]Z03 收入决算表(财决03表)'!$A$10:$K$500,5,FALSE))</f>
        <v/>
      </c>
      <c r="E55" s="200" t="str">
        <f>IF(ISERROR(VLOOKUP(A55,'[1]Z03 收入决算表(财决03表)'!$A$10:$K$500,6,FALSE)),"",VLOOKUP(A55,'[1]Z03 收入决算表(财决03表)'!$A$10:$K$500,6,FALSE))</f>
        <v/>
      </c>
      <c r="F55" s="200" t="str">
        <f>IF(ISERROR(VLOOKUP(A55,'[1]Z03 收入决算表(财决03表)'!$A$10:$K$500,7,FALSE)),"",VLOOKUP(A55,'[1]Z03 收入决算表(财决03表)'!$A$10:$K$500,7,FALSE))</f>
        <v/>
      </c>
      <c r="G55" s="200" t="str">
        <f>IF(ISERROR(VLOOKUP(A55,'[1]Z03 收入决算表(财决03表)'!$A$10:$K$500,8,FALSE)),"",VLOOKUP(A55,'[1]Z03 收入决算表(财决03表)'!$A$10:$K$500,8,FALSE))</f>
        <v/>
      </c>
      <c r="H55" s="200" t="str">
        <f>IF(ISERROR(VLOOKUP(A55,'[1]Z03 收入决算表(财决03表)'!$A$10:$K$500,9,FALSE)),"",VLOOKUP(A55,'[1]Z03 收入决算表(财决03表)'!$A$10:$K$500,9,FALSE))</f>
        <v/>
      </c>
      <c r="I55" s="200" t="str">
        <f>IF(ISERROR(VLOOKUP(A55,'[1]Z03 收入决算表(财决03表)'!$A$10:$K$500,10,FALSE)),"",VLOOKUP(A55,'[1]Z03 收入决算表(财决03表)'!$A$10:$K$500,10,FALSE))</f>
        <v/>
      </c>
      <c r="J55" s="200" t="str">
        <f>IF(ISERROR(VLOOKUP(A55,'[1]Z03 收入决算表(财决03表)'!$A$10:$K$500,11,FALSE)),"",VLOOKUP(A55,'[1]Z03 收入决算表(财决03表)'!$A$10:$K$500,11,FALSE))</f>
        <v/>
      </c>
      <c r="K55" s="211">
        <f>'[1]Z03 收入决算表(财决03表)'!A54</f>
        <v>0</v>
      </c>
      <c r="L55" s="212">
        <f>'[1]Z03 收入决算表(财决03表)'!$E54</f>
        <v>0</v>
      </c>
      <c r="M55" s="208" t="str">
        <f t="shared" si="1"/>
        <v/>
      </c>
    </row>
    <row r="56" ht="22.5" customHeight="1" spans="1:13">
      <c r="A56" s="199" t="str">
        <f t="shared" si="0"/>
        <v/>
      </c>
      <c r="B56" s="199"/>
      <c r="C56" s="199" t="str">
        <f>IF(ISERROR(VLOOKUP(A56,'[1]Z03 收入决算表(财决03表)'!$A$10:$K$500,4,FALSE)),"",VLOOKUP(A56,'[1]Z03 收入决算表(财决03表)'!$A$10:$K$500,4,FALSE))</f>
        <v/>
      </c>
      <c r="D56" s="200" t="str">
        <f>IF(ISERROR(VLOOKUP(A56,'[1]Z03 收入决算表(财决03表)'!$A$10:$K$500,5,FALSE)),"",VLOOKUP(A56,'[1]Z03 收入决算表(财决03表)'!$A$10:$K$500,5,FALSE))</f>
        <v/>
      </c>
      <c r="E56" s="200" t="str">
        <f>IF(ISERROR(VLOOKUP(A56,'[1]Z03 收入决算表(财决03表)'!$A$10:$K$500,6,FALSE)),"",VLOOKUP(A56,'[1]Z03 收入决算表(财决03表)'!$A$10:$K$500,6,FALSE))</f>
        <v/>
      </c>
      <c r="F56" s="200" t="str">
        <f>IF(ISERROR(VLOOKUP(A56,'[1]Z03 收入决算表(财决03表)'!$A$10:$K$500,7,FALSE)),"",VLOOKUP(A56,'[1]Z03 收入决算表(财决03表)'!$A$10:$K$500,7,FALSE))</f>
        <v/>
      </c>
      <c r="G56" s="200" t="str">
        <f>IF(ISERROR(VLOOKUP(A56,'[1]Z03 收入决算表(财决03表)'!$A$10:$K$500,8,FALSE)),"",VLOOKUP(A56,'[1]Z03 收入决算表(财决03表)'!$A$10:$K$500,8,FALSE))</f>
        <v/>
      </c>
      <c r="H56" s="200" t="str">
        <f>IF(ISERROR(VLOOKUP(A56,'[1]Z03 收入决算表(财决03表)'!$A$10:$K$500,9,FALSE)),"",VLOOKUP(A56,'[1]Z03 收入决算表(财决03表)'!$A$10:$K$500,9,FALSE))</f>
        <v/>
      </c>
      <c r="I56" s="200" t="str">
        <f>IF(ISERROR(VLOOKUP(A56,'[1]Z03 收入决算表(财决03表)'!$A$10:$K$500,10,FALSE)),"",VLOOKUP(A56,'[1]Z03 收入决算表(财决03表)'!$A$10:$K$500,10,FALSE))</f>
        <v/>
      </c>
      <c r="J56" s="200" t="str">
        <f>IF(ISERROR(VLOOKUP(A56,'[1]Z03 收入决算表(财决03表)'!$A$10:$K$500,11,FALSE)),"",VLOOKUP(A56,'[1]Z03 收入决算表(财决03表)'!$A$10:$K$500,11,FALSE))</f>
        <v/>
      </c>
      <c r="K56" s="211">
        <f>'[1]Z03 收入决算表(财决03表)'!A55</f>
        <v>0</v>
      </c>
      <c r="L56" s="212">
        <f>'[1]Z03 收入决算表(财决03表)'!$E55</f>
        <v>0</v>
      </c>
      <c r="M56" s="208" t="str">
        <f t="shared" si="1"/>
        <v/>
      </c>
    </row>
    <row r="57" ht="22.5" customHeight="1" spans="1:13">
      <c r="A57" s="199" t="str">
        <f t="shared" si="0"/>
        <v/>
      </c>
      <c r="B57" s="199"/>
      <c r="C57" s="199" t="str">
        <f>IF(ISERROR(VLOOKUP(A57,'[1]Z03 收入决算表(财决03表)'!$A$10:$K$500,4,FALSE)),"",VLOOKUP(A57,'[1]Z03 收入决算表(财决03表)'!$A$10:$K$500,4,FALSE))</f>
        <v/>
      </c>
      <c r="D57" s="200" t="str">
        <f>IF(ISERROR(VLOOKUP(A57,'[1]Z03 收入决算表(财决03表)'!$A$10:$K$500,5,FALSE)),"",VLOOKUP(A57,'[1]Z03 收入决算表(财决03表)'!$A$10:$K$500,5,FALSE))</f>
        <v/>
      </c>
      <c r="E57" s="200" t="str">
        <f>IF(ISERROR(VLOOKUP(A57,'[1]Z03 收入决算表(财决03表)'!$A$10:$K$500,6,FALSE)),"",VLOOKUP(A57,'[1]Z03 收入决算表(财决03表)'!$A$10:$K$500,6,FALSE))</f>
        <v/>
      </c>
      <c r="F57" s="200" t="str">
        <f>IF(ISERROR(VLOOKUP(A57,'[1]Z03 收入决算表(财决03表)'!$A$10:$K$500,7,FALSE)),"",VLOOKUP(A57,'[1]Z03 收入决算表(财决03表)'!$A$10:$K$500,7,FALSE))</f>
        <v/>
      </c>
      <c r="G57" s="200" t="str">
        <f>IF(ISERROR(VLOOKUP(A57,'[1]Z03 收入决算表(财决03表)'!$A$10:$K$500,8,FALSE)),"",VLOOKUP(A57,'[1]Z03 收入决算表(财决03表)'!$A$10:$K$500,8,FALSE))</f>
        <v/>
      </c>
      <c r="H57" s="200" t="str">
        <f>IF(ISERROR(VLOOKUP(A57,'[1]Z03 收入决算表(财决03表)'!$A$10:$K$500,9,FALSE)),"",VLOOKUP(A57,'[1]Z03 收入决算表(财决03表)'!$A$10:$K$500,9,FALSE))</f>
        <v/>
      </c>
      <c r="I57" s="200" t="str">
        <f>IF(ISERROR(VLOOKUP(A57,'[1]Z03 收入决算表(财决03表)'!$A$10:$K$500,10,FALSE)),"",VLOOKUP(A57,'[1]Z03 收入决算表(财决03表)'!$A$10:$K$500,10,FALSE))</f>
        <v/>
      </c>
      <c r="J57" s="200" t="str">
        <f>IF(ISERROR(VLOOKUP(A57,'[1]Z03 收入决算表(财决03表)'!$A$10:$K$500,11,FALSE)),"",VLOOKUP(A57,'[1]Z03 收入决算表(财决03表)'!$A$10:$K$500,11,FALSE))</f>
        <v/>
      </c>
      <c r="K57" s="211">
        <f>'[1]Z03 收入决算表(财决03表)'!A56</f>
        <v>0</v>
      </c>
      <c r="L57" s="212">
        <f>'[1]Z03 收入决算表(财决03表)'!$E56</f>
        <v>0</v>
      </c>
      <c r="M57" s="208" t="str">
        <f t="shared" si="1"/>
        <v/>
      </c>
    </row>
    <row r="58" ht="22.5" customHeight="1" spans="1:13">
      <c r="A58" s="199" t="str">
        <f t="shared" si="0"/>
        <v/>
      </c>
      <c r="B58" s="199"/>
      <c r="C58" s="199" t="str">
        <f>IF(ISERROR(VLOOKUP(A58,'[1]Z03 收入决算表(财决03表)'!$A$10:$K$500,4,FALSE)),"",VLOOKUP(A58,'[1]Z03 收入决算表(财决03表)'!$A$10:$K$500,4,FALSE))</f>
        <v/>
      </c>
      <c r="D58" s="200" t="str">
        <f>IF(ISERROR(VLOOKUP(A58,'[1]Z03 收入决算表(财决03表)'!$A$10:$K$500,5,FALSE)),"",VLOOKUP(A58,'[1]Z03 收入决算表(财决03表)'!$A$10:$K$500,5,FALSE))</f>
        <v/>
      </c>
      <c r="E58" s="200" t="str">
        <f>IF(ISERROR(VLOOKUP(A58,'[1]Z03 收入决算表(财决03表)'!$A$10:$K$500,6,FALSE)),"",VLOOKUP(A58,'[1]Z03 收入决算表(财决03表)'!$A$10:$K$500,6,FALSE))</f>
        <v/>
      </c>
      <c r="F58" s="200" t="str">
        <f>IF(ISERROR(VLOOKUP(A58,'[1]Z03 收入决算表(财决03表)'!$A$10:$K$500,7,FALSE)),"",VLOOKUP(A58,'[1]Z03 收入决算表(财决03表)'!$A$10:$K$500,7,FALSE))</f>
        <v/>
      </c>
      <c r="G58" s="200" t="str">
        <f>IF(ISERROR(VLOOKUP(A58,'[1]Z03 收入决算表(财决03表)'!$A$10:$K$500,8,FALSE)),"",VLOOKUP(A58,'[1]Z03 收入决算表(财决03表)'!$A$10:$K$500,8,FALSE))</f>
        <v/>
      </c>
      <c r="H58" s="200" t="str">
        <f>IF(ISERROR(VLOOKUP(A58,'[1]Z03 收入决算表(财决03表)'!$A$10:$K$500,9,FALSE)),"",VLOOKUP(A58,'[1]Z03 收入决算表(财决03表)'!$A$10:$K$500,9,FALSE))</f>
        <v/>
      </c>
      <c r="I58" s="200" t="str">
        <f>IF(ISERROR(VLOOKUP(A58,'[1]Z03 收入决算表(财决03表)'!$A$10:$K$500,10,FALSE)),"",VLOOKUP(A58,'[1]Z03 收入决算表(财决03表)'!$A$10:$K$500,10,FALSE))</f>
        <v/>
      </c>
      <c r="J58" s="200" t="str">
        <f>IF(ISERROR(VLOOKUP(A58,'[1]Z03 收入决算表(财决03表)'!$A$10:$K$500,11,FALSE)),"",VLOOKUP(A58,'[1]Z03 收入决算表(财决03表)'!$A$10:$K$500,11,FALSE))</f>
        <v/>
      </c>
      <c r="K58" s="211">
        <f>'[1]Z03 收入决算表(财决03表)'!A57</f>
        <v>0</v>
      </c>
      <c r="L58" s="212">
        <f>'[1]Z03 收入决算表(财决03表)'!$E57</f>
        <v>0</v>
      </c>
      <c r="M58" s="208" t="str">
        <f t="shared" si="1"/>
        <v/>
      </c>
    </row>
    <row r="59" ht="22.5" customHeight="1" spans="1:13">
      <c r="A59" s="199" t="str">
        <f t="shared" si="0"/>
        <v/>
      </c>
      <c r="B59" s="199"/>
      <c r="C59" s="199" t="str">
        <f>IF(ISERROR(VLOOKUP(A59,'[1]Z03 收入决算表(财决03表)'!$A$10:$K$500,4,FALSE)),"",VLOOKUP(A59,'[1]Z03 收入决算表(财决03表)'!$A$10:$K$500,4,FALSE))</f>
        <v/>
      </c>
      <c r="D59" s="200" t="str">
        <f>IF(ISERROR(VLOOKUP(A59,'[1]Z03 收入决算表(财决03表)'!$A$10:$K$500,5,FALSE)),"",VLOOKUP(A59,'[1]Z03 收入决算表(财决03表)'!$A$10:$K$500,5,FALSE))</f>
        <v/>
      </c>
      <c r="E59" s="200" t="str">
        <f>IF(ISERROR(VLOOKUP(A59,'[1]Z03 收入决算表(财决03表)'!$A$10:$K$500,6,FALSE)),"",VLOOKUP(A59,'[1]Z03 收入决算表(财决03表)'!$A$10:$K$500,6,FALSE))</f>
        <v/>
      </c>
      <c r="F59" s="200" t="str">
        <f>IF(ISERROR(VLOOKUP(A59,'[1]Z03 收入决算表(财决03表)'!$A$10:$K$500,7,FALSE)),"",VLOOKUP(A59,'[1]Z03 收入决算表(财决03表)'!$A$10:$K$500,7,FALSE))</f>
        <v/>
      </c>
      <c r="G59" s="200" t="str">
        <f>IF(ISERROR(VLOOKUP(A59,'[1]Z03 收入决算表(财决03表)'!$A$10:$K$500,8,FALSE)),"",VLOOKUP(A59,'[1]Z03 收入决算表(财决03表)'!$A$10:$K$500,8,FALSE))</f>
        <v/>
      </c>
      <c r="H59" s="200" t="str">
        <f>IF(ISERROR(VLOOKUP(A59,'[1]Z03 收入决算表(财决03表)'!$A$10:$K$500,9,FALSE)),"",VLOOKUP(A59,'[1]Z03 收入决算表(财决03表)'!$A$10:$K$500,9,FALSE))</f>
        <v/>
      </c>
      <c r="I59" s="200" t="str">
        <f>IF(ISERROR(VLOOKUP(A59,'[1]Z03 收入决算表(财决03表)'!$A$10:$K$500,10,FALSE)),"",VLOOKUP(A59,'[1]Z03 收入决算表(财决03表)'!$A$10:$K$500,10,FALSE))</f>
        <v/>
      </c>
      <c r="J59" s="200" t="str">
        <f>IF(ISERROR(VLOOKUP(A59,'[1]Z03 收入决算表(财决03表)'!$A$10:$K$500,11,FALSE)),"",VLOOKUP(A59,'[1]Z03 收入决算表(财决03表)'!$A$10:$K$500,11,FALSE))</f>
        <v/>
      </c>
      <c r="K59" s="211">
        <f>'[1]Z03 收入决算表(财决03表)'!A58</f>
        <v>0</v>
      </c>
      <c r="L59" s="212">
        <f>'[1]Z03 收入决算表(财决03表)'!$E58</f>
        <v>0</v>
      </c>
      <c r="M59" s="208" t="str">
        <f t="shared" si="1"/>
        <v/>
      </c>
    </row>
    <row r="60" ht="22.5" customHeight="1" spans="1:13">
      <c r="A60" s="199" t="str">
        <f t="shared" si="0"/>
        <v/>
      </c>
      <c r="B60" s="199"/>
      <c r="C60" s="199" t="str">
        <f>IF(ISERROR(VLOOKUP(A60,'[1]Z03 收入决算表(财决03表)'!$A$10:$K$500,4,FALSE)),"",VLOOKUP(A60,'[1]Z03 收入决算表(财决03表)'!$A$10:$K$500,4,FALSE))</f>
        <v/>
      </c>
      <c r="D60" s="200" t="str">
        <f>IF(ISERROR(VLOOKUP(A60,'[1]Z03 收入决算表(财决03表)'!$A$10:$K$500,5,FALSE)),"",VLOOKUP(A60,'[1]Z03 收入决算表(财决03表)'!$A$10:$K$500,5,FALSE))</f>
        <v/>
      </c>
      <c r="E60" s="200" t="str">
        <f>IF(ISERROR(VLOOKUP(A60,'[1]Z03 收入决算表(财决03表)'!$A$10:$K$500,6,FALSE)),"",VLOOKUP(A60,'[1]Z03 收入决算表(财决03表)'!$A$10:$K$500,6,FALSE))</f>
        <v/>
      </c>
      <c r="F60" s="200" t="str">
        <f>IF(ISERROR(VLOOKUP(A60,'[1]Z03 收入决算表(财决03表)'!$A$10:$K$500,7,FALSE)),"",VLOOKUP(A60,'[1]Z03 收入决算表(财决03表)'!$A$10:$K$500,7,FALSE))</f>
        <v/>
      </c>
      <c r="G60" s="200" t="str">
        <f>IF(ISERROR(VLOOKUP(A60,'[1]Z03 收入决算表(财决03表)'!$A$10:$K$500,8,FALSE)),"",VLOOKUP(A60,'[1]Z03 收入决算表(财决03表)'!$A$10:$K$500,8,FALSE))</f>
        <v/>
      </c>
      <c r="H60" s="200" t="str">
        <f>IF(ISERROR(VLOOKUP(A60,'[1]Z03 收入决算表(财决03表)'!$A$10:$K$500,9,FALSE)),"",VLOOKUP(A60,'[1]Z03 收入决算表(财决03表)'!$A$10:$K$500,9,FALSE))</f>
        <v/>
      </c>
      <c r="I60" s="200" t="str">
        <f>IF(ISERROR(VLOOKUP(A60,'[1]Z03 收入决算表(财决03表)'!$A$10:$K$500,10,FALSE)),"",VLOOKUP(A60,'[1]Z03 收入决算表(财决03表)'!$A$10:$K$500,10,FALSE))</f>
        <v/>
      </c>
      <c r="J60" s="200" t="str">
        <f>IF(ISERROR(VLOOKUP(A60,'[1]Z03 收入决算表(财决03表)'!$A$10:$K$500,11,FALSE)),"",VLOOKUP(A60,'[1]Z03 收入决算表(财决03表)'!$A$10:$K$500,11,FALSE))</f>
        <v/>
      </c>
      <c r="K60" s="211">
        <f>'[1]Z03 收入决算表(财决03表)'!A59</f>
        <v>0</v>
      </c>
      <c r="L60" s="212">
        <f>'[1]Z03 收入决算表(财决03表)'!$E59</f>
        <v>0</v>
      </c>
      <c r="M60" s="208" t="str">
        <f t="shared" si="1"/>
        <v/>
      </c>
    </row>
    <row r="61" ht="22.5" customHeight="1" spans="1:13">
      <c r="A61" s="199" t="str">
        <f t="shared" si="0"/>
        <v/>
      </c>
      <c r="B61" s="199"/>
      <c r="C61" s="199" t="str">
        <f>IF(ISERROR(VLOOKUP(A61,'[1]Z03 收入决算表(财决03表)'!$A$10:$K$500,4,FALSE)),"",VLOOKUP(A61,'[1]Z03 收入决算表(财决03表)'!$A$10:$K$500,4,FALSE))</f>
        <v/>
      </c>
      <c r="D61" s="200" t="str">
        <f>IF(ISERROR(VLOOKUP(A61,'[1]Z03 收入决算表(财决03表)'!$A$10:$K$500,5,FALSE)),"",VLOOKUP(A61,'[1]Z03 收入决算表(财决03表)'!$A$10:$K$500,5,FALSE))</f>
        <v/>
      </c>
      <c r="E61" s="200" t="str">
        <f>IF(ISERROR(VLOOKUP(A61,'[1]Z03 收入决算表(财决03表)'!$A$10:$K$500,6,FALSE)),"",VLOOKUP(A61,'[1]Z03 收入决算表(财决03表)'!$A$10:$K$500,6,FALSE))</f>
        <v/>
      </c>
      <c r="F61" s="200" t="str">
        <f>IF(ISERROR(VLOOKUP(A61,'[1]Z03 收入决算表(财决03表)'!$A$10:$K$500,7,FALSE)),"",VLOOKUP(A61,'[1]Z03 收入决算表(财决03表)'!$A$10:$K$500,7,FALSE))</f>
        <v/>
      </c>
      <c r="G61" s="200" t="str">
        <f>IF(ISERROR(VLOOKUP(A61,'[1]Z03 收入决算表(财决03表)'!$A$10:$K$500,8,FALSE)),"",VLOOKUP(A61,'[1]Z03 收入决算表(财决03表)'!$A$10:$K$500,8,FALSE))</f>
        <v/>
      </c>
      <c r="H61" s="200" t="str">
        <f>IF(ISERROR(VLOOKUP(A61,'[1]Z03 收入决算表(财决03表)'!$A$10:$K$500,9,FALSE)),"",VLOOKUP(A61,'[1]Z03 收入决算表(财决03表)'!$A$10:$K$500,9,FALSE))</f>
        <v/>
      </c>
      <c r="I61" s="200" t="str">
        <f>IF(ISERROR(VLOOKUP(A61,'[1]Z03 收入决算表(财决03表)'!$A$10:$K$500,10,FALSE)),"",VLOOKUP(A61,'[1]Z03 收入决算表(财决03表)'!$A$10:$K$500,10,FALSE))</f>
        <v/>
      </c>
      <c r="J61" s="200" t="str">
        <f>IF(ISERROR(VLOOKUP(A61,'[1]Z03 收入决算表(财决03表)'!$A$10:$K$500,11,FALSE)),"",VLOOKUP(A61,'[1]Z03 收入决算表(财决03表)'!$A$10:$K$500,11,FALSE))</f>
        <v/>
      </c>
      <c r="K61" s="211">
        <f>'[1]Z03 收入决算表(财决03表)'!A60</f>
        <v>0</v>
      </c>
      <c r="L61" s="212">
        <f>'[1]Z03 收入决算表(财决03表)'!$E60</f>
        <v>0</v>
      </c>
      <c r="M61" s="208" t="str">
        <f t="shared" si="1"/>
        <v/>
      </c>
    </row>
    <row r="62" ht="22.5" customHeight="1" spans="1:13">
      <c r="A62" s="199" t="str">
        <f t="shared" si="0"/>
        <v/>
      </c>
      <c r="B62" s="199"/>
      <c r="C62" s="199" t="str">
        <f>IF(ISERROR(VLOOKUP(A62,'[1]Z03 收入决算表(财决03表)'!$A$10:$K$500,4,FALSE)),"",VLOOKUP(A62,'[1]Z03 收入决算表(财决03表)'!$A$10:$K$500,4,FALSE))</f>
        <v/>
      </c>
      <c r="D62" s="200" t="str">
        <f>IF(ISERROR(VLOOKUP(A62,'[1]Z03 收入决算表(财决03表)'!$A$10:$K$500,5,FALSE)),"",VLOOKUP(A62,'[1]Z03 收入决算表(财决03表)'!$A$10:$K$500,5,FALSE))</f>
        <v/>
      </c>
      <c r="E62" s="200" t="str">
        <f>IF(ISERROR(VLOOKUP(A62,'[1]Z03 收入决算表(财决03表)'!$A$10:$K$500,6,FALSE)),"",VLOOKUP(A62,'[1]Z03 收入决算表(财决03表)'!$A$10:$K$500,6,FALSE))</f>
        <v/>
      </c>
      <c r="F62" s="200" t="str">
        <f>IF(ISERROR(VLOOKUP(A62,'[1]Z03 收入决算表(财决03表)'!$A$10:$K$500,7,FALSE)),"",VLOOKUP(A62,'[1]Z03 收入决算表(财决03表)'!$A$10:$K$500,7,FALSE))</f>
        <v/>
      </c>
      <c r="G62" s="200" t="str">
        <f>IF(ISERROR(VLOOKUP(A62,'[1]Z03 收入决算表(财决03表)'!$A$10:$K$500,8,FALSE)),"",VLOOKUP(A62,'[1]Z03 收入决算表(财决03表)'!$A$10:$K$500,8,FALSE))</f>
        <v/>
      </c>
      <c r="H62" s="200" t="str">
        <f>IF(ISERROR(VLOOKUP(A62,'[1]Z03 收入决算表(财决03表)'!$A$10:$K$500,9,FALSE)),"",VLOOKUP(A62,'[1]Z03 收入决算表(财决03表)'!$A$10:$K$500,9,FALSE))</f>
        <v/>
      </c>
      <c r="I62" s="200" t="str">
        <f>IF(ISERROR(VLOOKUP(A62,'[1]Z03 收入决算表(财决03表)'!$A$10:$K$500,10,FALSE)),"",VLOOKUP(A62,'[1]Z03 收入决算表(财决03表)'!$A$10:$K$500,10,FALSE))</f>
        <v/>
      </c>
      <c r="J62" s="200" t="str">
        <f>IF(ISERROR(VLOOKUP(A62,'[1]Z03 收入决算表(财决03表)'!$A$10:$K$500,11,FALSE)),"",VLOOKUP(A62,'[1]Z03 收入决算表(财决03表)'!$A$10:$K$500,11,FALSE))</f>
        <v/>
      </c>
      <c r="K62" s="211">
        <f>'[1]Z03 收入决算表(财决03表)'!A61</f>
        <v>0</v>
      </c>
      <c r="L62" s="212">
        <f>'[1]Z03 收入决算表(财决03表)'!$E61</f>
        <v>0</v>
      </c>
      <c r="M62" s="208" t="str">
        <f t="shared" si="1"/>
        <v/>
      </c>
    </row>
    <row r="63" ht="22.5" customHeight="1" spans="1:13">
      <c r="A63" s="199" t="str">
        <f t="shared" si="0"/>
        <v/>
      </c>
      <c r="B63" s="199"/>
      <c r="C63" s="199" t="str">
        <f>IF(ISERROR(VLOOKUP(A63,'[1]Z03 收入决算表(财决03表)'!$A$10:$K$500,4,FALSE)),"",VLOOKUP(A63,'[1]Z03 收入决算表(财决03表)'!$A$10:$K$500,4,FALSE))</f>
        <v/>
      </c>
      <c r="D63" s="200" t="str">
        <f>IF(ISERROR(VLOOKUP(A63,'[1]Z03 收入决算表(财决03表)'!$A$10:$K$500,5,FALSE)),"",VLOOKUP(A63,'[1]Z03 收入决算表(财决03表)'!$A$10:$K$500,5,FALSE))</f>
        <v/>
      </c>
      <c r="E63" s="200" t="str">
        <f>IF(ISERROR(VLOOKUP(A63,'[1]Z03 收入决算表(财决03表)'!$A$10:$K$500,6,FALSE)),"",VLOOKUP(A63,'[1]Z03 收入决算表(财决03表)'!$A$10:$K$500,6,FALSE))</f>
        <v/>
      </c>
      <c r="F63" s="200" t="str">
        <f>IF(ISERROR(VLOOKUP(A63,'[1]Z03 收入决算表(财决03表)'!$A$10:$K$500,7,FALSE)),"",VLOOKUP(A63,'[1]Z03 收入决算表(财决03表)'!$A$10:$K$500,7,FALSE))</f>
        <v/>
      </c>
      <c r="G63" s="200" t="str">
        <f>IF(ISERROR(VLOOKUP(A63,'[1]Z03 收入决算表(财决03表)'!$A$10:$K$500,8,FALSE)),"",VLOOKUP(A63,'[1]Z03 收入决算表(财决03表)'!$A$10:$K$500,8,FALSE))</f>
        <v/>
      </c>
      <c r="H63" s="200" t="str">
        <f>IF(ISERROR(VLOOKUP(A63,'[1]Z03 收入决算表(财决03表)'!$A$10:$K$500,9,FALSE)),"",VLOOKUP(A63,'[1]Z03 收入决算表(财决03表)'!$A$10:$K$500,9,FALSE))</f>
        <v/>
      </c>
      <c r="I63" s="200" t="str">
        <f>IF(ISERROR(VLOOKUP(A63,'[1]Z03 收入决算表(财决03表)'!$A$10:$K$500,10,FALSE)),"",VLOOKUP(A63,'[1]Z03 收入决算表(财决03表)'!$A$10:$K$500,10,FALSE))</f>
        <v/>
      </c>
      <c r="J63" s="200" t="str">
        <f>IF(ISERROR(VLOOKUP(A63,'[1]Z03 收入决算表(财决03表)'!$A$10:$K$500,11,FALSE)),"",VLOOKUP(A63,'[1]Z03 收入决算表(财决03表)'!$A$10:$K$500,11,FALSE))</f>
        <v/>
      </c>
      <c r="K63" s="211">
        <f>'[1]Z03 收入决算表(财决03表)'!A62</f>
        <v>0</v>
      </c>
      <c r="L63" s="212">
        <f>'[1]Z03 收入决算表(财决03表)'!$E62</f>
        <v>0</v>
      </c>
      <c r="M63" s="208" t="str">
        <f t="shared" si="1"/>
        <v/>
      </c>
    </row>
    <row r="64" ht="22.5" customHeight="1" spans="1:13">
      <c r="A64" s="199" t="str">
        <f t="shared" si="0"/>
        <v/>
      </c>
      <c r="B64" s="199"/>
      <c r="C64" s="199" t="str">
        <f>IF(ISERROR(VLOOKUP(A64,'[1]Z03 收入决算表(财决03表)'!$A$10:$K$500,4,FALSE)),"",VLOOKUP(A64,'[1]Z03 收入决算表(财决03表)'!$A$10:$K$500,4,FALSE))</f>
        <v/>
      </c>
      <c r="D64" s="200" t="str">
        <f>IF(ISERROR(VLOOKUP(A64,'[1]Z03 收入决算表(财决03表)'!$A$10:$K$500,5,FALSE)),"",VLOOKUP(A64,'[1]Z03 收入决算表(财决03表)'!$A$10:$K$500,5,FALSE))</f>
        <v/>
      </c>
      <c r="E64" s="200" t="str">
        <f>IF(ISERROR(VLOOKUP(A64,'[1]Z03 收入决算表(财决03表)'!$A$10:$K$500,6,FALSE)),"",VLOOKUP(A64,'[1]Z03 收入决算表(财决03表)'!$A$10:$K$500,6,FALSE))</f>
        <v/>
      </c>
      <c r="F64" s="200" t="str">
        <f>IF(ISERROR(VLOOKUP(A64,'[1]Z03 收入决算表(财决03表)'!$A$10:$K$500,7,FALSE)),"",VLOOKUP(A64,'[1]Z03 收入决算表(财决03表)'!$A$10:$K$500,7,FALSE))</f>
        <v/>
      </c>
      <c r="G64" s="200" t="str">
        <f>IF(ISERROR(VLOOKUP(A64,'[1]Z03 收入决算表(财决03表)'!$A$10:$K$500,8,FALSE)),"",VLOOKUP(A64,'[1]Z03 收入决算表(财决03表)'!$A$10:$K$500,8,FALSE))</f>
        <v/>
      </c>
      <c r="H64" s="200" t="str">
        <f>IF(ISERROR(VLOOKUP(A64,'[1]Z03 收入决算表(财决03表)'!$A$10:$K$500,9,FALSE)),"",VLOOKUP(A64,'[1]Z03 收入决算表(财决03表)'!$A$10:$K$500,9,FALSE))</f>
        <v/>
      </c>
      <c r="I64" s="200" t="str">
        <f>IF(ISERROR(VLOOKUP(A64,'[1]Z03 收入决算表(财决03表)'!$A$10:$K$500,10,FALSE)),"",VLOOKUP(A64,'[1]Z03 收入决算表(财决03表)'!$A$10:$K$500,10,FALSE))</f>
        <v/>
      </c>
      <c r="J64" s="200" t="str">
        <f>IF(ISERROR(VLOOKUP(A64,'[1]Z03 收入决算表(财决03表)'!$A$10:$K$500,11,FALSE)),"",VLOOKUP(A64,'[1]Z03 收入决算表(财决03表)'!$A$10:$K$500,11,FALSE))</f>
        <v/>
      </c>
      <c r="K64" s="211">
        <f>'[1]Z03 收入决算表(财决03表)'!A63</f>
        <v>0</v>
      </c>
      <c r="L64" s="212">
        <f>'[1]Z03 收入决算表(财决03表)'!$E63</f>
        <v>0</v>
      </c>
      <c r="M64" s="208" t="str">
        <f t="shared" si="1"/>
        <v/>
      </c>
    </row>
    <row r="65" ht="22.5" customHeight="1" spans="1:13">
      <c r="A65" s="199" t="str">
        <f t="shared" si="0"/>
        <v/>
      </c>
      <c r="B65" s="199"/>
      <c r="C65" s="199" t="str">
        <f>IF(ISERROR(VLOOKUP(A65,'[1]Z03 收入决算表(财决03表)'!$A$10:$K$500,4,FALSE)),"",VLOOKUP(A65,'[1]Z03 收入决算表(财决03表)'!$A$10:$K$500,4,FALSE))</f>
        <v/>
      </c>
      <c r="D65" s="200" t="str">
        <f>IF(ISERROR(VLOOKUP(A65,'[1]Z03 收入决算表(财决03表)'!$A$10:$K$500,5,FALSE)),"",VLOOKUP(A65,'[1]Z03 收入决算表(财决03表)'!$A$10:$K$500,5,FALSE))</f>
        <v/>
      </c>
      <c r="E65" s="200" t="str">
        <f>IF(ISERROR(VLOOKUP(A65,'[1]Z03 收入决算表(财决03表)'!$A$10:$K$500,6,FALSE)),"",VLOOKUP(A65,'[1]Z03 收入决算表(财决03表)'!$A$10:$K$500,6,FALSE))</f>
        <v/>
      </c>
      <c r="F65" s="200" t="str">
        <f>IF(ISERROR(VLOOKUP(A65,'[1]Z03 收入决算表(财决03表)'!$A$10:$K$500,7,FALSE)),"",VLOOKUP(A65,'[1]Z03 收入决算表(财决03表)'!$A$10:$K$500,7,FALSE))</f>
        <v/>
      </c>
      <c r="G65" s="200" t="str">
        <f>IF(ISERROR(VLOOKUP(A65,'[1]Z03 收入决算表(财决03表)'!$A$10:$K$500,8,FALSE)),"",VLOOKUP(A65,'[1]Z03 收入决算表(财决03表)'!$A$10:$K$500,8,FALSE))</f>
        <v/>
      </c>
      <c r="H65" s="200" t="str">
        <f>IF(ISERROR(VLOOKUP(A65,'[1]Z03 收入决算表(财决03表)'!$A$10:$K$500,9,FALSE)),"",VLOOKUP(A65,'[1]Z03 收入决算表(财决03表)'!$A$10:$K$500,9,FALSE))</f>
        <v/>
      </c>
      <c r="I65" s="200" t="str">
        <f>IF(ISERROR(VLOOKUP(A65,'[1]Z03 收入决算表(财决03表)'!$A$10:$K$500,10,FALSE)),"",VLOOKUP(A65,'[1]Z03 收入决算表(财决03表)'!$A$10:$K$500,10,FALSE))</f>
        <v/>
      </c>
      <c r="J65" s="200" t="str">
        <f>IF(ISERROR(VLOOKUP(A65,'[1]Z03 收入决算表(财决03表)'!$A$10:$K$500,11,FALSE)),"",VLOOKUP(A65,'[1]Z03 收入决算表(财决03表)'!$A$10:$K$500,11,FALSE))</f>
        <v/>
      </c>
      <c r="K65" s="211">
        <f>'[1]Z03 收入决算表(财决03表)'!A64</f>
        <v>0</v>
      </c>
      <c r="L65" s="212">
        <f>'[1]Z03 收入决算表(财决03表)'!$E64</f>
        <v>0</v>
      </c>
      <c r="M65" s="208" t="str">
        <f t="shared" si="1"/>
        <v/>
      </c>
    </row>
    <row r="66" ht="22.5" customHeight="1" spans="1:13">
      <c r="A66" s="199" t="str">
        <f t="shared" si="0"/>
        <v/>
      </c>
      <c r="B66" s="199"/>
      <c r="C66" s="199" t="str">
        <f>IF(ISERROR(VLOOKUP(A66,'[1]Z03 收入决算表(财决03表)'!$A$10:$K$500,4,FALSE)),"",VLOOKUP(A66,'[1]Z03 收入决算表(财决03表)'!$A$10:$K$500,4,FALSE))</f>
        <v/>
      </c>
      <c r="D66" s="200" t="str">
        <f>IF(ISERROR(VLOOKUP(A66,'[1]Z03 收入决算表(财决03表)'!$A$10:$K$500,5,FALSE)),"",VLOOKUP(A66,'[1]Z03 收入决算表(财决03表)'!$A$10:$K$500,5,FALSE))</f>
        <v/>
      </c>
      <c r="E66" s="200" t="str">
        <f>IF(ISERROR(VLOOKUP(A66,'[1]Z03 收入决算表(财决03表)'!$A$10:$K$500,6,FALSE)),"",VLOOKUP(A66,'[1]Z03 收入决算表(财决03表)'!$A$10:$K$500,6,FALSE))</f>
        <v/>
      </c>
      <c r="F66" s="200" t="str">
        <f>IF(ISERROR(VLOOKUP(A66,'[1]Z03 收入决算表(财决03表)'!$A$10:$K$500,7,FALSE)),"",VLOOKUP(A66,'[1]Z03 收入决算表(财决03表)'!$A$10:$K$500,7,FALSE))</f>
        <v/>
      </c>
      <c r="G66" s="200" t="str">
        <f>IF(ISERROR(VLOOKUP(A66,'[1]Z03 收入决算表(财决03表)'!$A$10:$K$500,8,FALSE)),"",VLOOKUP(A66,'[1]Z03 收入决算表(财决03表)'!$A$10:$K$500,8,FALSE))</f>
        <v/>
      </c>
      <c r="H66" s="200" t="str">
        <f>IF(ISERROR(VLOOKUP(A66,'[1]Z03 收入决算表(财决03表)'!$A$10:$K$500,9,FALSE)),"",VLOOKUP(A66,'[1]Z03 收入决算表(财决03表)'!$A$10:$K$500,9,FALSE))</f>
        <v/>
      </c>
      <c r="I66" s="200" t="str">
        <f>IF(ISERROR(VLOOKUP(A66,'[1]Z03 收入决算表(财决03表)'!$A$10:$K$500,10,FALSE)),"",VLOOKUP(A66,'[1]Z03 收入决算表(财决03表)'!$A$10:$K$500,10,FALSE))</f>
        <v/>
      </c>
      <c r="J66" s="200" t="str">
        <f>IF(ISERROR(VLOOKUP(A66,'[1]Z03 收入决算表(财决03表)'!$A$10:$K$500,11,FALSE)),"",VLOOKUP(A66,'[1]Z03 收入决算表(财决03表)'!$A$10:$K$500,11,FALSE))</f>
        <v/>
      </c>
      <c r="K66" s="211">
        <f>'[1]Z03 收入决算表(财决03表)'!A65</f>
        <v>0</v>
      </c>
      <c r="L66" s="212">
        <f>'[1]Z03 收入决算表(财决03表)'!$E65</f>
        <v>0</v>
      </c>
      <c r="M66" s="208" t="str">
        <f t="shared" si="1"/>
        <v/>
      </c>
    </row>
    <row r="67" ht="22.5" customHeight="1" spans="1:13">
      <c r="A67" s="199" t="str">
        <f t="shared" si="0"/>
        <v/>
      </c>
      <c r="B67" s="199"/>
      <c r="C67" s="199" t="str">
        <f>IF(ISERROR(VLOOKUP(A67,'[1]Z03 收入决算表(财决03表)'!$A$10:$K$500,4,FALSE)),"",VLOOKUP(A67,'[1]Z03 收入决算表(财决03表)'!$A$10:$K$500,4,FALSE))</f>
        <v/>
      </c>
      <c r="D67" s="200" t="str">
        <f>IF(ISERROR(VLOOKUP(A67,'[1]Z03 收入决算表(财决03表)'!$A$10:$K$500,5,FALSE)),"",VLOOKUP(A67,'[1]Z03 收入决算表(财决03表)'!$A$10:$K$500,5,FALSE))</f>
        <v/>
      </c>
      <c r="E67" s="200" t="str">
        <f>IF(ISERROR(VLOOKUP(A67,'[1]Z03 收入决算表(财决03表)'!$A$10:$K$500,6,FALSE)),"",VLOOKUP(A67,'[1]Z03 收入决算表(财决03表)'!$A$10:$K$500,6,FALSE))</f>
        <v/>
      </c>
      <c r="F67" s="200" t="str">
        <f>IF(ISERROR(VLOOKUP(A67,'[1]Z03 收入决算表(财决03表)'!$A$10:$K$500,7,FALSE)),"",VLOOKUP(A67,'[1]Z03 收入决算表(财决03表)'!$A$10:$K$500,7,FALSE))</f>
        <v/>
      </c>
      <c r="G67" s="200" t="str">
        <f>IF(ISERROR(VLOOKUP(A67,'[1]Z03 收入决算表(财决03表)'!$A$10:$K$500,8,FALSE)),"",VLOOKUP(A67,'[1]Z03 收入决算表(财决03表)'!$A$10:$K$500,8,FALSE))</f>
        <v/>
      </c>
      <c r="H67" s="200" t="str">
        <f>IF(ISERROR(VLOOKUP(A67,'[1]Z03 收入决算表(财决03表)'!$A$10:$K$500,9,FALSE)),"",VLOOKUP(A67,'[1]Z03 收入决算表(财决03表)'!$A$10:$K$500,9,FALSE))</f>
        <v/>
      </c>
      <c r="I67" s="200" t="str">
        <f>IF(ISERROR(VLOOKUP(A67,'[1]Z03 收入决算表(财决03表)'!$A$10:$K$500,10,FALSE)),"",VLOOKUP(A67,'[1]Z03 收入决算表(财决03表)'!$A$10:$K$500,10,FALSE))</f>
        <v/>
      </c>
      <c r="J67" s="200" t="str">
        <f>IF(ISERROR(VLOOKUP(A67,'[1]Z03 收入决算表(财决03表)'!$A$10:$K$500,11,FALSE)),"",VLOOKUP(A67,'[1]Z03 收入决算表(财决03表)'!$A$10:$K$500,11,FALSE))</f>
        <v/>
      </c>
      <c r="K67" s="211">
        <f>'[1]Z03 收入决算表(财决03表)'!A66</f>
        <v>0</v>
      </c>
      <c r="L67" s="212">
        <f>'[1]Z03 收入决算表(财决03表)'!$E66</f>
        <v>0</v>
      </c>
      <c r="M67" s="208" t="str">
        <f t="shared" si="1"/>
        <v/>
      </c>
    </row>
    <row r="68" ht="22.5" customHeight="1" spans="1:13">
      <c r="A68" s="199" t="str">
        <f t="shared" si="0"/>
        <v/>
      </c>
      <c r="B68" s="199"/>
      <c r="C68" s="199" t="str">
        <f>IF(ISERROR(VLOOKUP(A68,'[1]Z03 收入决算表(财决03表)'!$A$10:$K$500,4,FALSE)),"",VLOOKUP(A68,'[1]Z03 收入决算表(财决03表)'!$A$10:$K$500,4,FALSE))</f>
        <v/>
      </c>
      <c r="D68" s="200" t="str">
        <f>IF(ISERROR(VLOOKUP(A68,'[1]Z03 收入决算表(财决03表)'!$A$10:$K$500,5,FALSE)),"",VLOOKUP(A68,'[1]Z03 收入决算表(财决03表)'!$A$10:$K$500,5,FALSE))</f>
        <v/>
      </c>
      <c r="E68" s="200" t="str">
        <f>IF(ISERROR(VLOOKUP(A68,'[1]Z03 收入决算表(财决03表)'!$A$10:$K$500,6,FALSE)),"",VLOOKUP(A68,'[1]Z03 收入决算表(财决03表)'!$A$10:$K$500,6,FALSE))</f>
        <v/>
      </c>
      <c r="F68" s="200" t="str">
        <f>IF(ISERROR(VLOOKUP(A68,'[1]Z03 收入决算表(财决03表)'!$A$10:$K$500,7,FALSE)),"",VLOOKUP(A68,'[1]Z03 收入决算表(财决03表)'!$A$10:$K$500,7,FALSE))</f>
        <v/>
      </c>
      <c r="G68" s="200" t="str">
        <f>IF(ISERROR(VLOOKUP(A68,'[1]Z03 收入决算表(财决03表)'!$A$10:$K$500,8,FALSE)),"",VLOOKUP(A68,'[1]Z03 收入决算表(财决03表)'!$A$10:$K$500,8,FALSE))</f>
        <v/>
      </c>
      <c r="H68" s="200" t="str">
        <f>IF(ISERROR(VLOOKUP(A68,'[1]Z03 收入决算表(财决03表)'!$A$10:$K$500,9,FALSE)),"",VLOOKUP(A68,'[1]Z03 收入决算表(财决03表)'!$A$10:$K$500,9,FALSE))</f>
        <v/>
      </c>
      <c r="I68" s="200" t="str">
        <f>IF(ISERROR(VLOOKUP(A68,'[1]Z03 收入决算表(财决03表)'!$A$10:$K$500,10,FALSE)),"",VLOOKUP(A68,'[1]Z03 收入决算表(财决03表)'!$A$10:$K$500,10,FALSE))</f>
        <v/>
      </c>
      <c r="J68" s="200" t="str">
        <f>IF(ISERROR(VLOOKUP(A68,'[1]Z03 收入决算表(财决03表)'!$A$10:$K$500,11,FALSE)),"",VLOOKUP(A68,'[1]Z03 收入决算表(财决03表)'!$A$10:$K$500,11,FALSE))</f>
        <v/>
      </c>
      <c r="K68" s="211">
        <f>'[1]Z03 收入决算表(财决03表)'!A67</f>
        <v>0</v>
      </c>
      <c r="L68" s="212">
        <f>'[1]Z03 收入决算表(财决03表)'!$E67</f>
        <v>0</v>
      </c>
      <c r="M68" s="208" t="str">
        <f t="shared" si="1"/>
        <v/>
      </c>
    </row>
    <row r="69" ht="22.5" customHeight="1" spans="1:13">
      <c r="A69" s="199" t="str">
        <f t="shared" si="0"/>
        <v/>
      </c>
      <c r="B69" s="199"/>
      <c r="C69" s="199" t="str">
        <f>IF(ISERROR(VLOOKUP(A69,'[1]Z03 收入决算表(财决03表)'!$A$10:$K$500,4,FALSE)),"",VLOOKUP(A69,'[1]Z03 收入决算表(财决03表)'!$A$10:$K$500,4,FALSE))</f>
        <v/>
      </c>
      <c r="D69" s="200" t="str">
        <f>IF(ISERROR(VLOOKUP(A69,'[1]Z03 收入决算表(财决03表)'!$A$10:$K$500,5,FALSE)),"",VLOOKUP(A69,'[1]Z03 收入决算表(财决03表)'!$A$10:$K$500,5,FALSE))</f>
        <v/>
      </c>
      <c r="E69" s="200" t="str">
        <f>IF(ISERROR(VLOOKUP(A69,'[1]Z03 收入决算表(财决03表)'!$A$10:$K$500,6,FALSE)),"",VLOOKUP(A69,'[1]Z03 收入决算表(财决03表)'!$A$10:$K$500,6,FALSE))</f>
        <v/>
      </c>
      <c r="F69" s="200" t="str">
        <f>IF(ISERROR(VLOOKUP(A69,'[1]Z03 收入决算表(财决03表)'!$A$10:$K$500,7,FALSE)),"",VLOOKUP(A69,'[1]Z03 收入决算表(财决03表)'!$A$10:$K$500,7,FALSE))</f>
        <v/>
      </c>
      <c r="G69" s="200" t="str">
        <f>IF(ISERROR(VLOOKUP(A69,'[1]Z03 收入决算表(财决03表)'!$A$10:$K$500,8,FALSE)),"",VLOOKUP(A69,'[1]Z03 收入决算表(财决03表)'!$A$10:$K$500,8,FALSE))</f>
        <v/>
      </c>
      <c r="H69" s="200" t="str">
        <f>IF(ISERROR(VLOOKUP(A69,'[1]Z03 收入决算表(财决03表)'!$A$10:$K$500,9,FALSE)),"",VLOOKUP(A69,'[1]Z03 收入决算表(财决03表)'!$A$10:$K$500,9,FALSE))</f>
        <v/>
      </c>
      <c r="I69" s="200" t="str">
        <f>IF(ISERROR(VLOOKUP(A69,'[1]Z03 收入决算表(财决03表)'!$A$10:$K$500,10,FALSE)),"",VLOOKUP(A69,'[1]Z03 收入决算表(财决03表)'!$A$10:$K$500,10,FALSE))</f>
        <v/>
      </c>
      <c r="J69" s="200" t="str">
        <f>IF(ISERROR(VLOOKUP(A69,'[1]Z03 收入决算表(财决03表)'!$A$10:$K$500,11,FALSE)),"",VLOOKUP(A69,'[1]Z03 收入决算表(财决03表)'!$A$10:$K$500,11,FALSE))</f>
        <v/>
      </c>
      <c r="K69" s="211">
        <f>'[1]Z03 收入决算表(财决03表)'!A68</f>
        <v>0</v>
      </c>
      <c r="L69" s="212">
        <f>'[1]Z03 收入决算表(财决03表)'!$E68</f>
        <v>0</v>
      </c>
      <c r="M69" s="208" t="str">
        <f t="shared" si="1"/>
        <v/>
      </c>
    </row>
    <row r="70" ht="22.5" customHeight="1" spans="1:13">
      <c r="A70" s="199" t="str">
        <f t="shared" si="0"/>
        <v/>
      </c>
      <c r="B70" s="199"/>
      <c r="C70" s="199" t="str">
        <f>IF(ISERROR(VLOOKUP(A70,'[1]Z03 收入决算表(财决03表)'!$A$10:$K$500,4,FALSE)),"",VLOOKUP(A70,'[1]Z03 收入决算表(财决03表)'!$A$10:$K$500,4,FALSE))</f>
        <v/>
      </c>
      <c r="D70" s="200" t="str">
        <f>IF(ISERROR(VLOOKUP(A70,'[1]Z03 收入决算表(财决03表)'!$A$10:$K$500,5,FALSE)),"",VLOOKUP(A70,'[1]Z03 收入决算表(财决03表)'!$A$10:$K$500,5,FALSE))</f>
        <v/>
      </c>
      <c r="E70" s="200" t="str">
        <f>IF(ISERROR(VLOOKUP(A70,'[1]Z03 收入决算表(财决03表)'!$A$10:$K$500,6,FALSE)),"",VLOOKUP(A70,'[1]Z03 收入决算表(财决03表)'!$A$10:$K$500,6,FALSE))</f>
        <v/>
      </c>
      <c r="F70" s="200" t="str">
        <f>IF(ISERROR(VLOOKUP(A70,'[1]Z03 收入决算表(财决03表)'!$A$10:$K$500,7,FALSE)),"",VLOOKUP(A70,'[1]Z03 收入决算表(财决03表)'!$A$10:$K$500,7,FALSE))</f>
        <v/>
      </c>
      <c r="G70" s="200" t="str">
        <f>IF(ISERROR(VLOOKUP(A70,'[1]Z03 收入决算表(财决03表)'!$A$10:$K$500,8,FALSE)),"",VLOOKUP(A70,'[1]Z03 收入决算表(财决03表)'!$A$10:$K$500,8,FALSE))</f>
        <v/>
      </c>
      <c r="H70" s="200" t="str">
        <f>IF(ISERROR(VLOOKUP(A70,'[1]Z03 收入决算表(财决03表)'!$A$10:$K$500,9,FALSE)),"",VLOOKUP(A70,'[1]Z03 收入决算表(财决03表)'!$A$10:$K$500,9,FALSE))</f>
        <v/>
      </c>
      <c r="I70" s="200" t="str">
        <f>IF(ISERROR(VLOOKUP(A70,'[1]Z03 收入决算表(财决03表)'!$A$10:$K$500,10,FALSE)),"",VLOOKUP(A70,'[1]Z03 收入决算表(财决03表)'!$A$10:$K$500,10,FALSE))</f>
        <v/>
      </c>
      <c r="J70" s="200" t="str">
        <f>IF(ISERROR(VLOOKUP(A70,'[1]Z03 收入决算表(财决03表)'!$A$10:$K$500,11,FALSE)),"",VLOOKUP(A70,'[1]Z03 收入决算表(财决03表)'!$A$10:$K$500,11,FALSE))</f>
        <v/>
      </c>
      <c r="K70" s="211">
        <f>'[1]Z03 收入决算表(财决03表)'!A69</f>
        <v>0</v>
      </c>
      <c r="L70" s="212">
        <f>'[1]Z03 收入决算表(财决03表)'!$E69</f>
        <v>0</v>
      </c>
      <c r="M70" s="208" t="str">
        <f t="shared" si="1"/>
        <v/>
      </c>
    </row>
    <row r="71" ht="22.5" customHeight="1" spans="1:13">
      <c r="A71" s="199" t="str">
        <f t="shared" si="0"/>
        <v/>
      </c>
      <c r="B71" s="199"/>
      <c r="C71" s="199" t="str">
        <f>IF(ISERROR(VLOOKUP(A71,'[1]Z03 收入决算表(财决03表)'!$A$10:$K$500,4,FALSE)),"",VLOOKUP(A71,'[1]Z03 收入决算表(财决03表)'!$A$10:$K$500,4,FALSE))</f>
        <v/>
      </c>
      <c r="D71" s="200" t="str">
        <f>IF(ISERROR(VLOOKUP(A71,'[1]Z03 收入决算表(财决03表)'!$A$10:$K$500,5,FALSE)),"",VLOOKUP(A71,'[1]Z03 收入决算表(财决03表)'!$A$10:$K$500,5,FALSE))</f>
        <v/>
      </c>
      <c r="E71" s="200" t="str">
        <f>IF(ISERROR(VLOOKUP(A71,'[1]Z03 收入决算表(财决03表)'!$A$10:$K$500,6,FALSE)),"",VLOOKUP(A71,'[1]Z03 收入决算表(财决03表)'!$A$10:$K$500,6,FALSE))</f>
        <v/>
      </c>
      <c r="F71" s="200" t="str">
        <f>IF(ISERROR(VLOOKUP(A71,'[1]Z03 收入决算表(财决03表)'!$A$10:$K$500,7,FALSE)),"",VLOOKUP(A71,'[1]Z03 收入决算表(财决03表)'!$A$10:$K$500,7,FALSE))</f>
        <v/>
      </c>
      <c r="G71" s="200" t="str">
        <f>IF(ISERROR(VLOOKUP(A71,'[1]Z03 收入决算表(财决03表)'!$A$10:$K$500,8,FALSE)),"",VLOOKUP(A71,'[1]Z03 收入决算表(财决03表)'!$A$10:$K$500,8,FALSE))</f>
        <v/>
      </c>
      <c r="H71" s="200" t="str">
        <f>IF(ISERROR(VLOOKUP(A71,'[1]Z03 收入决算表(财决03表)'!$A$10:$K$500,9,FALSE)),"",VLOOKUP(A71,'[1]Z03 收入决算表(财决03表)'!$A$10:$K$500,9,FALSE))</f>
        <v/>
      </c>
      <c r="I71" s="200" t="str">
        <f>IF(ISERROR(VLOOKUP(A71,'[1]Z03 收入决算表(财决03表)'!$A$10:$K$500,10,FALSE)),"",VLOOKUP(A71,'[1]Z03 收入决算表(财决03表)'!$A$10:$K$500,10,FALSE))</f>
        <v/>
      </c>
      <c r="J71" s="200" t="str">
        <f>IF(ISERROR(VLOOKUP(A71,'[1]Z03 收入决算表(财决03表)'!$A$10:$K$500,11,FALSE)),"",VLOOKUP(A71,'[1]Z03 收入决算表(财决03表)'!$A$10:$K$500,11,FALSE))</f>
        <v/>
      </c>
      <c r="K71" s="211">
        <f>'[1]Z03 收入决算表(财决03表)'!A70</f>
        <v>0</v>
      </c>
      <c r="L71" s="212">
        <f>'[1]Z03 收入决算表(财决03表)'!$E70</f>
        <v>0</v>
      </c>
      <c r="M71" s="208" t="str">
        <f t="shared" si="1"/>
        <v/>
      </c>
    </row>
    <row r="72" ht="22.5" customHeight="1" spans="1:13">
      <c r="A72" s="199" t="str">
        <f t="shared" si="0"/>
        <v/>
      </c>
      <c r="B72" s="199"/>
      <c r="C72" s="199" t="str">
        <f>IF(ISERROR(VLOOKUP(A72,'[1]Z03 收入决算表(财决03表)'!$A$10:$K$500,4,FALSE)),"",VLOOKUP(A72,'[1]Z03 收入决算表(财决03表)'!$A$10:$K$500,4,FALSE))</f>
        <v/>
      </c>
      <c r="D72" s="200" t="str">
        <f>IF(ISERROR(VLOOKUP(A72,'[1]Z03 收入决算表(财决03表)'!$A$10:$K$500,5,FALSE)),"",VLOOKUP(A72,'[1]Z03 收入决算表(财决03表)'!$A$10:$K$500,5,FALSE))</f>
        <v/>
      </c>
      <c r="E72" s="200" t="str">
        <f>IF(ISERROR(VLOOKUP(A72,'[1]Z03 收入决算表(财决03表)'!$A$10:$K$500,6,FALSE)),"",VLOOKUP(A72,'[1]Z03 收入决算表(财决03表)'!$A$10:$K$500,6,FALSE))</f>
        <v/>
      </c>
      <c r="F72" s="200" t="str">
        <f>IF(ISERROR(VLOOKUP(A72,'[1]Z03 收入决算表(财决03表)'!$A$10:$K$500,7,FALSE)),"",VLOOKUP(A72,'[1]Z03 收入决算表(财决03表)'!$A$10:$K$500,7,FALSE))</f>
        <v/>
      </c>
      <c r="G72" s="200" t="str">
        <f>IF(ISERROR(VLOOKUP(A72,'[1]Z03 收入决算表(财决03表)'!$A$10:$K$500,8,FALSE)),"",VLOOKUP(A72,'[1]Z03 收入决算表(财决03表)'!$A$10:$K$500,8,FALSE))</f>
        <v/>
      </c>
      <c r="H72" s="200" t="str">
        <f>IF(ISERROR(VLOOKUP(A72,'[1]Z03 收入决算表(财决03表)'!$A$10:$K$500,9,FALSE)),"",VLOOKUP(A72,'[1]Z03 收入决算表(财决03表)'!$A$10:$K$500,9,FALSE))</f>
        <v/>
      </c>
      <c r="I72" s="200" t="str">
        <f>IF(ISERROR(VLOOKUP(A72,'[1]Z03 收入决算表(财决03表)'!$A$10:$K$500,10,FALSE)),"",VLOOKUP(A72,'[1]Z03 收入决算表(财决03表)'!$A$10:$K$500,10,FALSE))</f>
        <v/>
      </c>
      <c r="J72" s="200" t="str">
        <f>IF(ISERROR(VLOOKUP(A72,'[1]Z03 收入决算表(财决03表)'!$A$10:$K$500,11,FALSE)),"",VLOOKUP(A72,'[1]Z03 收入决算表(财决03表)'!$A$10:$K$500,11,FALSE))</f>
        <v/>
      </c>
      <c r="K72" s="211">
        <f>'[1]Z03 收入决算表(财决03表)'!A71</f>
        <v>0</v>
      </c>
      <c r="L72" s="212">
        <f>'[1]Z03 收入决算表(财决03表)'!$E71</f>
        <v>0</v>
      </c>
      <c r="M72" s="208" t="str">
        <f t="shared" si="1"/>
        <v/>
      </c>
    </row>
    <row r="73" ht="22.5" customHeight="1" spans="1:13">
      <c r="A73" s="199" t="str">
        <f t="shared" si="0"/>
        <v/>
      </c>
      <c r="B73" s="199"/>
      <c r="C73" s="199" t="str">
        <f>IF(ISERROR(VLOOKUP(A73,'[1]Z03 收入决算表(财决03表)'!$A$10:$K$500,4,FALSE)),"",VLOOKUP(A73,'[1]Z03 收入决算表(财决03表)'!$A$10:$K$500,4,FALSE))</f>
        <v/>
      </c>
      <c r="D73" s="200" t="str">
        <f>IF(ISERROR(VLOOKUP(A73,'[1]Z03 收入决算表(财决03表)'!$A$10:$K$500,5,FALSE)),"",VLOOKUP(A73,'[1]Z03 收入决算表(财决03表)'!$A$10:$K$500,5,FALSE))</f>
        <v/>
      </c>
      <c r="E73" s="200" t="str">
        <f>IF(ISERROR(VLOOKUP(A73,'[1]Z03 收入决算表(财决03表)'!$A$10:$K$500,6,FALSE)),"",VLOOKUP(A73,'[1]Z03 收入决算表(财决03表)'!$A$10:$K$500,6,FALSE))</f>
        <v/>
      </c>
      <c r="F73" s="200" t="str">
        <f>IF(ISERROR(VLOOKUP(A73,'[1]Z03 收入决算表(财决03表)'!$A$10:$K$500,7,FALSE)),"",VLOOKUP(A73,'[1]Z03 收入决算表(财决03表)'!$A$10:$K$500,7,FALSE))</f>
        <v/>
      </c>
      <c r="G73" s="200" t="str">
        <f>IF(ISERROR(VLOOKUP(A73,'[1]Z03 收入决算表(财决03表)'!$A$10:$K$500,8,FALSE)),"",VLOOKUP(A73,'[1]Z03 收入决算表(财决03表)'!$A$10:$K$500,8,FALSE))</f>
        <v/>
      </c>
      <c r="H73" s="200" t="str">
        <f>IF(ISERROR(VLOOKUP(A73,'[1]Z03 收入决算表(财决03表)'!$A$10:$K$500,9,FALSE)),"",VLOOKUP(A73,'[1]Z03 收入决算表(财决03表)'!$A$10:$K$500,9,FALSE))</f>
        <v/>
      </c>
      <c r="I73" s="200" t="str">
        <f>IF(ISERROR(VLOOKUP(A73,'[1]Z03 收入决算表(财决03表)'!$A$10:$K$500,10,FALSE)),"",VLOOKUP(A73,'[1]Z03 收入决算表(财决03表)'!$A$10:$K$500,10,FALSE))</f>
        <v/>
      </c>
      <c r="J73" s="200" t="str">
        <f>IF(ISERROR(VLOOKUP(A73,'[1]Z03 收入决算表(财决03表)'!$A$10:$K$500,11,FALSE)),"",VLOOKUP(A73,'[1]Z03 收入决算表(财决03表)'!$A$10:$K$500,11,FALSE))</f>
        <v/>
      </c>
      <c r="K73" s="211">
        <f>'[1]Z03 收入决算表(财决03表)'!A72</f>
        <v>0</v>
      </c>
      <c r="L73" s="212">
        <f>'[1]Z03 收入决算表(财决03表)'!$E72</f>
        <v>0</v>
      </c>
      <c r="M73" s="208" t="str">
        <f t="shared" si="1"/>
        <v/>
      </c>
    </row>
    <row r="74" ht="22.5" customHeight="1" spans="1:13">
      <c r="A74" s="199" t="str">
        <f t="shared" si="0"/>
        <v/>
      </c>
      <c r="B74" s="199"/>
      <c r="C74" s="199" t="str">
        <f>IF(ISERROR(VLOOKUP(A74,'[1]Z03 收入决算表(财决03表)'!$A$10:$K$500,4,FALSE)),"",VLOOKUP(A74,'[1]Z03 收入决算表(财决03表)'!$A$10:$K$500,4,FALSE))</f>
        <v/>
      </c>
      <c r="D74" s="200" t="str">
        <f>IF(ISERROR(VLOOKUP(A74,'[1]Z03 收入决算表(财决03表)'!$A$10:$K$500,5,FALSE)),"",VLOOKUP(A74,'[1]Z03 收入决算表(财决03表)'!$A$10:$K$500,5,FALSE))</f>
        <v/>
      </c>
      <c r="E74" s="200" t="str">
        <f>IF(ISERROR(VLOOKUP(A74,'[1]Z03 收入决算表(财决03表)'!$A$10:$K$500,6,FALSE)),"",VLOOKUP(A74,'[1]Z03 收入决算表(财决03表)'!$A$10:$K$500,6,FALSE))</f>
        <v/>
      </c>
      <c r="F74" s="200" t="str">
        <f>IF(ISERROR(VLOOKUP(A74,'[1]Z03 收入决算表(财决03表)'!$A$10:$K$500,7,FALSE)),"",VLOOKUP(A74,'[1]Z03 收入决算表(财决03表)'!$A$10:$K$500,7,FALSE))</f>
        <v/>
      </c>
      <c r="G74" s="200" t="str">
        <f>IF(ISERROR(VLOOKUP(A74,'[1]Z03 收入决算表(财决03表)'!$A$10:$K$500,8,FALSE)),"",VLOOKUP(A74,'[1]Z03 收入决算表(财决03表)'!$A$10:$K$500,8,FALSE))</f>
        <v/>
      </c>
      <c r="H74" s="200" t="str">
        <f>IF(ISERROR(VLOOKUP(A74,'[1]Z03 收入决算表(财决03表)'!$A$10:$K$500,9,FALSE)),"",VLOOKUP(A74,'[1]Z03 收入决算表(财决03表)'!$A$10:$K$500,9,FALSE))</f>
        <v/>
      </c>
      <c r="I74" s="200" t="str">
        <f>IF(ISERROR(VLOOKUP(A74,'[1]Z03 收入决算表(财决03表)'!$A$10:$K$500,10,FALSE)),"",VLOOKUP(A74,'[1]Z03 收入决算表(财决03表)'!$A$10:$K$500,10,FALSE))</f>
        <v/>
      </c>
      <c r="J74" s="200" t="str">
        <f>IF(ISERROR(VLOOKUP(A74,'[1]Z03 收入决算表(财决03表)'!$A$10:$K$500,11,FALSE)),"",VLOOKUP(A74,'[1]Z03 收入决算表(财决03表)'!$A$10:$K$500,11,FALSE))</f>
        <v/>
      </c>
      <c r="K74" s="211">
        <f>'[1]Z03 收入决算表(财决03表)'!A73</f>
        <v>0</v>
      </c>
      <c r="L74" s="212">
        <f>'[1]Z03 收入决算表(财决03表)'!$E73</f>
        <v>0</v>
      </c>
      <c r="M74" s="208" t="str">
        <f t="shared" si="1"/>
        <v/>
      </c>
    </row>
    <row r="75" ht="22.5" customHeight="1" spans="1:13">
      <c r="A75" s="199" t="str">
        <f t="shared" si="0"/>
        <v/>
      </c>
      <c r="B75" s="199"/>
      <c r="C75" s="199" t="str">
        <f>IF(ISERROR(VLOOKUP(A75,'[1]Z03 收入决算表(财决03表)'!$A$10:$K$500,4,FALSE)),"",VLOOKUP(A75,'[1]Z03 收入决算表(财决03表)'!$A$10:$K$500,4,FALSE))</f>
        <v/>
      </c>
      <c r="D75" s="200" t="str">
        <f>IF(ISERROR(VLOOKUP(A75,'[1]Z03 收入决算表(财决03表)'!$A$10:$K$500,5,FALSE)),"",VLOOKUP(A75,'[1]Z03 收入决算表(财决03表)'!$A$10:$K$500,5,FALSE))</f>
        <v/>
      </c>
      <c r="E75" s="200" t="str">
        <f>IF(ISERROR(VLOOKUP(A75,'[1]Z03 收入决算表(财决03表)'!$A$10:$K$500,6,FALSE)),"",VLOOKUP(A75,'[1]Z03 收入决算表(财决03表)'!$A$10:$K$500,6,FALSE))</f>
        <v/>
      </c>
      <c r="F75" s="200" t="str">
        <f>IF(ISERROR(VLOOKUP(A75,'[1]Z03 收入决算表(财决03表)'!$A$10:$K$500,7,FALSE)),"",VLOOKUP(A75,'[1]Z03 收入决算表(财决03表)'!$A$10:$K$500,7,FALSE))</f>
        <v/>
      </c>
      <c r="G75" s="200" t="str">
        <f>IF(ISERROR(VLOOKUP(A75,'[1]Z03 收入决算表(财决03表)'!$A$10:$K$500,8,FALSE)),"",VLOOKUP(A75,'[1]Z03 收入决算表(财决03表)'!$A$10:$K$500,8,FALSE))</f>
        <v/>
      </c>
      <c r="H75" s="200" t="str">
        <f>IF(ISERROR(VLOOKUP(A75,'[1]Z03 收入决算表(财决03表)'!$A$10:$K$500,9,FALSE)),"",VLOOKUP(A75,'[1]Z03 收入决算表(财决03表)'!$A$10:$K$500,9,FALSE))</f>
        <v/>
      </c>
      <c r="I75" s="200" t="str">
        <f>IF(ISERROR(VLOOKUP(A75,'[1]Z03 收入决算表(财决03表)'!$A$10:$K$500,10,FALSE)),"",VLOOKUP(A75,'[1]Z03 收入决算表(财决03表)'!$A$10:$K$500,10,FALSE))</f>
        <v/>
      </c>
      <c r="J75" s="200" t="str">
        <f>IF(ISERROR(VLOOKUP(A75,'[1]Z03 收入决算表(财决03表)'!$A$10:$K$500,11,FALSE)),"",VLOOKUP(A75,'[1]Z03 收入决算表(财决03表)'!$A$10:$K$500,11,FALSE))</f>
        <v/>
      </c>
      <c r="K75" s="211">
        <f>'[1]Z03 收入决算表(财决03表)'!A74</f>
        <v>0</v>
      </c>
      <c r="L75" s="212">
        <f>'[1]Z03 收入决算表(财决03表)'!$E74</f>
        <v>0</v>
      </c>
      <c r="M75" s="208" t="str">
        <f t="shared" si="1"/>
        <v/>
      </c>
    </row>
    <row r="76" ht="22.5" customHeight="1" spans="1:13">
      <c r="A76" s="199" t="str">
        <f t="shared" ref="A76:A139" si="2">IF(K76&gt;0,K76,"")</f>
        <v/>
      </c>
      <c r="B76" s="199"/>
      <c r="C76" s="199" t="str">
        <f>IF(ISERROR(VLOOKUP(A76,'[1]Z03 收入决算表(财决03表)'!$A$10:$K$500,4,FALSE)),"",VLOOKUP(A76,'[1]Z03 收入决算表(财决03表)'!$A$10:$K$500,4,FALSE))</f>
        <v/>
      </c>
      <c r="D76" s="200" t="str">
        <f>IF(ISERROR(VLOOKUP(A76,'[1]Z03 收入决算表(财决03表)'!$A$10:$K$500,5,FALSE)),"",VLOOKUP(A76,'[1]Z03 收入决算表(财决03表)'!$A$10:$K$500,5,FALSE))</f>
        <v/>
      </c>
      <c r="E76" s="200" t="str">
        <f>IF(ISERROR(VLOOKUP(A76,'[1]Z03 收入决算表(财决03表)'!$A$10:$K$500,6,FALSE)),"",VLOOKUP(A76,'[1]Z03 收入决算表(财决03表)'!$A$10:$K$500,6,FALSE))</f>
        <v/>
      </c>
      <c r="F76" s="200" t="str">
        <f>IF(ISERROR(VLOOKUP(A76,'[1]Z03 收入决算表(财决03表)'!$A$10:$K$500,7,FALSE)),"",VLOOKUP(A76,'[1]Z03 收入决算表(财决03表)'!$A$10:$K$500,7,FALSE))</f>
        <v/>
      </c>
      <c r="G76" s="200" t="str">
        <f>IF(ISERROR(VLOOKUP(A76,'[1]Z03 收入决算表(财决03表)'!$A$10:$K$500,8,FALSE)),"",VLOOKUP(A76,'[1]Z03 收入决算表(财决03表)'!$A$10:$K$500,8,FALSE))</f>
        <v/>
      </c>
      <c r="H76" s="200" t="str">
        <f>IF(ISERROR(VLOOKUP(A76,'[1]Z03 收入决算表(财决03表)'!$A$10:$K$500,9,FALSE)),"",VLOOKUP(A76,'[1]Z03 收入决算表(财决03表)'!$A$10:$K$500,9,FALSE))</f>
        <v/>
      </c>
      <c r="I76" s="200" t="str">
        <f>IF(ISERROR(VLOOKUP(A76,'[1]Z03 收入决算表(财决03表)'!$A$10:$K$500,10,FALSE)),"",VLOOKUP(A76,'[1]Z03 收入决算表(财决03表)'!$A$10:$K$500,10,FALSE))</f>
        <v/>
      </c>
      <c r="J76" s="200" t="str">
        <f>IF(ISERROR(VLOOKUP(A76,'[1]Z03 收入决算表(财决03表)'!$A$10:$K$500,11,FALSE)),"",VLOOKUP(A76,'[1]Z03 收入决算表(财决03表)'!$A$10:$K$500,11,FALSE))</f>
        <v/>
      </c>
      <c r="K76" s="211">
        <f>'[1]Z03 收入决算表(财决03表)'!A75</f>
        <v>0</v>
      </c>
      <c r="L76" s="212">
        <f>'[1]Z03 收入决算表(财决03表)'!$E75</f>
        <v>0</v>
      </c>
      <c r="M76" s="208" t="str">
        <f t="shared" ref="M76:M139" si="3">IF(C76&lt;&gt;"",ROW(),"")</f>
        <v/>
      </c>
    </row>
    <row r="77" ht="22.5" customHeight="1" spans="1:13">
      <c r="A77" s="199" t="str">
        <f t="shared" si="2"/>
        <v/>
      </c>
      <c r="B77" s="199"/>
      <c r="C77" s="199" t="str">
        <f>IF(ISERROR(VLOOKUP(A77,'[1]Z03 收入决算表(财决03表)'!$A$10:$K$500,4,FALSE)),"",VLOOKUP(A77,'[1]Z03 收入决算表(财决03表)'!$A$10:$K$500,4,FALSE))</f>
        <v/>
      </c>
      <c r="D77" s="200" t="str">
        <f>IF(ISERROR(VLOOKUP(A77,'[1]Z03 收入决算表(财决03表)'!$A$10:$K$500,5,FALSE)),"",VLOOKUP(A77,'[1]Z03 收入决算表(财决03表)'!$A$10:$K$500,5,FALSE))</f>
        <v/>
      </c>
      <c r="E77" s="200" t="str">
        <f>IF(ISERROR(VLOOKUP(A77,'[1]Z03 收入决算表(财决03表)'!$A$10:$K$500,6,FALSE)),"",VLOOKUP(A77,'[1]Z03 收入决算表(财决03表)'!$A$10:$K$500,6,FALSE))</f>
        <v/>
      </c>
      <c r="F77" s="200" t="str">
        <f>IF(ISERROR(VLOOKUP(A77,'[1]Z03 收入决算表(财决03表)'!$A$10:$K$500,7,FALSE)),"",VLOOKUP(A77,'[1]Z03 收入决算表(财决03表)'!$A$10:$K$500,7,FALSE))</f>
        <v/>
      </c>
      <c r="G77" s="200" t="str">
        <f>IF(ISERROR(VLOOKUP(A77,'[1]Z03 收入决算表(财决03表)'!$A$10:$K$500,8,FALSE)),"",VLOOKUP(A77,'[1]Z03 收入决算表(财决03表)'!$A$10:$K$500,8,FALSE))</f>
        <v/>
      </c>
      <c r="H77" s="200" t="str">
        <f>IF(ISERROR(VLOOKUP(A77,'[1]Z03 收入决算表(财决03表)'!$A$10:$K$500,9,FALSE)),"",VLOOKUP(A77,'[1]Z03 收入决算表(财决03表)'!$A$10:$K$500,9,FALSE))</f>
        <v/>
      </c>
      <c r="I77" s="200" t="str">
        <f>IF(ISERROR(VLOOKUP(A77,'[1]Z03 收入决算表(财决03表)'!$A$10:$K$500,10,FALSE)),"",VLOOKUP(A77,'[1]Z03 收入决算表(财决03表)'!$A$10:$K$500,10,FALSE))</f>
        <v/>
      </c>
      <c r="J77" s="200" t="str">
        <f>IF(ISERROR(VLOOKUP(A77,'[1]Z03 收入决算表(财决03表)'!$A$10:$K$500,11,FALSE)),"",VLOOKUP(A77,'[1]Z03 收入决算表(财决03表)'!$A$10:$K$500,11,FALSE))</f>
        <v/>
      </c>
      <c r="K77" s="211">
        <f>'[1]Z03 收入决算表(财决03表)'!A76</f>
        <v>0</v>
      </c>
      <c r="L77" s="212">
        <f>'[1]Z03 收入决算表(财决03表)'!$E76</f>
        <v>0</v>
      </c>
      <c r="M77" s="208" t="str">
        <f t="shared" si="3"/>
        <v/>
      </c>
    </row>
    <row r="78" ht="22.5" customHeight="1" spans="1:13">
      <c r="A78" s="199" t="str">
        <f t="shared" si="2"/>
        <v/>
      </c>
      <c r="B78" s="199"/>
      <c r="C78" s="199" t="str">
        <f>IF(ISERROR(VLOOKUP(A78,'[1]Z03 收入决算表(财决03表)'!$A$10:$K$500,4,FALSE)),"",VLOOKUP(A78,'[1]Z03 收入决算表(财决03表)'!$A$10:$K$500,4,FALSE))</f>
        <v/>
      </c>
      <c r="D78" s="200" t="str">
        <f>IF(ISERROR(VLOOKUP(A78,'[1]Z03 收入决算表(财决03表)'!$A$10:$K$500,5,FALSE)),"",VLOOKUP(A78,'[1]Z03 收入决算表(财决03表)'!$A$10:$K$500,5,FALSE))</f>
        <v/>
      </c>
      <c r="E78" s="200" t="str">
        <f>IF(ISERROR(VLOOKUP(A78,'[1]Z03 收入决算表(财决03表)'!$A$10:$K$500,6,FALSE)),"",VLOOKUP(A78,'[1]Z03 收入决算表(财决03表)'!$A$10:$K$500,6,FALSE))</f>
        <v/>
      </c>
      <c r="F78" s="200" t="str">
        <f>IF(ISERROR(VLOOKUP(A78,'[1]Z03 收入决算表(财决03表)'!$A$10:$K$500,7,FALSE)),"",VLOOKUP(A78,'[1]Z03 收入决算表(财决03表)'!$A$10:$K$500,7,FALSE))</f>
        <v/>
      </c>
      <c r="G78" s="200" t="str">
        <f>IF(ISERROR(VLOOKUP(A78,'[1]Z03 收入决算表(财决03表)'!$A$10:$K$500,8,FALSE)),"",VLOOKUP(A78,'[1]Z03 收入决算表(财决03表)'!$A$10:$K$500,8,FALSE))</f>
        <v/>
      </c>
      <c r="H78" s="200" t="str">
        <f>IF(ISERROR(VLOOKUP(A78,'[1]Z03 收入决算表(财决03表)'!$A$10:$K$500,9,FALSE)),"",VLOOKUP(A78,'[1]Z03 收入决算表(财决03表)'!$A$10:$K$500,9,FALSE))</f>
        <v/>
      </c>
      <c r="I78" s="200" t="str">
        <f>IF(ISERROR(VLOOKUP(A78,'[1]Z03 收入决算表(财决03表)'!$A$10:$K$500,10,FALSE)),"",VLOOKUP(A78,'[1]Z03 收入决算表(财决03表)'!$A$10:$K$500,10,FALSE))</f>
        <v/>
      </c>
      <c r="J78" s="200" t="str">
        <f>IF(ISERROR(VLOOKUP(A78,'[1]Z03 收入决算表(财决03表)'!$A$10:$K$500,11,FALSE)),"",VLOOKUP(A78,'[1]Z03 收入决算表(财决03表)'!$A$10:$K$500,11,FALSE))</f>
        <v/>
      </c>
      <c r="K78" s="211">
        <f>'[1]Z03 收入决算表(财决03表)'!A77</f>
        <v>0</v>
      </c>
      <c r="L78" s="212">
        <f>'[1]Z03 收入决算表(财决03表)'!$E77</f>
        <v>0</v>
      </c>
      <c r="M78" s="208" t="str">
        <f t="shared" si="3"/>
        <v/>
      </c>
    </row>
    <row r="79" ht="22.5" customHeight="1" spans="1:13">
      <c r="A79" s="199" t="str">
        <f t="shared" si="2"/>
        <v/>
      </c>
      <c r="B79" s="199"/>
      <c r="C79" s="199" t="str">
        <f>IF(ISERROR(VLOOKUP(A79,'[1]Z03 收入决算表(财决03表)'!$A$10:$K$500,4,FALSE)),"",VLOOKUP(A79,'[1]Z03 收入决算表(财决03表)'!$A$10:$K$500,4,FALSE))</f>
        <v/>
      </c>
      <c r="D79" s="200" t="str">
        <f>IF(ISERROR(VLOOKUP(A79,'[1]Z03 收入决算表(财决03表)'!$A$10:$K$500,5,FALSE)),"",VLOOKUP(A79,'[1]Z03 收入决算表(财决03表)'!$A$10:$K$500,5,FALSE))</f>
        <v/>
      </c>
      <c r="E79" s="200" t="str">
        <f>IF(ISERROR(VLOOKUP(A79,'[1]Z03 收入决算表(财决03表)'!$A$10:$K$500,6,FALSE)),"",VLOOKUP(A79,'[1]Z03 收入决算表(财决03表)'!$A$10:$K$500,6,FALSE))</f>
        <v/>
      </c>
      <c r="F79" s="200" t="str">
        <f>IF(ISERROR(VLOOKUP(A79,'[1]Z03 收入决算表(财决03表)'!$A$10:$K$500,7,FALSE)),"",VLOOKUP(A79,'[1]Z03 收入决算表(财决03表)'!$A$10:$K$500,7,FALSE))</f>
        <v/>
      </c>
      <c r="G79" s="200" t="str">
        <f>IF(ISERROR(VLOOKUP(A79,'[1]Z03 收入决算表(财决03表)'!$A$10:$K$500,8,FALSE)),"",VLOOKUP(A79,'[1]Z03 收入决算表(财决03表)'!$A$10:$K$500,8,FALSE))</f>
        <v/>
      </c>
      <c r="H79" s="200" t="str">
        <f>IF(ISERROR(VLOOKUP(A79,'[1]Z03 收入决算表(财决03表)'!$A$10:$K$500,9,FALSE)),"",VLOOKUP(A79,'[1]Z03 收入决算表(财决03表)'!$A$10:$K$500,9,FALSE))</f>
        <v/>
      </c>
      <c r="I79" s="200" t="str">
        <f>IF(ISERROR(VLOOKUP(A79,'[1]Z03 收入决算表(财决03表)'!$A$10:$K$500,10,FALSE)),"",VLOOKUP(A79,'[1]Z03 收入决算表(财决03表)'!$A$10:$K$500,10,FALSE))</f>
        <v/>
      </c>
      <c r="J79" s="200" t="str">
        <f>IF(ISERROR(VLOOKUP(A79,'[1]Z03 收入决算表(财决03表)'!$A$10:$K$500,11,FALSE)),"",VLOOKUP(A79,'[1]Z03 收入决算表(财决03表)'!$A$10:$K$500,11,FALSE))</f>
        <v/>
      </c>
      <c r="K79" s="211">
        <f>'[1]Z03 收入决算表(财决03表)'!A78</f>
        <v>0</v>
      </c>
      <c r="L79" s="212">
        <f>'[1]Z03 收入决算表(财决03表)'!$E78</f>
        <v>0</v>
      </c>
      <c r="M79" s="208" t="str">
        <f t="shared" si="3"/>
        <v/>
      </c>
    </row>
    <row r="80" ht="22.5" customHeight="1" spans="1:13">
      <c r="A80" s="199" t="str">
        <f t="shared" si="2"/>
        <v/>
      </c>
      <c r="B80" s="199"/>
      <c r="C80" s="199" t="str">
        <f>IF(ISERROR(VLOOKUP(A80,'[1]Z03 收入决算表(财决03表)'!$A$10:$K$500,4,FALSE)),"",VLOOKUP(A80,'[1]Z03 收入决算表(财决03表)'!$A$10:$K$500,4,FALSE))</f>
        <v/>
      </c>
      <c r="D80" s="200" t="str">
        <f>IF(ISERROR(VLOOKUP(A80,'[1]Z03 收入决算表(财决03表)'!$A$10:$K$500,5,FALSE)),"",VLOOKUP(A80,'[1]Z03 收入决算表(财决03表)'!$A$10:$K$500,5,FALSE))</f>
        <v/>
      </c>
      <c r="E80" s="200" t="str">
        <f>IF(ISERROR(VLOOKUP(A80,'[1]Z03 收入决算表(财决03表)'!$A$10:$K$500,6,FALSE)),"",VLOOKUP(A80,'[1]Z03 收入决算表(财决03表)'!$A$10:$K$500,6,FALSE))</f>
        <v/>
      </c>
      <c r="F80" s="200" t="str">
        <f>IF(ISERROR(VLOOKUP(A80,'[1]Z03 收入决算表(财决03表)'!$A$10:$K$500,7,FALSE)),"",VLOOKUP(A80,'[1]Z03 收入决算表(财决03表)'!$A$10:$K$500,7,FALSE))</f>
        <v/>
      </c>
      <c r="G80" s="200" t="str">
        <f>IF(ISERROR(VLOOKUP(A80,'[1]Z03 收入决算表(财决03表)'!$A$10:$K$500,8,FALSE)),"",VLOOKUP(A80,'[1]Z03 收入决算表(财决03表)'!$A$10:$K$500,8,FALSE))</f>
        <v/>
      </c>
      <c r="H80" s="200" t="str">
        <f>IF(ISERROR(VLOOKUP(A80,'[1]Z03 收入决算表(财决03表)'!$A$10:$K$500,9,FALSE)),"",VLOOKUP(A80,'[1]Z03 收入决算表(财决03表)'!$A$10:$K$500,9,FALSE))</f>
        <v/>
      </c>
      <c r="I80" s="200" t="str">
        <f>IF(ISERROR(VLOOKUP(A80,'[1]Z03 收入决算表(财决03表)'!$A$10:$K$500,10,FALSE)),"",VLOOKUP(A80,'[1]Z03 收入决算表(财决03表)'!$A$10:$K$500,10,FALSE))</f>
        <v/>
      </c>
      <c r="J80" s="200" t="str">
        <f>IF(ISERROR(VLOOKUP(A80,'[1]Z03 收入决算表(财决03表)'!$A$10:$K$500,11,FALSE)),"",VLOOKUP(A80,'[1]Z03 收入决算表(财决03表)'!$A$10:$K$500,11,FALSE))</f>
        <v/>
      </c>
      <c r="K80" s="211">
        <f>'[1]Z03 收入决算表(财决03表)'!A79</f>
        <v>0</v>
      </c>
      <c r="L80" s="212">
        <f>'[1]Z03 收入决算表(财决03表)'!$E79</f>
        <v>0</v>
      </c>
      <c r="M80" s="208" t="str">
        <f t="shared" si="3"/>
        <v/>
      </c>
    </row>
    <row r="81" ht="22.5" customHeight="1" spans="1:13">
      <c r="A81" s="199" t="str">
        <f t="shared" si="2"/>
        <v/>
      </c>
      <c r="B81" s="199"/>
      <c r="C81" s="199" t="str">
        <f>IF(ISERROR(VLOOKUP(A81,'[1]Z03 收入决算表(财决03表)'!$A$10:$K$500,4,FALSE)),"",VLOOKUP(A81,'[1]Z03 收入决算表(财决03表)'!$A$10:$K$500,4,FALSE))</f>
        <v/>
      </c>
      <c r="D81" s="215" t="str">
        <f>IF(ISERROR(VLOOKUP(A81,'[1]Z03 收入决算表(财决03表)'!$A$10:$K$500,5,FALSE)),"",VLOOKUP(A81,'[1]Z03 收入决算表(财决03表)'!$A$10:$K$500,5,FALSE))</f>
        <v/>
      </c>
      <c r="E81" s="215" t="str">
        <f>IF(ISERROR(VLOOKUP(A81,'[1]Z03 收入决算表(财决03表)'!$A$10:$K$500,6,FALSE)),"",VLOOKUP(A81,'[1]Z03 收入决算表(财决03表)'!$A$10:$K$500,6,FALSE))</f>
        <v/>
      </c>
      <c r="F81" s="215" t="str">
        <f>IF(ISERROR(VLOOKUP(A81,'[1]Z03 收入决算表(财决03表)'!$A$10:$K$500,7,FALSE)),"",VLOOKUP(A81,'[1]Z03 收入决算表(财决03表)'!$A$10:$K$500,7,FALSE))</f>
        <v/>
      </c>
      <c r="G81" s="215" t="str">
        <f>IF(ISERROR(VLOOKUP(A81,'[1]Z03 收入决算表(财决03表)'!$A$10:$K$500,8,FALSE)),"",VLOOKUP(A81,'[1]Z03 收入决算表(财决03表)'!$A$10:$K$500,8,FALSE))</f>
        <v/>
      </c>
      <c r="H81" s="215" t="str">
        <f>IF(ISERROR(VLOOKUP(A81,'[1]Z03 收入决算表(财决03表)'!$A$10:$K$500,9,FALSE)),"",VLOOKUP(A81,'[1]Z03 收入决算表(财决03表)'!$A$10:$K$500,9,FALSE))</f>
        <v/>
      </c>
      <c r="I81" s="215" t="str">
        <f>IF(ISERROR(VLOOKUP(A81,'[1]Z03 收入决算表(财决03表)'!$A$10:$K$500,10,FALSE)),"",VLOOKUP(A81,'[1]Z03 收入决算表(财决03表)'!$A$10:$K$500,10,FALSE))</f>
        <v/>
      </c>
      <c r="J81" s="215" t="str">
        <f>IF(ISERROR(VLOOKUP(A81,'[1]Z03 收入决算表(财决03表)'!$A$10:$K$500,11,FALSE)),"",VLOOKUP(A81,'[1]Z03 收入决算表(财决03表)'!$A$10:$K$500,11,FALSE))</f>
        <v/>
      </c>
      <c r="K81" s="211">
        <f>'[1]Z03 收入决算表(财决03表)'!A80</f>
        <v>0</v>
      </c>
      <c r="L81" s="212">
        <f>'[1]Z03 收入决算表(财决03表)'!$E80</f>
        <v>0</v>
      </c>
      <c r="M81" s="208" t="str">
        <f t="shared" si="3"/>
        <v/>
      </c>
    </row>
    <row r="82" ht="22.5" customHeight="1" spans="1:13">
      <c r="A82" s="199" t="str">
        <f t="shared" si="2"/>
        <v/>
      </c>
      <c r="B82" s="199"/>
      <c r="C82" s="199" t="str">
        <f>IF(ISERROR(VLOOKUP(A82,'[1]Z03 收入决算表(财决03表)'!$A$10:$K$500,4,FALSE)),"",VLOOKUP(A82,'[1]Z03 收入决算表(财决03表)'!$A$10:$K$500,4,FALSE))</f>
        <v/>
      </c>
      <c r="D82" s="215" t="str">
        <f>IF(ISERROR(VLOOKUP(A82,'[1]Z03 收入决算表(财决03表)'!$A$10:$K$500,5,FALSE)),"",VLOOKUP(A82,'[1]Z03 收入决算表(财决03表)'!$A$10:$K$500,5,FALSE))</f>
        <v/>
      </c>
      <c r="E82" s="215" t="str">
        <f>IF(ISERROR(VLOOKUP(A82,'[1]Z03 收入决算表(财决03表)'!$A$10:$K$500,6,FALSE)),"",VLOOKUP(A82,'[1]Z03 收入决算表(财决03表)'!$A$10:$K$500,6,FALSE))</f>
        <v/>
      </c>
      <c r="F82" s="215" t="str">
        <f>IF(ISERROR(VLOOKUP(A82,'[1]Z03 收入决算表(财决03表)'!$A$10:$K$500,7,FALSE)),"",VLOOKUP(A82,'[1]Z03 收入决算表(财决03表)'!$A$10:$K$500,7,FALSE))</f>
        <v/>
      </c>
      <c r="G82" s="215" t="str">
        <f>IF(ISERROR(VLOOKUP(A82,'[1]Z03 收入决算表(财决03表)'!$A$10:$K$500,8,FALSE)),"",VLOOKUP(A82,'[1]Z03 收入决算表(财决03表)'!$A$10:$K$500,8,FALSE))</f>
        <v/>
      </c>
      <c r="H82" s="215" t="str">
        <f>IF(ISERROR(VLOOKUP(A82,'[1]Z03 收入决算表(财决03表)'!$A$10:$K$500,9,FALSE)),"",VLOOKUP(A82,'[1]Z03 收入决算表(财决03表)'!$A$10:$K$500,9,FALSE))</f>
        <v/>
      </c>
      <c r="I82" s="215" t="str">
        <f>IF(ISERROR(VLOOKUP(A82,'[1]Z03 收入决算表(财决03表)'!$A$10:$K$500,10,FALSE)),"",VLOOKUP(A82,'[1]Z03 收入决算表(财决03表)'!$A$10:$K$500,10,FALSE))</f>
        <v/>
      </c>
      <c r="J82" s="215" t="str">
        <f>IF(ISERROR(VLOOKUP(A82,'[1]Z03 收入决算表(财决03表)'!$A$10:$K$500,11,FALSE)),"",VLOOKUP(A82,'[1]Z03 收入决算表(财决03表)'!$A$10:$K$500,11,FALSE))</f>
        <v/>
      </c>
      <c r="K82" s="211">
        <f>'[1]Z03 收入决算表(财决03表)'!A81</f>
        <v>0</v>
      </c>
      <c r="L82" s="212">
        <f>'[1]Z03 收入决算表(财决03表)'!$E81</f>
        <v>0</v>
      </c>
      <c r="M82" s="208" t="str">
        <f t="shared" si="3"/>
        <v/>
      </c>
    </row>
    <row r="83" ht="22.5" customHeight="1" spans="1:13">
      <c r="A83" s="199" t="str">
        <f t="shared" si="2"/>
        <v/>
      </c>
      <c r="B83" s="199"/>
      <c r="C83" s="199" t="str">
        <f>IF(ISERROR(VLOOKUP(A83,'[1]Z03 收入决算表(财决03表)'!$A$10:$K$500,4,FALSE)),"",VLOOKUP(A83,'[1]Z03 收入决算表(财决03表)'!$A$10:$K$500,4,FALSE))</f>
        <v/>
      </c>
      <c r="D83" s="215" t="str">
        <f>IF(ISERROR(VLOOKUP(A83,'[1]Z03 收入决算表(财决03表)'!$A$10:$K$500,5,FALSE)),"",VLOOKUP(A83,'[1]Z03 收入决算表(财决03表)'!$A$10:$K$500,5,FALSE))</f>
        <v/>
      </c>
      <c r="E83" s="215" t="str">
        <f>IF(ISERROR(VLOOKUP(A83,'[1]Z03 收入决算表(财决03表)'!$A$10:$K$500,6,FALSE)),"",VLOOKUP(A83,'[1]Z03 收入决算表(财决03表)'!$A$10:$K$500,6,FALSE))</f>
        <v/>
      </c>
      <c r="F83" s="215" t="str">
        <f>IF(ISERROR(VLOOKUP(A83,'[1]Z03 收入决算表(财决03表)'!$A$10:$K$500,7,FALSE)),"",VLOOKUP(A83,'[1]Z03 收入决算表(财决03表)'!$A$10:$K$500,7,FALSE))</f>
        <v/>
      </c>
      <c r="G83" s="215" t="str">
        <f>IF(ISERROR(VLOOKUP(A83,'[1]Z03 收入决算表(财决03表)'!$A$10:$K$500,8,FALSE)),"",VLOOKUP(A83,'[1]Z03 收入决算表(财决03表)'!$A$10:$K$500,8,FALSE))</f>
        <v/>
      </c>
      <c r="H83" s="215" t="str">
        <f>IF(ISERROR(VLOOKUP(A83,'[1]Z03 收入决算表(财决03表)'!$A$10:$K$500,9,FALSE)),"",VLOOKUP(A83,'[1]Z03 收入决算表(财决03表)'!$A$10:$K$500,9,FALSE))</f>
        <v/>
      </c>
      <c r="I83" s="215" t="str">
        <f>IF(ISERROR(VLOOKUP(A83,'[1]Z03 收入决算表(财决03表)'!$A$10:$K$500,10,FALSE)),"",VLOOKUP(A83,'[1]Z03 收入决算表(财决03表)'!$A$10:$K$500,10,FALSE))</f>
        <v/>
      </c>
      <c r="J83" s="215" t="str">
        <f>IF(ISERROR(VLOOKUP(A83,'[1]Z03 收入决算表(财决03表)'!$A$10:$K$500,11,FALSE)),"",VLOOKUP(A83,'[1]Z03 收入决算表(财决03表)'!$A$10:$K$500,11,FALSE))</f>
        <v/>
      </c>
      <c r="K83" s="211">
        <f>'[1]Z03 收入决算表(财决03表)'!A82</f>
        <v>0</v>
      </c>
      <c r="L83" s="212">
        <f>'[1]Z03 收入决算表(财决03表)'!$E82</f>
        <v>0</v>
      </c>
      <c r="M83" s="208" t="str">
        <f t="shared" si="3"/>
        <v/>
      </c>
    </row>
    <row r="84" ht="22.5" customHeight="1" spans="1:13">
      <c r="A84" s="199" t="str">
        <f t="shared" si="2"/>
        <v/>
      </c>
      <c r="B84" s="199"/>
      <c r="C84" s="199" t="str">
        <f>IF(ISERROR(VLOOKUP(A84,'[1]Z03 收入决算表(财决03表)'!$A$10:$K$500,4,FALSE)),"",VLOOKUP(A84,'[1]Z03 收入决算表(财决03表)'!$A$10:$K$500,4,FALSE))</f>
        <v/>
      </c>
      <c r="D84" s="215" t="str">
        <f>IF(ISERROR(VLOOKUP(A84,'[1]Z03 收入决算表(财决03表)'!$A$10:$K$500,5,FALSE)),"",VLOOKUP(A84,'[1]Z03 收入决算表(财决03表)'!$A$10:$K$500,5,FALSE))</f>
        <v/>
      </c>
      <c r="E84" s="215" t="str">
        <f>IF(ISERROR(VLOOKUP(A84,'[1]Z03 收入决算表(财决03表)'!$A$10:$K$500,6,FALSE)),"",VLOOKUP(A84,'[1]Z03 收入决算表(财决03表)'!$A$10:$K$500,6,FALSE))</f>
        <v/>
      </c>
      <c r="F84" s="215" t="str">
        <f>IF(ISERROR(VLOOKUP(A84,'[1]Z03 收入决算表(财决03表)'!$A$10:$K$500,7,FALSE)),"",VLOOKUP(A84,'[1]Z03 收入决算表(财决03表)'!$A$10:$K$500,7,FALSE))</f>
        <v/>
      </c>
      <c r="G84" s="215" t="str">
        <f>IF(ISERROR(VLOOKUP(A84,'[1]Z03 收入决算表(财决03表)'!$A$10:$K$500,8,FALSE)),"",VLOOKUP(A84,'[1]Z03 收入决算表(财决03表)'!$A$10:$K$500,8,FALSE))</f>
        <v/>
      </c>
      <c r="H84" s="215" t="str">
        <f>IF(ISERROR(VLOOKUP(A84,'[1]Z03 收入决算表(财决03表)'!$A$10:$K$500,9,FALSE)),"",VLOOKUP(A84,'[1]Z03 收入决算表(财决03表)'!$A$10:$K$500,9,FALSE))</f>
        <v/>
      </c>
      <c r="I84" s="215" t="str">
        <f>IF(ISERROR(VLOOKUP(A84,'[1]Z03 收入决算表(财决03表)'!$A$10:$K$500,10,FALSE)),"",VLOOKUP(A84,'[1]Z03 收入决算表(财决03表)'!$A$10:$K$500,10,FALSE))</f>
        <v/>
      </c>
      <c r="J84" s="215" t="str">
        <f>IF(ISERROR(VLOOKUP(A84,'[1]Z03 收入决算表(财决03表)'!$A$10:$K$500,11,FALSE)),"",VLOOKUP(A84,'[1]Z03 收入决算表(财决03表)'!$A$10:$K$500,11,FALSE))</f>
        <v/>
      </c>
      <c r="K84" s="211">
        <f>'[1]Z03 收入决算表(财决03表)'!A83</f>
        <v>0</v>
      </c>
      <c r="L84" s="212">
        <f>'[1]Z03 收入决算表(财决03表)'!$E83</f>
        <v>0</v>
      </c>
      <c r="M84" s="208" t="str">
        <f t="shared" si="3"/>
        <v/>
      </c>
    </row>
    <row r="85" ht="22.5" customHeight="1" spans="1:13">
      <c r="A85" s="199" t="str">
        <f t="shared" si="2"/>
        <v/>
      </c>
      <c r="B85" s="199"/>
      <c r="C85" s="199" t="str">
        <f>IF(ISERROR(VLOOKUP(A85,'[1]Z03 收入决算表(财决03表)'!$A$10:$K$500,4,FALSE)),"",VLOOKUP(A85,'[1]Z03 收入决算表(财决03表)'!$A$10:$K$500,4,FALSE))</f>
        <v/>
      </c>
      <c r="D85" s="215" t="str">
        <f>IF(ISERROR(VLOOKUP(A85,'[1]Z03 收入决算表(财决03表)'!$A$10:$K$500,5,FALSE)),"",VLOOKUP(A85,'[1]Z03 收入决算表(财决03表)'!$A$10:$K$500,5,FALSE))</f>
        <v/>
      </c>
      <c r="E85" s="215" t="str">
        <f>IF(ISERROR(VLOOKUP(A85,'[1]Z03 收入决算表(财决03表)'!$A$10:$K$500,6,FALSE)),"",VLOOKUP(A85,'[1]Z03 收入决算表(财决03表)'!$A$10:$K$500,6,FALSE))</f>
        <v/>
      </c>
      <c r="F85" s="215" t="str">
        <f>IF(ISERROR(VLOOKUP(A85,'[1]Z03 收入决算表(财决03表)'!$A$10:$K$500,7,FALSE)),"",VLOOKUP(A85,'[1]Z03 收入决算表(财决03表)'!$A$10:$K$500,7,FALSE))</f>
        <v/>
      </c>
      <c r="G85" s="215" t="str">
        <f>IF(ISERROR(VLOOKUP(A85,'[1]Z03 收入决算表(财决03表)'!$A$10:$K$500,8,FALSE)),"",VLOOKUP(A85,'[1]Z03 收入决算表(财决03表)'!$A$10:$K$500,8,FALSE))</f>
        <v/>
      </c>
      <c r="H85" s="215" t="str">
        <f>IF(ISERROR(VLOOKUP(A85,'[1]Z03 收入决算表(财决03表)'!$A$10:$K$500,9,FALSE)),"",VLOOKUP(A85,'[1]Z03 收入决算表(财决03表)'!$A$10:$K$500,9,FALSE))</f>
        <v/>
      </c>
      <c r="I85" s="215" t="str">
        <f>IF(ISERROR(VLOOKUP(A85,'[1]Z03 收入决算表(财决03表)'!$A$10:$K$500,10,FALSE)),"",VLOOKUP(A85,'[1]Z03 收入决算表(财决03表)'!$A$10:$K$500,10,FALSE))</f>
        <v/>
      </c>
      <c r="J85" s="215" t="str">
        <f>IF(ISERROR(VLOOKUP(A85,'[1]Z03 收入决算表(财决03表)'!$A$10:$K$500,11,FALSE)),"",VLOOKUP(A85,'[1]Z03 收入决算表(财决03表)'!$A$10:$K$500,11,FALSE))</f>
        <v/>
      </c>
      <c r="K85" s="211">
        <f>'[1]Z03 收入决算表(财决03表)'!A84</f>
        <v>0</v>
      </c>
      <c r="L85" s="212">
        <f>'[1]Z03 收入决算表(财决03表)'!$E84</f>
        <v>0</v>
      </c>
      <c r="M85" s="208" t="str">
        <f t="shared" si="3"/>
        <v/>
      </c>
    </row>
    <row r="86" ht="22.5" customHeight="1" spans="1:13">
      <c r="A86" s="199" t="str">
        <f t="shared" si="2"/>
        <v/>
      </c>
      <c r="B86" s="199"/>
      <c r="C86" s="199" t="str">
        <f>IF(ISERROR(VLOOKUP(A86,'[1]Z03 收入决算表(财决03表)'!$A$10:$K$500,4,FALSE)),"",VLOOKUP(A86,'[1]Z03 收入决算表(财决03表)'!$A$10:$K$500,4,FALSE))</f>
        <v/>
      </c>
      <c r="D86" s="215" t="str">
        <f>IF(ISERROR(VLOOKUP(A86,'[1]Z03 收入决算表(财决03表)'!$A$10:$K$500,5,FALSE)),"",VLOOKUP(A86,'[1]Z03 收入决算表(财决03表)'!$A$10:$K$500,5,FALSE))</f>
        <v/>
      </c>
      <c r="E86" s="215" t="str">
        <f>IF(ISERROR(VLOOKUP(A86,'[1]Z03 收入决算表(财决03表)'!$A$10:$K$500,6,FALSE)),"",VLOOKUP(A86,'[1]Z03 收入决算表(财决03表)'!$A$10:$K$500,6,FALSE))</f>
        <v/>
      </c>
      <c r="F86" s="215" t="str">
        <f>IF(ISERROR(VLOOKUP(A86,'[1]Z03 收入决算表(财决03表)'!$A$10:$K$500,7,FALSE)),"",VLOOKUP(A86,'[1]Z03 收入决算表(财决03表)'!$A$10:$K$500,7,FALSE))</f>
        <v/>
      </c>
      <c r="G86" s="215" t="str">
        <f>IF(ISERROR(VLOOKUP(A86,'[1]Z03 收入决算表(财决03表)'!$A$10:$K$500,8,FALSE)),"",VLOOKUP(A86,'[1]Z03 收入决算表(财决03表)'!$A$10:$K$500,8,FALSE))</f>
        <v/>
      </c>
      <c r="H86" s="215" t="str">
        <f>IF(ISERROR(VLOOKUP(A86,'[1]Z03 收入决算表(财决03表)'!$A$10:$K$500,9,FALSE)),"",VLOOKUP(A86,'[1]Z03 收入决算表(财决03表)'!$A$10:$K$500,9,FALSE))</f>
        <v/>
      </c>
      <c r="I86" s="215" t="str">
        <f>IF(ISERROR(VLOOKUP(A86,'[1]Z03 收入决算表(财决03表)'!$A$10:$K$500,10,FALSE)),"",VLOOKUP(A86,'[1]Z03 收入决算表(财决03表)'!$A$10:$K$500,10,FALSE))</f>
        <v/>
      </c>
      <c r="J86" s="215" t="str">
        <f>IF(ISERROR(VLOOKUP(A86,'[1]Z03 收入决算表(财决03表)'!$A$10:$K$500,11,FALSE)),"",VLOOKUP(A86,'[1]Z03 收入决算表(财决03表)'!$A$10:$K$500,11,FALSE))</f>
        <v/>
      </c>
      <c r="K86" s="211">
        <f>'[1]Z03 收入决算表(财决03表)'!A85</f>
        <v>0</v>
      </c>
      <c r="L86" s="212">
        <f>'[1]Z03 收入决算表(财决03表)'!$E85</f>
        <v>0</v>
      </c>
      <c r="M86" s="208" t="str">
        <f t="shared" si="3"/>
        <v/>
      </c>
    </row>
    <row r="87" ht="22.5" customHeight="1" spans="1:13">
      <c r="A87" s="199" t="str">
        <f t="shared" si="2"/>
        <v/>
      </c>
      <c r="B87" s="199"/>
      <c r="C87" s="199" t="str">
        <f>IF(ISERROR(VLOOKUP(A87,'[1]Z03 收入决算表(财决03表)'!$A$10:$K$500,4,FALSE)),"",VLOOKUP(A87,'[1]Z03 收入决算表(财决03表)'!$A$10:$K$500,4,FALSE))</f>
        <v/>
      </c>
      <c r="D87" s="215" t="str">
        <f>IF(ISERROR(VLOOKUP(A87,'[1]Z03 收入决算表(财决03表)'!$A$10:$K$500,5,FALSE)),"",VLOOKUP(A87,'[1]Z03 收入决算表(财决03表)'!$A$10:$K$500,5,FALSE))</f>
        <v/>
      </c>
      <c r="E87" s="215" t="str">
        <f>IF(ISERROR(VLOOKUP(A87,'[1]Z03 收入决算表(财决03表)'!$A$10:$K$500,6,FALSE)),"",VLOOKUP(A87,'[1]Z03 收入决算表(财决03表)'!$A$10:$K$500,6,FALSE))</f>
        <v/>
      </c>
      <c r="F87" s="215" t="str">
        <f>IF(ISERROR(VLOOKUP(A87,'[1]Z03 收入决算表(财决03表)'!$A$10:$K$500,7,FALSE)),"",VLOOKUP(A87,'[1]Z03 收入决算表(财决03表)'!$A$10:$K$500,7,FALSE))</f>
        <v/>
      </c>
      <c r="G87" s="215" t="str">
        <f>IF(ISERROR(VLOOKUP(A87,'[1]Z03 收入决算表(财决03表)'!$A$10:$K$500,8,FALSE)),"",VLOOKUP(A87,'[1]Z03 收入决算表(财决03表)'!$A$10:$K$500,8,FALSE))</f>
        <v/>
      </c>
      <c r="H87" s="215" t="str">
        <f>IF(ISERROR(VLOOKUP(A87,'[1]Z03 收入决算表(财决03表)'!$A$10:$K$500,9,FALSE)),"",VLOOKUP(A87,'[1]Z03 收入决算表(财决03表)'!$A$10:$K$500,9,FALSE))</f>
        <v/>
      </c>
      <c r="I87" s="215" t="str">
        <f>IF(ISERROR(VLOOKUP(A87,'[1]Z03 收入决算表(财决03表)'!$A$10:$K$500,10,FALSE)),"",VLOOKUP(A87,'[1]Z03 收入决算表(财决03表)'!$A$10:$K$500,10,FALSE))</f>
        <v/>
      </c>
      <c r="J87" s="215" t="str">
        <f>IF(ISERROR(VLOOKUP(A87,'[1]Z03 收入决算表(财决03表)'!$A$10:$K$500,11,FALSE)),"",VLOOKUP(A87,'[1]Z03 收入决算表(财决03表)'!$A$10:$K$500,11,FALSE))</f>
        <v/>
      </c>
      <c r="K87" s="211">
        <f>'[1]Z03 收入决算表(财决03表)'!A86</f>
        <v>0</v>
      </c>
      <c r="L87" s="212">
        <f>'[1]Z03 收入决算表(财决03表)'!$E86</f>
        <v>0</v>
      </c>
      <c r="M87" s="208" t="str">
        <f t="shared" si="3"/>
        <v/>
      </c>
    </row>
    <row r="88" ht="22.5" customHeight="1" spans="1:13">
      <c r="A88" s="199" t="str">
        <f t="shared" si="2"/>
        <v/>
      </c>
      <c r="B88" s="199"/>
      <c r="C88" s="199" t="str">
        <f>IF(ISERROR(VLOOKUP(A88,'[1]Z03 收入决算表(财决03表)'!$A$10:$K$500,4,FALSE)),"",VLOOKUP(A88,'[1]Z03 收入决算表(财决03表)'!$A$10:$K$500,4,FALSE))</f>
        <v/>
      </c>
      <c r="D88" s="215" t="str">
        <f>IF(ISERROR(VLOOKUP(A88,'[1]Z03 收入决算表(财决03表)'!$A$10:$K$500,5,FALSE)),"",VLOOKUP(A88,'[1]Z03 收入决算表(财决03表)'!$A$10:$K$500,5,FALSE))</f>
        <v/>
      </c>
      <c r="E88" s="215" t="str">
        <f>IF(ISERROR(VLOOKUP(A88,'[1]Z03 收入决算表(财决03表)'!$A$10:$K$500,6,FALSE)),"",VLOOKUP(A88,'[1]Z03 收入决算表(财决03表)'!$A$10:$K$500,6,FALSE))</f>
        <v/>
      </c>
      <c r="F88" s="215" t="str">
        <f>IF(ISERROR(VLOOKUP(A88,'[1]Z03 收入决算表(财决03表)'!$A$10:$K$500,7,FALSE)),"",VLOOKUP(A88,'[1]Z03 收入决算表(财决03表)'!$A$10:$K$500,7,FALSE))</f>
        <v/>
      </c>
      <c r="G88" s="215" t="str">
        <f>IF(ISERROR(VLOOKUP(A88,'[1]Z03 收入决算表(财决03表)'!$A$10:$K$500,8,FALSE)),"",VLOOKUP(A88,'[1]Z03 收入决算表(财决03表)'!$A$10:$K$500,8,FALSE))</f>
        <v/>
      </c>
      <c r="H88" s="215" t="str">
        <f>IF(ISERROR(VLOOKUP(A88,'[1]Z03 收入决算表(财决03表)'!$A$10:$K$500,9,FALSE)),"",VLOOKUP(A88,'[1]Z03 收入决算表(财决03表)'!$A$10:$K$500,9,FALSE))</f>
        <v/>
      </c>
      <c r="I88" s="215" t="str">
        <f>IF(ISERROR(VLOOKUP(A88,'[1]Z03 收入决算表(财决03表)'!$A$10:$K$500,10,FALSE)),"",VLOOKUP(A88,'[1]Z03 收入决算表(财决03表)'!$A$10:$K$500,10,FALSE))</f>
        <v/>
      </c>
      <c r="J88" s="215" t="str">
        <f>IF(ISERROR(VLOOKUP(A88,'[1]Z03 收入决算表(财决03表)'!$A$10:$K$500,11,FALSE)),"",VLOOKUP(A88,'[1]Z03 收入决算表(财决03表)'!$A$10:$K$500,11,FALSE))</f>
        <v/>
      </c>
      <c r="K88" s="211">
        <f>'[1]Z03 收入决算表(财决03表)'!A87</f>
        <v>0</v>
      </c>
      <c r="L88" s="212">
        <f>'[1]Z03 收入决算表(财决03表)'!$E87</f>
        <v>0</v>
      </c>
      <c r="M88" s="208" t="str">
        <f t="shared" si="3"/>
        <v/>
      </c>
    </row>
    <row r="89" ht="22.5" customHeight="1" spans="1:13">
      <c r="A89" s="199" t="str">
        <f t="shared" si="2"/>
        <v/>
      </c>
      <c r="B89" s="199"/>
      <c r="C89" s="199" t="str">
        <f>IF(ISERROR(VLOOKUP(A89,'[1]Z03 收入决算表(财决03表)'!$A$10:$K$500,4,FALSE)),"",VLOOKUP(A89,'[1]Z03 收入决算表(财决03表)'!$A$10:$K$500,4,FALSE))</f>
        <v/>
      </c>
      <c r="D89" s="215" t="str">
        <f>IF(ISERROR(VLOOKUP(A89,'[1]Z03 收入决算表(财决03表)'!$A$10:$K$500,5,FALSE)),"",VLOOKUP(A89,'[1]Z03 收入决算表(财决03表)'!$A$10:$K$500,5,FALSE))</f>
        <v/>
      </c>
      <c r="E89" s="215" t="str">
        <f>IF(ISERROR(VLOOKUP(A89,'[1]Z03 收入决算表(财决03表)'!$A$10:$K$500,6,FALSE)),"",VLOOKUP(A89,'[1]Z03 收入决算表(财决03表)'!$A$10:$K$500,6,FALSE))</f>
        <v/>
      </c>
      <c r="F89" s="215" t="str">
        <f>IF(ISERROR(VLOOKUP(A89,'[1]Z03 收入决算表(财决03表)'!$A$10:$K$500,7,FALSE)),"",VLOOKUP(A89,'[1]Z03 收入决算表(财决03表)'!$A$10:$K$500,7,FALSE))</f>
        <v/>
      </c>
      <c r="G89" s="215" t="str">
        <f>IF(ISERROR(VLOOKUP(A89,'[1]Z03 收入决算表(财决03表)'!$A$10:$K$500,8,FALSE)),"",VLOOKUP(A89,'[1]Z03 收入决算表(财决03表)'!$A$10:$K$500,8,FALSE))</f>
        <v/>
      </c>
      <c r="H89" s="215" t="str">
        <f>IF(ISERROR(VLOOKUP(A89,'[1]Z03 收入决算表(财决03表)'!$A$10:$K$500,9,FALSE)),"",VLOOKUP(A89,'[1]Z03 收入决算表(财决03表)'!$A$10:$K$500,9,FALSE))</f>
        <v/>
      </c>
      <c r="I89" s="215" t="str">
        <f>IF(ISERROR(VLOOKUP(A89,'[1]Z03 收入决算表(财决03表)'!$A$10:$K$500,10,FALSE)),"",VLOOKUP(A89,'[1]Z03 收入决算表(财决03表)'!$A$10:$K$500,10,FALSE))</f>
        <v/>
      </c>
      <c r="J89" s="215" t="str">
        <f>IF(ISERROR(VLOOKUP(A89,'[1]Z03 收入决算表(财决03表)'!$A$10:$K$500,11,FALSE)),"",VLOOKUP(A89,'[1]Z03 收入决算表(财决03表)'!$A$10:$K$500,11,FALSE))</f>
        <v/>
      </c>
      <c r="K89" s="211">
        <f>'[1]Z03 收入决算表(财决03表)'!A88</f>
        <v>0</v>
      </c>
      <c r="L89" s="212">
        <f>'[1]Z03 收入决算表(财决03表)'!$E88</f>
        <v>0</v>
      </c>
      <c r="M89" s="208" t="str">
        <f t="shared" si="3"/>
        <v/>
      </c>
    </row>
    <row r="90" ht="22.5" customHeight="1" spans="1:13">
      <c r="A90" s="199" t="str">
        <f t="shared" si="2"/>
        <v/>
      </c>
      <c r="B90" s="199"/>
      <c r="C90" s="199" t="str">
        <f>IF(ISERROR(VLOOKUP(A90,'[1]Z03 收入决算表(财决03表)'!$A$10:$K$500,4,FALSE)),"",VLOOKUP(A90,'[1]Z03 收入决算表(财决03表)'!$A$10:$K$500,4,FALSE))</f>
        <v/>
      </c>
      <c r="D90" s="215" t="str">
        <f>IF(ISERROR(VLOOKUP(A90,'[1]Z03 收入决算表(财决03表)'!$A$10:$K$500,5,FALSE)),"",VLOOKUP(A90,'[1]Z03 收入决算表(财决03表)'!$A$10:$K$500,5,FALSE))</f>
        <v/>
      </c>
      <c r="E90" s="215" t="str">
        <f>IF(ISERROR(VLOOKUP(A90,'[1]Z03 收入决算表(财决03表)'!$A$10:$K$500,6,FALSE)),"",VLOOKUP(A90,'[1]Z03 收入决算表(财决03表)'!$A$10:$K$500,6,FALSE))</f>
        <v/>
      </c>
      <c r="F90" s="215" t="str">
        <f>IF(ISERROR(VLOOKUP(A90,'[1]Z03 收入决算表(财决03表)'!$A$10:$K$500,7,FALSE)),"",VLOOKUP(A90,'[1]Z03 收入决算表(财决03表)'!$A$10:$K$500,7,FALSE))</f>
        <v/>
      </c>
      <c r="G90" s="215" t="str">
        <f>IF(ISERROR(VLOOKUP(A90,'[1]Z03 收入决算表(财决03表)'!$A$10:$K$500,8,FALSE)),"",VLOOKUP(A90,'[1]Z03 收入决算表(财决03表)'!$A$10:$K$500,8,FALSE))</f>
        <v/>
      </c>
      <c r="H90" s="215" t="str">
        <f>IF(ISERROR(VLOOKUP(A90,'[1]Z03 收入决算表(财决03表)'!$A$10:$K$500,9,FALSE)),"",VLOOKUP(A90,'[1]Z03 收入决算表(财决03表)'!$A$10:$K$500,9,FALSE))</f>
        <v/>
      </c>
      <c r="I90" s="215" t="str">
        <f>IF(ISERROR(VLOOKUP(A90,'[1]Z03 收入决算表(财决03表)'!$A$10:$K$500,10,FALSE)),"",VLOOKUP(A90,'[1]Z03 收入决算表(财决03表)'!$A$10:$K$500,10,FALSE))</f>
        <v/>
      </c>
      <c r="J90" s="215" t="str">
        <f>IF(ISERROR(VLOOKUP(A90,'[1]Z03 收入决算表(财决03表)'!$A$10:$K$500,11,FALSE)),"",VLOOKUP(A90,'[1]Z03 收入决算表(财决03表)'!$A$10:$K$500,11,FALSE))</f>
        <v/>
      </c>
      <c r="K90" s="211">
        <f>'[1]Z03 收入决算表(财决03表)'!A89</f>
        <v>0</v>
      </c>
      <c r="L90" s="212">
        <f>'[1]Z03 收入决算表(财决03表)'!$E89</f>
        <v>0</v>
      </c>
      <c r="M90" s="208" t="str">
        <f t="shared" si="3"/>
        <v/>
      </c>
    </row>
    <row r="91" ht="22.5" customHeight="1" spans="1:13">
      <c r="A91" s="199" t="str">
        <f t="shared" si="2"/>
        <v/>
      </c>
      <c r="B91" s="199"/>
      <c r="C91" s="199" t="str">
        <f>IF(ISERROR(VLOOKUP(A91,'[1]Z03 收入决算表(财决03表)'!$A$10:$K$500,4,FALSE)),"",VLOOKUP(A91,'[1]Z03 收入决算表(财决03表)'!$A$10:$K$500,4,FALSE))</f>
        <v/>
      </c>
      <c r="D91" s="215" t="str">
        <f>IF(ISERROR(VLOOKUP(A91,'[1]Z03 收入决算表(财决03表)'!$A$10:$K$500,5,FALSE)),"",VLOOKUP(A91,'[1]Z03 收入决算表(财决03表)'!$A$10:$K$500,5,FALSE))</f>
        <v/>
      </c>
      <c r="E91" s="215" t="str">
        <f>IF(ISERROR(VLOOKUP(A91,'[1]Z03 收入决算表(财决03表)'!$A$10:$K$500,6,FALSE)),"",VLOOKUP(A91,'[1]Z03 收入决算表(财决03表)'!$A$10:$K$500,6,FALSE))</f>
        <v/>
      </c>
      <c r="F91" s="215" t="str">
        <f>IF(ISERROR(VLOOKUP(A91,'[1]Z03 收入决算表(财决03表)'!$A$10:$K$500,7,FALSE)),"",VLOOKUP(A91,'[1]Z03 收入决算表(财决03表)'!$A$10:$K$500,7,FALSE))</f>
        <v/>
      </c>
      <c r="G91" s="215" t="str">
        <f>IF(ISERROR(VLOOKUP(A91,'[1]Z03 收入决算表(财决03表)'!$A$10:$K$500,8,FALSE)),"",VLOOKUP(A91,'[1]Z03 收入决算表(财决03表)'!$A$10:$K$500,8,FALSE))</f>
        <v/>
      </c>
      <c r="H91" s="215" t="str">
        <f>IF(ISERROR(VLOOKUP(A91,'[1]Z03 收入决算表(财决03表)'!$A$10:$K$500,9,FALSE)),"",VLOOKUP(A91,'[1]Z03 收入决算表(财决03表)'!$A$10:$K$500,9,FALSE))</f>
        <v/>
      </c>
      <c r="I91" s="215" t="str">
        <f>IF(ISERROR(VLOOKUP(A91,'[1]Z03 收入决算表(财决03表)'!$A$10:$K$500,10,FALSE)),"",VLOOKUP(A91,'[1]Z03 收入决算表(财决03表)'!$A$10:$K$500,10,FALSE))</f>
        <v/>
      </c>
      <c r="J91" s="215" t="str">
        <f>IF(ISERROR(VLOOKUP(A91,'[1]Z03 收入决算表(财决03表)'!$A$10:$K$500,11,FALSE)),"",VLOOKUP(A91,'[1]Z03 收入决算表(财决03表)'!$A$10:$K$500,11,FALSE))</f>
        <v/>
      </c>
      <c r="K91" s="211">
        <f>'[1]Z03 收入决算表(财决03表)'!A90</f>
        <v>0</v>
      </c>
      <c r="L91" s="212">
        <f>'[1]Z03 收入决算表(财决03表)'!$E90</f>
        <v>0</v>
      </c>
      <c r="M91" s="208" t="str">
        <f t="shared" si="3"/>
        <v/>
      </c>
    </row>
    <row r="92" ht="22.5" customHeight="1" spans="1:13">
      <c r="A92" s="199" t="str">
        <f t="shared" si="2"/>
        <v/>
      </c>
      <c r="B92" s="199"/>
      <c r="C92" s="199" t="str">
        <f>IF(ISERROR(VLOOKUP(A92,'[1]Z03 收入决算表(财决03表)'!$A$10:$K$500,4,FALSE)),"",VLOOKUP(A92,'[1]Z03 收入决算表(财决03表)'!$A$10:$K$500,4,FALSE))</f>
        <v/>
      </c>
      <c r="D92" s="215" t="str">
        <f>IF(ISERROR(VLOOKUP(A92,'[1]Z03 收入决算表(财决03表)'!$A$10:$K$500,5,FALSE)),"",VLOOKUP(A92,'[1]Z03 收入决算表(财决03表)'!$A$10:$K$500,5,FALSE))</f>
        <v/>
      </c>
      <c r="E92" s="215" t="str">
        <f>IF(ISERROR(VLOOKUP(A92,'[1]Z03 收入决算表(财决03表)'!$A$10:$K$500,6,FALSE)),"",VLOOKUP(A92,'[1]Z03 收入决算表(财决03表)'!$A$10:$K$500,6,FALSE))</f>
        <v/>
      </c>
      <c r="F92" s="215" t="str">
        <f>IF(ISERROR(VLOOKUP(A92,'[1]Z03 收入决算表(财决03表)'!$A$10:$K$500,7,FALSE)),"",VLOOKUP(A92,'[1]Z03 收入决算表(财决03表)'!$A$10:$K$500,7,FALSE))</f>
        <v/>
      </c>
      <c r="G92" s="215" t="str">
        <f>IF(ISERROR(VLOOKUP(A92,'[1]Z03 收入决算表(财决03表)'!$A$10:$K$500,8,FALSE)),"",VLOOKUP(A92,'[1]Z03 收入决算表(财决03表)'!$A$10:$K$500,8,FALSE))</f>
        <v/>
      </c>
      <c r="H92" s="215" t="str">
        <f>IF(ISERROR(VLOOKUP(A92,'[1]Z03 收入决算表(财决03表)'!$A$10:$K$500,9,FALSE)),"",VLOOKUP(A92,'[1]Z03 收入决算表(财决03表)'!$A$10:$K$500,9,FALSE))</f>
        <v/>
      </c>
      <c r="I92" s="215" t="str">
        <f>IF(ISERROR(VLOOKUP(A92,'[1]Z03 收入决算表(财决03表)'!$A$10:$K$500,10,FALSE)),"",VLOOKUP(A92,'[1]Z03 收入决算表(财决03表)'!$A$10:$K$500,10,FALSE))</f>
        <v/>
      </c>
      <c r="J92" s="215" t="str">
        <f>IF(ISERROR(VLOOKUP(A92,'[1]Z03 收入决算表(财决03表)'!$A$10:$K$500,11,FALSE)),"",VLOOKUP(A92,'[1]Z03 收入决算表(财决03表)'!$A$10:$K$500,11,FALSE))</f>
        <v/>
      </c>
      <c r="K92" s="211">
        <f>'[1]Z03 收入决算表(财决03表)'!A91</f>
        <v>0</v>
      </c>
      <c r="L92" s="212">
        <f>'[1]Z03 收入决算表(财决03表)'!$E91</f>
        <v>0</v>
      </c>
      <c r="M92" s="208" t="str">
        <f t="shared" si="3"/>
        <v/>
      </c>
    </row>
    <row r="93" ht="22.5" customHeight="1" spans="1:13">
      <c r="A93" s="199" t="str">
        <f t="shared" si="2"/>
        <v/>
      </c>
      <c r="B93" s="199"/>
      <c r="C93" s="199" t="str">
        <f>IF(ISERROR(VLOOKUP(A93,'[1]Z03 收入决算表(财决03表)'!$A$10:$K$500,4,FALSE)),"",VLOOKUP(A93,'[1]Z03 收入决算表(财决03表)'!$A$10:$K$500,4,FALSE))</f>
        <v/>
      </c>
      <c r="D93" s="215" t="str">
        <f>IF(ISERROR(VLOOKUP(A93,'[1]Z03 收入决算表(财决03表)'!$A$10:$K$500,5,FALSE)),"",VLOOKUP(A93,'[1]Z03 收入决算表(财决03表)'!$A$10:$K$500,5,FALSE))</f>
        <v/>
      </c>
      <c r="E93" s="215" t="str">
        <f>IF(ISERROR(VLOOKUP(A93,'[1]Z03 收入决算表(财决03表)'!$A$10:$K$500,6,FALSE)),"",VLOOKUP(A93,'[1]Z03 收入决算表(财决03表)'!$A$10:$K$500,6,FALSE))</f>
        <v/>
      </c>
      <c r="F93" s="215" t="str">
        <f>IF(ISERROR(VLOOKUP(A93,'[1]Z03 收入决算表(财决03表)'!$A$10:$K$500,7,FALSE)),"",VLOOKUP(A93,'[1]Z03 收入决算表(财决03表)'!$A$10:$K$500,7,FALSE))</f>
        <v/>
      </c>
      <c r="G93" s="215" t="str">
        <f>IF(ISERROR(VLOOKUP(A93,'[1]Z03 收入决算表(财决03表)'!$A$10:$K$500,8,FALSE)),"",VLOOKUP(A93,'[1]Z03 收入决算表(财决03表)'!$A$10:$K$500,8,FALSE))</f>
        <v/>
      </c>
      <c r="H93" s="215" t="str">
        <f>IF(ISERROR(VLOOKUP(A93,'[1]Z03 收入决算表(财决03表)'!$A$10:$K$500,9,FALSE)),"",VLOOKUP(A93,'[1]Z03 收入决算表(财决03表)'!$A$10:$K$500,9,FALSE))</f>
        <v/>
      </c>
      <c r="I93" s="215" t="str">
        <f>IF(ISERROR(VLOOKUP(A93,'[1]Z03 收入决算表(财决03表)'!$A$10:$K$500,10,FALSE)),"",VLOOKUP(A93,'[1]Z03 收入决算表(财决03表)'!$A$10:$K$500,10,FALSE))</f>
        <v/>
      </c>
      <c r="J93" s="215" t="str">
        <f>IF(ISERROR(VLOOKUP(A93,'[1]Z03 收入决算表(财决03表)'!$A$10:$K$500,11,FALSE)),"",VLOOKUP(A93,'[1]Z03 收入决算表(财决03表)'!$A$10:$K$500,11,FALSE))</f>
        <v/>
      </c>
      <c r="K93" s="211">
        <f>'[1]Z03 收入决算表(财决03表)'!A92</f>
        <v>0</v>
      </c>
      <c r="L93" s="212">
        <f>'[1]Z03 收入决算表(财决03表)'!$E92</f>
        <v>0</v>
      </c>
      <c r="M93" s="208" t="str">
        <f t="shared" si="3"/>
        <v/>
      </c>
    </row>
    <row r="94" ht="22.5" customHeight="1" spans="1:13">
      <c r="A94" s="199" t="str">
        <f t="shared" si="2"/>
        <v/>
      </c>
      <c r="B94" s="199"/>
      <c r="C94" s="199" t="str">
        <f>IF(ISERROR(VLOOKUP(A94,'[1]Z03 收入决算表(财决03表)'!$A$10:$K$500,4,FALSE)),"",VLOOKUP(A94,'[1]Z03 收入决算表(财决03表)'!$A$10:$K$500,4,FALSE))</f>
        <v/>
      </c>
      <c r="D94" s="215" t="str">
        <f>IF(ISERROR(VLOOKUP(A94,'[1]Z03 收入决算表(财决03表)'!$A$10:$K$500,5,FALSE)),"",VLOOKUP(A94,'[1]Z03 收入决算表(财决03表)'!$A$10:$K$500,5,FALSE))</f>
        <v/>
      </c>
      <c r="E94" s="215" t="str">
        <f>IF(ISERROR(VLOOKUP(A94,'[1]Z03 收入决算表(财决03表)'!$A$10:$K$500,6,FALSE)),"",VLOOKUP(A94,'[1]Z03 收入决算表(财决03表)'!$A$10:$K$500,6,FALSE))</f>
        <v/>
      </c>
      <c r="F94" s="215" t="str">
        <f>IF(ISERROR(VLOOKUP(A94,'[1]Z03 收入决算表(财决03表)'!$A$10:$K$500,7,FALSE)),"",VLOOKUP(A94,'[1]Z03 收入决算表(财决03表)'!$A$10:$K$500,7,FALSE))</f>
        <v/>
      </c>
      <c r="G94" s="215" t="str">
        <f>IF(ISERROR(VLOOKUP(A94,'[1]Z03 收入决算表(财决03表)'!$A$10:$K$500,8,FALSE)),"",VLOOKUP(A94,'[1]Z03 收入决算表(财决03表)'!$A$10:$K$500,8,FALSE))</f>
        <v/>
      </c>
      <c r="H94" s="215" t="str">
        <f>IF(ISERROR(VLOOKUP(A94,'[1]Z03 收入决算表(财决03表)'!$A$10:$K$500,9,FALSE)),"",VLOOKUP(A94,'[1]Z03 收入决算表(财决03表)'!$A$10:$K$500,9,FALSE))</f>
        <v/>
      </c>
      <c r="I94" s="215" t="str">
        <f>IF(ISERROR(VLOOKUP(A94,'[1]Z03 收入决算表(财决03表)'!$A$10:$K$500,10,FALSE)),"",VLOOKUP(A94,'[1]Z03 收入决算表(财决03表)'!$A$10:$K$500,10,FALSE))</f>
        <v/>
      </c>
      <c r="J94" s="215" t="str">
        <f>IF(ISERROR(VLOOKUP(A94,'[1]Z03 收入决算表(财决03表)'!$A$10:$K$500,11,FALSE)),"",VLOOKUP(A94,'[1]Z03 收入决算表(财决03表)'!$A$10:$K$500,11,FALSE))</f>
        <v/>
      </c>
      <c r="K94" s="211">
        <f>'[1]Z03 收入决算表(财决03表)'!A93</f>
        <v>0</v>
      </c>
      <c r="L94" s="212">
        <f>'[1]Z03 收入决算表(财决03表)'!$E93</f>
        <v>0</v>
      </c>
      <c r="M94" s="208" t="str">
        <f t="shared" si="3"/>
        <v/>
      </c>
    </row>
    <row r="95" ht="22.5" customHeight="1" spans="1:13">
      <c r="A95" s="199" t="str">
        <f t="shared" si="2"/>
        <v/>
      </c>
      <c r="B95" s="199"/>
      <c r="C95" s="199" t="str">
        <f>IF(ISERROR(VLOOKUP(A95,'[1]Z03 收入决算表(财决03表)'!$A$10:$K$500,4,FALSE)),"",VLOOKUP(A95,'[1]Z03 收入决算表(财决03表)'!$A$10:$K$500,4,FALSE))</f>
        <v/>
      </c>
      <c r="D95" s="215" t="str">
        <f>IF(ISERROR(VLOOKUP(A95,'[1]Z03 收入决算表(财决03表)'!$A$10:$K$500,5,FALSE)),"",VLOOKUP(A95,'[1]Z03 收入决算表(财决03表)'!$A$10:$K$500,5,FALSE))</f>
        <v/>
      </c>
      <c r="E95" s="215" t="str">
        <f>IF(ISERROR(VLOOKUP(A95,'[1]Z03 收入决算表(财决03表)'!$A$10:$K$500,6,FALSE)),"",VLOOKUP(A95,'[1]Z03 收入决算表(财决03表)'!$A$10:$K$500,6,FALSE))</f>
        <v/>
      </c>
      <c r="F95" s="215" t="str">
        <f>IF(ISERROR(VLOOKUP(A95,'[1]Z03 收入决算表(财决03表)'!$A$10:$K$500,7,FALSE)),"",VLOOKUP(A95,'[1]Z03 收入决算表(财决03表)'!$A$10:$K$500,7,FALSE))</f>
        <v/>
      </c>
      <c r="G95" s="215" t="str">
        <f>IF(ISERROR(VLOOKUP(A95,'[1]Z03 收入决算表(财决03表)'!$A$10:$K$500,8,FALSE)),"",VLOOKUP(A95,'[1]Z03 收入决算表(财决03表)'!$A$10:$K$500,8,FALSE))</f>
        <v/>
      </c>
      <c r="H95" s="215" t="str">
        <f>IF(ISERROR(VLOOKUP(A95,'[1]Z03 收入决算表(财决03表)'!$A$10:$K$500,9,FALSE)),"",VLOOKUP(A95,'[1]Z03 收入决算表(财决03表)'!$A$10:$K$500,9,FALSE))</f>
        <v/>
      </c>
      <c r="I95" s="215" t="str">
        <f>IF(ISERROR(VLOOKUP(A95,'[1]Z03 收入决算表(财决03表)'!$A$10:$K$500,10,FALSE)),"",VLOOKUP(A95,'[1]Z03 收入决算表(财决03表)'!$A$10:$K$500,10,FALSE))</f>
        <v/>
      </c>
      <c r="J95" s="215" t="str">
        <f>IF(ISERROR(VLOOKUP(A95,'[1]Z03 收入决算表(财决03表)'!$A$10:$K$500,11,FALSE)),"",VLOOKUP(A95,'[1]Z03 收入决算表(财决03表)'!$A$10:$K$500,11,FALSE))</f>
        <v/>
      </c>
      <c r="K95" s="211">
        <f>'[1]Z03 收入决算表(财决03表)'!A94</f>
        <v>0</v>
      </c>
      <c r="L95" s="212">
        <f>'[1]Z03 收入决算表(财决03表)'!$E94</f>
        <v>0</v>
      </c>
      <c r="M95" s="208" t="str">
        <f t="shared" si="3"/>
        <v/>
      </c>
    </row>
    <row r="96" ht="22.5" customHeight="1" spans="1:13">
      <c r="A96" s="199" t="str">
        <f t="shared" si="2"/>
        <v/>
      </c>
      <c r="B96" s="199"/>
      <c r="C96" s="199" t="str">
        <f>IF(ISERROR(VLOOKUP(A96,'[1]Z03 收入决算表(财决03表)'!$A$10:$K$500,4,FALSE)),"",VLOOKUP(A96,'[1]Z03 收入决算表(财决03表)'!$A$10:$K$500,4,FALSE))</f>
        <v/>
      </c>
      <c r="D96" s="215" t="str">
        <f>IF(ISERROR(VLOOKUP(A96,'[1]Z03 收入决算表(财决03表)'!$A$10:$K$500,5,FALSE)),"",VLOOKUP(A96,'[1]Z03 收入决算表(财决03表)'!$A$10:$K$500,5,FALSE))</f>
        <v/>
      </c>
      <c r="E96" s="215" t="str">
        <f>IF(ISERROR(VLOOKUP(A96,'[1]Z03 收入决算表(财决03表)'!$A$10:$K$500,6,FALSE)),"",VLOOKUP(A96,'[1]Z03 收入决算表(财决03表)'!$A$10:$K$500,6,FALSE))</f>
        <v/>
      </c>
      <c r="F96" s="215" t="str">
        <f>IF(ISERROR(VLOOKUP(A96,'[1]Z03 收入决算表(财决03表)'!$A$10:$K$500,7,FALSE)),"",VLOOKUP(A96,'[1]Z03 收入决算表(财决03表)'!$A$10:$K$500,7,FALSE))</f>
        <v/>
      </c>
      <c r="G96" s="215" t="str">
        <f>IF(ISERROR(VLOOKUP(A96,'[1]Z03 收入决算表(财决03表)'!$A$10:$K$500,8,FALSE)),"",VLOOKUP(A96,'[1]Z03 收入决算表(财决03表)'!$A$10:$K$500,8,FALSE))</f>
        <v/>
      </c>
      <c r="H96" s="215" t="str">
        <f>IF(ISERROR(VLOOKUP(A96,'[1]Z03 收入决算表(财决03表)'!$A$10:$K$500,9,FALSE)),"",VLOOKUP(A96,'[1]Z03 收入决算表(财决03表)'!$A$10:$K$500,9,FALSE))</f>
        <v/>
      </c>
      <c r="I96" s="215" t="str">
        <f>IF(ISERROR(VLOOKUP(A96,'[1]Z03 收入决算表(财决03表)'!$A$10:$K$500,10,FALSE)),"",VLOOKUP(A96,'[1]Z03 收入决算表(财决03表)'!$A$10:$K$500,10,FALSE))</f>
        <v/>
      </c>
      <c r="J96" s="215" t="str">
        <f>IF(ISERROR(VLOOKUP(A96,'[1]Z03 收入决算表(财决03表)'!$A$10:$K$500,11,FALSE)),"",VLOOKUP(A96,'[1]Z03 收入决算表(财决03表)'!$A$10:$K$500,11,FALSE))</f>
        <v/>
      </c>
      <c r="K96" s="211">
        <f>'[1]Z03 收入决算表(财决03表)'!A95</f>
        <v>0</v>
      </c>
      <c r="L96" s="212">
        <f>'[1]Z03 收入决算表(财决03表)'!$E95</f>
        <v>0</v>
      </c>
      <c r="M96" s="208" t="str">
        <f t="shared" si="3"/>
        <v/>
      </c>
    </row>
    <row r="97" ht="22.5" customHeight="1" spans="1:13">
      <c r="A97" s="199" t="str">
        <f t="shared" si="2"/>
        <v/>
      </c>
      <c r="B97" s="199"/>
      <c r="C97" s="199" t="str">
        <f>IF(ISERROR(VLOOKUP(A97,'[1]Z03 收入决算表(财决03表)'!$A$10:$K$500,4,FALSE)),"",VLOOKUP(A97,'[1]Z03 收入决算表(财决03表)'!$A$10:$K$500,4,FALSE))</f>
        <v/>
      </c>
      <c r="D97" s="215" t="str">
        <f>IF(ISERROR(VLOOKUP(A97,'[1]Z03 收入决算表(财决03表)'!$A$10:$K$500,5,FALSE)),"",VLOOKUP(A97,'[1]Z03 收入决算表(财决03表)'!$A$10:$K$500,5,FALSE))</f>
        <v/>
      </c>
      <c r="E97" s="215" t="str">
        <f>IF(ISERROR(VLOOKUP(A97,'[1]Z03 收入决算表(财决03表)'!$A$10:$K$500,6,FALSE)),"",VLOOKUP(A97,'[1]Z03 收入决算表(财决03表)'!$A$10:$K$500,6,FALSE))</f>
        <v/>
      </c>
      <c r="F97" s="215" t="str">
        <f>IF(ISERROR(VLOOKUP(A97,'[1]Z03 收入决算表(财决03表)'!$A$10:$K$500,7,FALSE)),"",VLOOKUP(A97,'[1]Z03 收入决算表(财决03表)'!$A$10:$K$500,7,FALSE))</f>
        <v/>
      </c>
      <c r="G97" s="215" t="str">
        <f>IF(ISERROR(VLOOKUP(A97,'[1]Z03 收入决算表(财决03表)'!$A$10:$K$500,8,FALSE)),"",VLOOKUP(A97,'[1]Z03 收入决算表(财决03表)'!$A$10:$K$500,8,FALSE))</f>
        <v/>
      </c>
      <c r="H97" s="215" t="str">
        <f>IF(ISERROR(VLOOKUP(A97,'[1]Z03 收入决算表(财决03表)'!$A$10:$K$500,9,FALSE)),"",VLOOKUP(A97,'[1]Z03 收入决算表(财决03表)'!$A$10:$K$500,9,FALSE))</f>
        <v/>
      </c>
      <c r="I97" s="215" t="str">
        <f>IF(ISERROR(VLOOKUP(A97,'[1]Z03 收入决算表(财决03表)'!$A$10:$K$500,10,FALSE)),"",VLOOKUP(A97,'[1]Z03 收入决算表(财决03表)'!$A$10:$K$500,10,FALSE))</f>
        <v/>
      </c>
      <c r="J97" s="215" t="str">
        <f>IF(ISERROR(VLOOKUP(A97,'[1]Z03 收入决算表(财决03表)'!$A$10:$K$500,11,FALSE)),"",VLOOKUP(A97,'[1]Z03 收入决算表(财决03表)'!$A$10:$K$500,11,FALSE))</f>
        <v/>
      </c>
      <c r="K97" s="211">
        <f>'[1]Z03 收入决算表(财决03表)'!A96</f>
        <v>0</v>
      </c>
      <c r="L97" s="212">
        <f>'[1]Z03 收入决算表(财决03表)'!$E96</f>
        <v>0</v>
      </c>
      <c r="M97" s="208" t="str">
        <f t="shared" si="3"/>
        <v/>
      </c>
    </row>
    <row r="98" ht="22.5" customHeight="1" spans="1:13">
      <c r="A98" s="199" t="str">
        <f t="shared" si="2"/>
        <v/>
      </c>
      <c r="B98" s="199"/>
      <c r="C98" s="199" t="str">
        <f>IF(ISERROR(VLOOKUP(A98,'[1]Z03 收入决算表(财决03表)'!$A$10:$K$500,4,FALSE)),"",VLOOKUP(A98,'[1]Z03 收入决算表(财决03表)'!$A$10:$K$500,4,FALSE))</f>
        <v/>
      </c>
      <c r="D98" s="215" t="str">
        <f>IF(ISERROR(VLOOKUP(A98,'[1]Z03 收入决算表(财决03表)'!$A$10:$K$500,5,FALSE)),"",VLOOKUP(A98,'[1]Z03 收入决算表(财决03表)'!$A$10:$K$500,5,FALSE))</f>
        <v/>
      </c>
      <c r="E98" s="215" t="str">
        <f>IF(ISERROR(VLOOKUP(A98,'[1]Z03 收入决算表(财决03表)'!$A$10:$K$500,6,FALSE)),"",VLOOKUP(A98,'[1]Z03 收入决算表(财决03表)'!$A$10:$K$500,6,FALSE))</f>
        <v/>
      </c>
      <c r="F98" s="215" t="str">
        <f>IF(ISERROR(VLOOKUP(A98,'[1]Z03 收入决算表(财决03表)'!$A$10:$K$500,7,FALSE)),"",VLOOKUP(A98,'[1]Z03 收入决算表(财决03表)'!$A$10:$K$500,7,FALSE))</f>
        <v/>
      </c>
      <c r="G98" s="215" t="str">
        <f>IF(ISERROR(VLOOKUP(A98,'[1]Z03 收入决算表(财决03表)'!$A$10:$K$500,8,FALSE)),"",VLOOKUP(A98,'[1]Z03 收入决算表(财决03表)'!$A$10:$K$500,8,FALSE))</f>
        <v/>
      </c>
      <c r="H98" s="215" t="str">
        <f>IF(ISERROR(VLOOKUP(A98,'[1]Z03 收入决算表(财决03表)'!$A$10:$K$500,9,FALSE)),"",VLOOKUP(A98,'[1]Z03 收入决算表(财决03表)'!$A$10:$K$500,9,FALSE))</f>
        <v/>
      </c>
      <c r="I98" s="215" t="str">
        <f>IF(ISERROR(VLOOKUP(A98,'[1]Z03 收入决算表(财决03表)'!$A$10:$K$500,10,FALSE)),"",VLOOKUP(A98,'[1]Z03 收入决算表(财决03表)'!$A$10:$K$500,10,FALSE))</f>
        <v/>
      </c>
      <c r="J98" s="215" t="str">
        <f>IF(ISERROR(VLOOKUP(A98,'[1]Z03 收入决算表(财决03表)'!$A$10:$K$500,11,FALSE)),"",VLOOKUP(A98,'[1]Z03 收入决算表(财决03表)'!$A$10:$K$500,11,FALSE))</f>
        <v/>
      </c>
      <c r="K98" s="211">
        <f>'[1]Z03 收入决算表(财决03表)'!A97</f>
        <v>0</v>
      </c>
      <c r="L98" s="212">
        <f>'[1]Z03 收入决算表(财决03表)'!$E97</f>
        <v>0</v>
      </c>
      <c r="M98" s="208" t="str">
        <f t="shared" si="3"/>
        <v/>
      </c>
    </row>
    <row r="99" ht="22.5" customHeight="1" spans="1:13">
      <c r="A99" s="199" t="str">
        <f t="shared" si="2"/>
        <v/>
      </c>
      <c r="B99" s="199"/>
      <c r="C99" s="199" t="str">
        <f>IF(ISERROR(VLOOKUP(A99,'[1]Z03 收入决算表(财决03表)'!$A$10:$K$500,4,FALSE)),"",VLOOKUP(A99,'[1]Z03 收入决算表(财决03表)'!$A$10:$K$500,4,FALSE))</f>
        <v/>
      </c>
      <c r="D99" s="215" t="str">
        <f>IF(ISERROR(VLOOKUP(A99,'[1]Z03 收入决算表(财决03表)'!$A$10:$K$500,5,FALSE)),"",VLOOKUP(A99,'[1]Z03 收入决算表(财决03表)'!$A$10:$K$500,5,FALSE))</f>
        <v/>
      </c>
      <c r="E99" s="215" t="str">
        <f>IF(ISERROR(VLOOKUP(A99,'[1]Z03 收入决算表(财决03表)'!$A$10:$K$500,6,FALSE)),"",VLOOKUP(A99,'[1]Z03 收入决算表(财决03表)'!$A$10:$K$500,6,FALSE))</f>
        <v/>
      </c>
      <c r="F99" s="215" t="str">
        <f>IF(ISERROR(VLOOKUP(A99,'[1]Z03 收入决算表(财决03表)'!$A$10:$K$500,7,FALSE)),"",VLOOKUP(A99,'[1]Z03 收入决算表(财决03表)'!$A$10:$K$500,7,FALSE))</f>
        <v/>
      </c>
      <c r="G99" s="215" t="str">
        <f>IF(ISERROR(VLOOKUP(A99,'[1]Z03 收入决算表(财决03表)'!$A$10:$K$500,8,FALSE)),"",VLOOKUP(A99,'[1]Z03 收入决算表(财决03表)'!$A$10:$K$500,8,FALSE))</f>
        <v/>
      </c>
      <c r="H99" s="215" t="str">
        <f>IF(ISERROR(VLOOKUP(A99,'[1]Z03 收入决算表(财决03表)'!$A$10:$K$500,9,FALSE)),"",VLOOKUP(A99,'[1]Z03 收入决算表(财决03表)'!$A$10:$K$500,9,FALSE))</f>
        <v/>
      </c>
      <c r="I99" s="215" t="str">
        <f>IF(ISERROR(VLOOKUP(A99,'[1]Z03 收入决算表(财决03表)'!$A$10:$K$500,10,FALSE)),"",VLOOKUP(A99,'[1]Z03 收入决算表(财决03表)'!$A$10:$K$500,10,FALSE))</f>
        <v/>
      </c>
      <c r="J99" s="215" t="str">
        <f>IF(ISERROR(VLOOKUP(A99,'[1]Z03 收入决算表(财决03表)'!$A$10:$K$500,11,FALSE)),"",VLOOKUP(A99,'[1]Z03 收入决算表(财决03表)'!$A$10:$K$500,11,FALSE))</f>
        <v/>
      </c>
      <c r="K99" s="211">
        <f>'[1]Z03 收入决算表(财决03表)'!A98</f>
        <v>0</v>
      </c>
      <c r="L99" s="212">
        <f>'[1]Z03 收入决算表(财决03表)'!$E98</f>
        <v>0</v>
      </c>
      <c r="M99" s="208" t="str">
        <f t="shared" si="3"/>
        <v/>
      </c>
    </row>
    <row r="100" ht="22.5" customHeight="1" spans="1:13">
      <c r="A100" s="199" t="str">
        <f t="shared" si="2"/>
        <v/>
      </c>
      <c r="B100" s="199"/>
      <c r="C100" s="199" t="str">
        <f>IF(ISERROR(VLOOKUP(A100,'[1]Z03 收入决算表(财决03表)'!$A$10:$K$500,4,FALSE)),"",VLOOKUP(A100,'[1]Z03 收入决算表(财决03表)'!$A$10:$K$500,4,FALSE))</f>
        <v/>
      </c>
      <c r="D100" s="215" t="str">
        <f>IF(ISERROR(VLOOKUP(A100,'[1]Z03 收入决算表(财决03表)'!$A$10:$K$500,5,FALSE)),"",VLOOKUP(A100,'[1]Z03 收入决算表(财决03表)'!$A$10:$K$500,5,FALSE))</f>
        <v/>
      </c>
      <c r="E100" s="215" t="str">
        <f>IF(ISERROR(VLOOKUP(A100,'[1]Z03 收入决算表(财决03表)'!$A$10:$K$500,6,FALSE)),"",VLOOKUP(A100,'[1]Z03 收入决算表(财决03表)'!$A$10:$K$500,6,FALSE))</f>
        <v/>
      </c>
      <c r="F100" s="215" t="str">
        <f>IF(ISERROR(VLOOKUP(A100,'[1]Z03 收入决算表(财决03表)'!$A$10:$K$500,7,FALSE)),"",VLOOKUP(A100,'[1]Z03 收入决算表(财决03表)'!$A$10:$K$500,7,FALSE))</f>
        <v/>
      </c>
      <c r="G100" s="215" t="str">
        <f>IF(ISERROR(VLOOKUP(A100,'[1]Z03 收入决算表(财决03表)'!$A$10:$K$500,8,FALSE)),"",VLOOKUP(A100,'[1]Z03 收入决算表(财决03表)'!$A$10:$K$500,8,FALSE))</f>
        <v/>
      </c>
      <c r="H100" s="215" t="str">
        <f>IF(ISERROR(VLOOKUP(A100,'[1]Z03 收入决算表(财决03表)'!$A$10:$K$500,9,FALSE)),"",VLOOKUP(A100,'[1]Z03 收入决算表(财决03表)'!$A$10:$K$500,9,FALSE))</f>
        <v/>
      </c>
      <c r="I100" s="215" t="str">
        <f>IF(ISERROR(VLOOKUP(A100,'[1]Z03 收入决算表(财决03表)'!$A$10:$K$500,10,FALSE)),"",VLOOKUP(A100,'[1]Z03 收入决算表(财决03表)'!$A$10:$K$500,10,FALSE))</f>
        <v/>
      </c>
      <c r="J100" s="215" t="str">
        <f>IF(ISERROR(VLOOKUP(A100,'[1]Z03 收入决算表(财决03表)'!$A$10:$K$500,11,FALSE)),"",VLOOKUP(A100,'[1]Z03 收入决算表(财决03表)'!$A$10:$K$500,11,FALSE))</f>
        <v/>
      </c>
      <c r="K100" s="211">
        <f>'[1]Z03 收入决算表(财决03表)'!A99</f>
        <v>0</v>
      </c>
      <c r="L100" s="212">
        <f>'[1]Z03 收入决算表(财决03表)'!$E99</f>
        <v>0</v>
      </c>
      <c r="M100" s="208" t="str">
        <f t="shared" si="3"/>
        <v/>
      </c>
    </row>
    <row r="101" ht="22.5" customHeight="1" spans="1:13">
      <c r="A101" s="199" t="str">
        <f t="shared" si="2"/>
        <v/>
      </c>
      <c r="B101" s="199"/>
      <c r="C101" s="199" t="str">
        <f>IF(ISERROR(VLOOKUP(A101,'[1]Z03 收入决算表(财决03表)'!$A$10:$K$500,4,FALSE)),"",VLOOKUP(A101,'[1]Z03 收入决算表(财决03表)'!$A$10:$K$500,4,FALSE))</f>
        <v/>
      </c>
      <c r="D101" s="215" t="str">
        <f>IF(ISERROR(VLOOKUP(A101,'[1]Z03 收入决算表(财决03表)'!$A$10:$K$500,5,FALSE)),"",VLOOKUP(A101,'[1]Z03 收入决算表(财决03表)'!$A$10:$K$500,5,FALSE))</f>
        <v/>
      </c>
      <c r="E101" s="215" t="str">
        <f>IF(ISERROR(VLOOKUP(A101,'[1]Z03 收入决算表(财决03表)'!$A$10:$K$500,6,FALSE)),"",VLOOKUP(A101,'[1]Z03 收入决算表(财决03表)'!$A$10:$K$500,6,FALSE))</f>
        <v/>
      </c>
      <c r="F101" s="215" t="str">
        <f>IF(ISERROR(VLOOKUP(A101,'[1]Z03 收入决算表(财决03表)'!$A$10:$K$500,7,FALSE)),"",VLOOKUP(A101,'[1]Z03 收入决算表(财决03表)'!$A$10:$K$500,7,FALSE))</f>
        <v/>
      </c>
      <c r="G101" s="215" t="str">
        <f>IF(ISERROR(VLOOKUP(A101,'[1]Z03 收入决算表(财决03表)'!$A$10:$K$500,8,FALSE)),"",VLOOKUP(A101,'[1]Z03 收入决算表(财决03表)'!$A$10:$K$500,8,FALSE))</f>
        <v/>
      </c>
      <c r="H101" s="215" t="str">
        <f>IF(ISERROR(VLOOKUP(A101,'[1]Z03 收入决算表(财决03表)'!$A$10:$K$500,9,FALSE)),"",VLOOKUP(A101,'[1]Z03 收入决算表(财决03表)'!$A$10:$K$500,9,FALSE))</f>
        <v/>
      </c>
      <c r="I101" s="215" t="str">
        <f>IF(ISERROR(VLOOKUP(A101,'[1]Z03 收入决算表(财决03表)'!$A$10:$K$500,10,FALSE)),"",VLOOKUP(A101,'[1]Z03 收入决算表(财决03表)'!$A$10:$K$500,10,FALSE))</f>
        <v/>
      </c>
      <c r="J101" s="215" t="str">
        <f>IF(ISERROR(VLOOKUP(A101,'[1]Z03 收入决算表(财决03表)'!$A$10:$K$500,11,FALSE)),"",VLOOKUP(A101,'[1]Z03 收入决算表(财决03表)'!$A$10:$K$500,11,FALSE))</f>
        <v/>
      </c>
      <c r="K101" s="211">
        <f>'[1]Z03 收入决算表(财决03表)'!A100</f>
        <v>0</v>
      </c>
      <c r="L101" s="212">
        <f>'[1]Z03 收入决算表(财决03表)'!$E100</f>
        <v>0</v>
      </c>
      <c r="M101" s="208" t="str">
        <f t="shared" si="3"/>
        <v/>
      </c>
    </row>
    <row r="102" ht="22.5" customHeight="1" spans="1:13">
      <c r="A102" s="199" t="str">
        <f t="shared" si="2"/>
        <v/>
      </c>
      <c r="B102" s="199"/>
      <c r="C102" s="199" t="str">
        <f>IF(ISERROR(VLOOKUP(A102,'[1]Z03 收入决算表(财决03表)'!$A$10:$K$500,4,FALSE)),"",VLOOKUP(A102,'[1]Z03 收入决算表(财决03表)'!$A$10:$K$500,4,FALSE))</f>
        <v/>
      </c>
      <c r="D102" s="215" t="str">
        <f>IF(ISERROR(VLOOKUP(A102,'[1]Z03 收入决算表(财决03表)'!$A$10:$K$500,5,FALSE)),"",VLOOKUP(A102,'[1]Z03 收入决算表(财决03表)'!$A$10:$K$500,5,FALSE))</f>
        <v/>
      </c>
      <c r="E102" s="215" t="str">
        <f>IF(ISERROR(VLOOKUP(A102,'[1]Z03 收入决算表(财决03表)'!$A$10:$K$500,6,FALSE)),"",VLOOKUP(A102,'[1]Z03 收入决算表(财决03表)'!$A$10:$K$500,6,FALSE))</f>
        <v/>
      </c>
      <c r="F102" s="215" t="str">
        <f>IF(ISERROR(VLOOKUP(A102,'[1]Z03 收入决算表(财决03表)'!$A$10:$K$500,7,FALSE)),"",VLOOKUP(A102,'[1]Z03 收入决算表(财决03表)'!$A$10:$K$500,7,FALSE))</f>
        <v/>
      </c>
      <c r="G102" s="215" t="str">
        <f>IF(ISERROR(VLOOKUP(A102,'[1]Z03 收入决算表(财决03表)'!$A$10:$K$500,8,FALSE)),"",VLOOKUP(A102,'[1]Z03 收入决算表(财决03表)'!$A$10:$K$500,8,FALSE))</f>
        <v/>
      </c>
      <c r="H102" s="215" t="str">
        <f>IF(ISERROR(VLOOKUP(A102,'[1]Z03 收入决算表(财决03表)'!$A$10:$K$500,9,FALSE)),"",VLOOKUP(A102,'[1]Z03 收入决算表(财决03表)'!$A$10:$K$500,9,FALSE))</f>
        <v/>
      </c>
      <c r="I102" s="215" t="str">
        <f>IF(ISERROR(VLOOKUP(A102,'[1]Z03 收入决算表(财决03表)'!$A$10:$K$500,10,FALSE)),"",VLOOKUP(A102,'[1]Z03 收入决算表(财决03表)'!$A$10:$K$500,10,FALSE))</f>
        <v/>
      </c>
      <c r="J102" s="215" t="str">
        <f>IF(ISERROR(VLOOKUP(A102,'[1]Z03 收入决算表(财决03表)'!$A$10:$K$500,11,FALSE)),"",VLOOKUP(A102,'[1]Z03 收入决算表(财决03表)'!$A$10:$K$500,11,FALSE))</f>
        <v/>
      </c>
      <c r="K102" s="211">
        <f>'[1]Z03 收入决算表(财决03表)'!A101</f>
        <v>0</v>
      </c>
      <c r="L102" s="212">
        <f>'[1]Z03 收入决算表(财决03表)'!$E101</f>
        <v>0</v>
      </c>
      <c r="M102" s="208" t="str">
        <f t="shared" si="3"/>
        <v/>
      </c>
    </row>
    <row r="103" ht="22.5" customHeight="1" spans="1:13">
      <c r="A103" s="199" t="str">
        <f t="shared" si="2"/>
        <v/>
      </c>
      <c r="B103" s="199"/>
      <c r="C103" s="199" t="str">
        <f>IF(ISERROR(VLOOKUP(A103,'[1]Z03 收入决算表(财决03表)'!$A$10:$K$500,4,FALSE)),"",VLOOKUP(A103,'[1]Z03 收入决算表(财决03表)'!$A$10:$K$500,4,FALSE))</f>
        <v/>
      </c>
      <c r="D103" s="215" t="str">
        <f>IF(ISERROR(VLOOKUP(A103,'[1]Z03 收入决算表(财决03表)'!$A$10:$K$500,5,FALSE)),"",VLOOKUP(A103,'[1]Z03 收入决算表(财决03表)'!$A$10:$K$500,5,FALSE))</f>
        <v/>
      </c>
      <c r="E103" s="215" t="str">
        <f>IF(ISERROR(VLOOKUP(A103,'[1]Z03 收入决算表(财决03表)'!$A$10:$K$500,6,FALSE)),"",VLOOKUP(A103,'[1]Z03 收入决算表(财决03表)'!$A$10:$K$500,6,FALSE))</f>
        <v/>
      </c>
      <c r="F103" s="215" t="str">
        <f>IF(ISERROR(VLOOKUP(A103,'[1]Z03 收入决算表(财决03表)'!$A$10:$K$500,7,FALSE)),"",VLOOKUP(A103,'[1]Z03 收入决算表(财决03表)'!$A$10:$K$500,7,FALSE))</f>
        <v/>
      </c>
      <c r="G103" s="215" t="str">
        <f>IF(ISERROR(VLOOKUP(A103,'[1]Z03 收入决算表(财决03表)'!$A$10:$K$500,8,FALSE)),"",VLOOKUP(A103,'[1]Z03 收入决算表(财决03表)'!$A$10:$K$500,8,FALSE))</f>
        <v/>
      </c>
      <c r="H103" s="215" t="str">
        <f>IF(ISERROR(VLOOKUP(A103,'[1]Z03 收入决算表(财决03表)'!$A$10:$K$500,9,FALSE)),"",VLOOKUP(A103,'[1]Z03 收入决算表(财决03表)'!$A$10:$K$500,9,FALSE))</f>
        <v/>
      </c>
      <c r="I103" s="215" t="str">
        <f>IF(ISERROR(VLOOKUP(A103,'[1]Z03 收入决算表(财决03表)'!$A$10:$K$500,10,FALSE)),"",VLOOKUP(A103,'[1]Z03 收入决算表(财决03表)'!$A$10:$K$500,10,FALSE))</f>
        <v/>
      </c>
      <c r="J103" s="215" t="str">
        <f>IF(ISERROR(VLOOKUP(A103,'[1]Z03 收入决算表(财决03表)'!$A$10:$K$500,11,FALSE)),"",VLOOKUP(A103,'[1]Z03 收入决算表(财决03表)'!$A$10:$K$500,11,FALSE))</f>
        <v/>
      </c>
      <c r="K103" s="211">
        <f>'[1]Z03 收入决算表(财决03表)'!A102</f>
        <v>0</v>
      </c>
      <c r="L103" s="212">
        <f>'[1]Z03 收入决算表(财决03表)'!$E102</f>
        <v>0</v>
      </c>
      <c r="M103" s="208" t="str">
        <f t="shared" si="3"/>
        <v/>
      </c>
    </row>
    <row r="104" ht="22.5" customHeight="1" spans="1:13">
      <c r="A104" s="199" t="str">
        <f t="shared" si="2"/>
        <v/>
      </c>
      <c r="B104" s="199"/>
      <c r="C104" s="199" t="str">
        <f>IF(ISERROR(VLOOKUP(A104,'[1]Z03 收入决算表(财决03表)'!$A$10:$K$500,4,FALSE)),"",VLOOKUP(A104,'[1]Z03 收入决算表(财决03表)'!$A$10:$K$500,4,FALSE))</f>
        <v/>
      </c>
      <c r="D104" s="215" t="str">
        <f>IF(ISERROR(VLOOKUP(A104,'[1]Z03 收入决算表(财决03表)'!$A$10:$K$500,5,FALSE)),"",VLOOKUP(A104,'[1]Z03 收入决算表(财决03表)'!$A$10:$K$500,5,FALSE))</f>
        <v/>
      </c>
      <c r="E104" s="215" t="str">
        <f>IF(ISERROR(VLOOKUP(A104,'[1]Z03 收入决算表(财决03表)'!$A$10:$K$500,6,FALSE)),"",VLOOKUP(A104,'[1]Z03 收入决算表(财决03表)'!$A$10:$K$500,6,FALSE))</f>
        <v/>
      </c>
      <c r="F104" s="215" t="str">
        <f>IF(ISERROR(VLOOKUP(A104,'[1]Z03 收入决算表(财决03表)'!$A$10:$K$500,7,FALSE)),"",VLOOKUP(A104,'[1]Z03 收入决算表(财决03表)'!$A$10:$K$500,7,FALSE))</f>
        <v/>
      </c>
      <c r="G104" s="215" t="str">
        <f>IF(ISERROR(VLOOKUP(A104,'[1]Z03 收入决算表(财决03表)'!$A$10:$K$500,8,FALSE)),"",VLOOKUP(A104,'[1]Z03 收入决算表(财决03表)'!$A$10:$K$500,8,FALSE))</f>
        <v/>
      </c>
      <c r="H104" s="215" t="str">
        <f>IF(ISERROR(VLOOKUP(A104,'[1]Z03 收入决算表(财决03表)'!$A$10:$K$500,9,FALSE)),"",VLOOKUP(A104,'[1]Z03 收入决算表(财决03表)'!$A$10:$K$500,9,FALSE))</f>
        <v/>
      </c>
      <c r="I104" s="215" t="str">
        <f>IF(ISERROR(VLOOKUP(A104,'[1]Z03 收入决算表(财决03表)'!$A$10:$K$500,10,FALSE)),"",VLOOKUP(A104,'[1]Z03 收入决算表(财决03表)'!$A$10:$K$500,10,FALSE))</f>
        <v/>
      </c>
      <c r="J104" s="215" t="str">
        <f>IF(ISERROR(VLOOKUP(A104,'[1]Z03 收入决算表(财决03表)'!$A$10:$K$500,11,FALSE)),"",VLOOKUP(A104,'[1]Z03 收入决算表(财决03表)'!$A$10:$K$500,11,FALSE))</f>
        <v/>
      </c>
      <c r="K104" s="211">
        <f>'[1]Z03 收入决算表(财决03表)'!A103</f>
        <v>0</v>
      </c>
      <c r="L104" s="212">
        <f>'[1]Z03 收入决算表(财决03表)'!$E103</f>
        <v>0</v>
      </c>
      <c r="M104" s="208" t="str">
        <f t="shared" si="3"/>
        <v/>
      </c>
    </row>
    <row r="105" ht="22.5" customHeight="1" spans="1:13">
      <c r="A105" s="199" t="str">
        <f t="shared" si="2"/>
        <v/>
      </c>
      <c r="B105" s="199"/>
      <c r="C105" s="199" t="str">
        <f>IF(ISERROR(VLOOKUP(A105,'[1]Z03 收入决算表(财决03表)'!$A$10:$K$500,4,FALSE)),"",VLOOKUP(A105,'[1]Z03 收入决算表(财决03表)'!$A$10:$K$500,4,FALSE))</f>
        <v/>
      </c>
      <c r="D105" s="215" t="str">
        <f>IF(ISERROR(VLOOKUP(A105,'[1]Z03 收入决算表(财决03表)'!$A$10:$K$500,5,FALSE)),"",VLOOKUP(A105,'[1]Z03 收入决算表(财决03表)'!$A$10:$K$500,5,FALSE))</f>
        <v/>
      </c>
      <c r="E105" s="215" t="str">
        <f>IF(ISERROR(VLOOKUP(A105,'[1]Z03 收入决算表(财决03表)'!$A$10:$K$500,6,FALSE)),"",VLOOKUP(A105,'[1]Z03 收入决算表(财决03表)'!$A$10:$K$500,6,FALSE))</f>
        <v/>
      </c>
      <c r="F105" s="215" t="str">
        <f>IF(ISERROR(VLOOKUP(A105,'[1]Z03 收入决算表(财决03表)'!$A$10:$K$500,7,FALSE)),"",VLOOKUP(A105,'[1]Z03 收入决算表(财决03表)'!$A$10:$K$500,7,FALSE))</f>
        <v/>
      </c>
      <c r="G105" s="215" t="str">
        <f>IF(ISERROR(VLOOKUP(A105,'[1]Z03 收入决算表(财决03表)'!$A$10:$K$500,8,FALSE)),"",VLOOKUP(A105,'[1]Z03 收入决算表(财决03表)'!$A$10:$K$500,8,FALSE))</f>
        <v/>
      </c>
      <c r="H105" s="215" t="str">
        <f>IF(ISERROR(VLOOKUP(A105,'[1]Z03 收入决算表(财决03表)'!$A$10:$K$500,9,FALSE)),"",VLOOKUP(A105,'[1]Z03 收入决算表(财决03表)'!$A$10:$K$500,9,FALSE))</f>
        <v/>
      </c>
      <c r="I105" s="215" t="str">
        <f>IF(ISERROR(VLOOKUP(A105,'[1]Z03 收入决算表(财决03表)'!$A$10:$K$500,10,FALSE)),"",VLOOKUP(A105,'[1]Z03 收入决算表(财决03表)'!$A$10:$K$500,10,FALSE))</f>
        <v/>
      </c>
      <c r="J105" s="215" t="str">
        <f>IF(ISERROR(VLOOKUP(A105,'[1]Z03 收入决算表(财决03表)'!$A$10:$K$500,11,FALSE)),"",VLOOKUP(A105,'[1]Z03 收入决算表(财决03表)'!$A$10:$K$500,11,FALSE))</f>
        <v/>
      </c>
      <c r="K105" s="211">
        <f>'[1]Z03 收入决算表(财决03表)'!A104</f>
        <v>0</v>
      </c>
      <c r="L105" s="212">
        <f>'[1]Z03 收入决算表(财决03表)'!$E104</f>
        <v>0</v>
      </c>
      <c r="M105" s="208" t="str">
        <f t="shared" si="3"/>
        <v/>
      </c>
    </row>
    <row r="106" ht="22.5" customHeight="1" spans="1:13">
      <c r="A106" s="199" t="str">
        <f t="shared" si="2"/>
        <v/>
      </c>
      <c r="B106" s="199"/>
      <c r="C106" s="199" t="str">
        <f>IF(ISERROR(VLOOKUP(A106,'[1]Z03 收入决算表(财决03表)'!$A$10:$K$500,4,FALSE)),"",VLOOKUP(A106,'[1]Z03 收入决算表(财决03表)'!$A$10:$K$500,4,FALSE))</f>
        <v/>
      </c>
      <c r="D106" s="215" t="str">
        <f>IF(ISERROR(VLOOKUP(A106,'[1]Z03 收入决算表(财决03表)'!$A$10:$K$500,5,FALSE)),"",VLOOKUP(A106,'[1]Z03 收入决算表(财决03表)'!$A$10:$K$500,5,FALSE))</f>
        <v/>
      </c>
      <c r="E106" s="215" t="str">
        <f>IF(ISERROR(VLOOKUP(A106,'[1]Z03 收入决算表(财决03表)'!$A$10:$K$500,6,FALSE)),"",VLOOKUP(A106,'[1]Z03 收入决算表(财决03表)'!$A$10:$K$500,6,FALSE))</f>
        <v/>
      </c>
      <c r="F106" s="215" t="str">
        <f>IF(ISERROR(VLOOKUP(A106,'[1]Z03 收入决算表(财决03表)'!$A$10:$K$500,7,FALSE)),"",VLOOKUP(A106,'[1]Z03 收入决算表(财决03表)'!$A$10:$K$500,7,FALSE))</f>
        <v/>
      </c>
      <c r="G106" s="215" t="str">
        <f>IF(ISERROR(VLOOKUP(A106,'[1]Z03 收入决算表(财决03表)'!$A$10:$K$500,8,FALSE)),"",VLOOKUP(A106,'[1]Z03 收入决算表(财决03表)'!$A$10:$K$500,8,FALSE))</f>
        <v/>
      </c>
      <c r="H106" s="215" t="str">
        <f>IF(ISERROR(VLOOKUP(A106,'[1]Z03 收入决算表(财决03表)'!$A$10:$K$500,9,FALSE)),"",VLOOKUP(A106,'[1]Z03 收入决算表(财决03表)'!$A$10:$K$500,9,FALSE))</f>
        <v/>
      </c>
      <c r="I106" s="215" t="str">
        <f>IF(ISERROR(VLOOKUP(A106,'[1]Z03 收入决算表(财决03表)'!$A$10:$K$500,10,FALSE)),"",VLOOKUP(A106,'[1]Z03 收入决算表(财决03表)'!$A$10:$K$500,10,FALSE))</f>
        <v/>
      </c>
      <c r="J106" s="215" t="str">
        <f>IF(ISERROR(VLOOKUP(A106,'[1]Z03 收入决算表(财决03表)'!$A$10:$K$500,11,FALSE)),"",VLOOKUP(A106,'[1]Z03 收入决算表(财决03表)'!$A$10:$K$500,11,FALSE))</f>
        <v/>
      </c>
      <c r="K106" s="211">
        <f>'[1]Z03 收入决算表(财决03表)'!A105</f>
        <v>0</v>
      </c>
      <c r="L106" s="212">
        <f>'[1]Z03 收入决算表(财决03表)'!$E105</f>
        <v>0</v>
      </c>
      <c r="M106" s="208" t="str">
        <f t="shared" si="3"/>
        <v/>
      </c>
    </row>
    <row r="107" ht="22.5" customHeight="1" spans="1:13">
      <c r="A107" s="199" t="str">
        <f t="shared" si="2"/>
        <v/>
      </c>
      <c r="B107" s="199"/>
      <c r="C107" s="199" t="str">
        <f>IF(ISERROR(VLOOKUP(A107,'[1]Z03 收入决算表(财决03表)'!$A$10:$K$500,4,FALSE)),"",VLOOKUP(A107,'[1]Z03 收入决算表(财决03表)'!$A$10:$K$500,4,FALSE))</f>
        <v/>
      </c>
      <c r="D107" s="215" t="str">
        <f>IF(ISERROR(VLOOKUP(A107,'[1]Z03 收入决算表(财决03表)'!$A$10:$K$500,5,FALSE)),"",VLOOKUP(A107,'[1]Z03 收入决算表(财决03表)'!$A$10:$K$500,5,FALSE))</f>
        <v/>
      </c>
      <c r="E107" s="215" t="str">
        <f>IF(ISERROR(VLOOKUP(A107,'[1]Z03 收入决算表(财决03表)'!$A$10:$K$500,6,FALSE)),"",VLOOKUP(A107,'[1]Z03 收入决算表(财决03表)'!$A$10:$K$500,6,FALSE))</f>
        <v/>
      </c>
      <c r="F107" s="215" t="str">
        <f>IF(ISERROR(VLOOKUP(A107,'[1]Z03 收入决算表(财决03表)'!$A$10:$K$500,7,FALSE)),"",VLOOKUP(A107,'[1]Z03 收入决算表(财决03表)'!$A$10:$K$500,7,FALSE))</f>
        <v/>
      </c>
      <c r="G107" s="215" t="str">
        <f>IF(ISERROR(VLOOKUP(A107,'[1]Z03 收入决算表(财决03表)'!$A$10:$K$500,8,FALSE)),"",VLOOKUP(A107,'[1]Z03 收入决算表(财决03表)'!$A$10:$K$500,8,FALSE))</f>
        <v/>
      </c>
      <c r="H107" s="215" t="str">
        <f>IF(ISERROR(VLOOKUP(A107,'[1]Z03 收入决算表(财决03表)'!$A$10:$K$500,9,FALSE)),"",VLOOKUP(A107,'[1]Z03 收入决算表(财决03表)'!$A$10:$K$500,9,FALSE))</f>
        <v/>
      </c>
      <c r="I107" s="215" t="str">
        <f>IF(ISERROR(VLOOKUP(A107,'[1]Z03 收入决算表(财决03表)'!$A$10:$K$500,10,FALSE)),"",VLOOKUP(A107,'[1]Z03 收入决算表(财决03表)'!$A$10:$K$500,10,FALSE))</f>
        <v/>
      </c>
      <c r="J107" s="215" t="str">
        <f>IF(ISERROR(VLOOKUP(A107,'[1]Z03 收入决算表(财决03表)'!$A$10:$K$500,11,FALSE)),"",VLOOKUP(A107,'[1]Z03 收入决算表(财决03表)'!$A$10:$K$500,11,FALSE))</f>
        <v/>
      </c>
      <c r="K107" s="211">
        <f>'[1]Z03 收入决算表(财决03表)'!A106</f>
        <v>0</v>
      </c>
      <c r="L107" s="212">
        <f>'[1]Z03 收入决算表(财决03表)'!$E106</f>
        <v>0</v>
      </c>
      <c r="M107" s="208" t="str">
        <f t="shared" si="3"/>
        <v/>
      </c>
    </row>
    <row r="108" ht="22.5" customHeight="1" spans="1:13">
      <c r="A108" s="199" t="str">
        <f t="shared" si="2"/>
        <v/>
      </c>
      <c r="B108" s="199"/>
      <c r="C108" s="199" t="str">
        <f>IF(ISERROR(VLOOKUP(A108,'[1]Z03 收入决算表(财决03表)'!$A$10:$K$500,4,FALSE)),"",VLOOKUP(A108,'[1]Z03 收入决算表(财决03表)'!$A$10:$K$500,4,FALSE))</f>
        <v/>
      </c>
      <c r="D108" s="215" t="str">
        <f>IF(ISERROR(VLOOKUP(A108,'[1]Z03 收入决算表(财决03表)'!$A$10:$K$500,5,FALSE)),"",VLOOKUP(A108,'[1]Z03 收入决算表(财决03表)'!$A$10:$K$500,5,FALSE))</f>
        <v/>
      </c>
      <c r="E108" s="215" t="str">
        <f>IF(ISERROR(VLOOKUP(A108,'[1]Z03 收入决算表(财决03表)'!$A$10:$K$500,6,FALSE)),"",VLOOKUP(A108,'[1]Z03 收入决算表(财决03表)'!$A$10:$K$500,6,FALSE))</f>
        <v/>
      </c>
      <c r="F108" s="215" t="str">
        <f>IF(ISERROR(VLOOKUP(A108,'[1]Z03 收入决算表(财决03表)'!$A$10:$K$500,7,FALSE)),"",VLOOKUP(A108,'[1]Z03 收入决算表(财决03表)'!$A$10:$K$500,7,FALSE))</f>
        <v/>
      </c>
      <c r="G108" s="215" t="str">
        <f>IF(ISERROR(VLOOKUP(A108,'[1]Z03 收入决算表(财决03表)'!$A$10:$K$500,8,FALSE)),"",VLOOKUP(A108,'[1]Z03 收入决算表(财决03表)'!$A$10:$K$500,8,FALSE))</f>
        <v/>
      </c>
      <c r="H108" s="215" t="str">
        <f>IF(ISERROR(VLOOKUP(A108,'[1]Z03 收入决算表(财决03表)'!$A$10:$K$500,9,FALSE)),"",VLOOKUP(A108,'[1]Z03 收入决算表(财决03表)'!$A$10:$K$500,9,FALSE))</f>
        <v/>
      </c>
      <c r="I108" s="215" t="str">
        <f>IF(ISERROR(VLOOKUP(A108,'[1]Z03 收入决算表(财决03表)'!$A$10:$K$500,10,FALSE)),"",VLOOKUP(A108,'[1]Z03 收入决算表(财决03表)'!$A$10:$K$500,10,FALSE))</f>
        <v/>
      </c>
      <c r="J108" s="215" t="str">
        <f>IF(ISERROR(VLOOKUP(A108,'[1]Z03 收入决算表(财决03表)'!$A$10:$K$500,11,FALSE)),"",VLOOKUP(A108,'[1]Z03 收入决算表(财决03表)'!$A$10:$K$500,11,FALSE))</f>
        <v/>
      </c>
      <c r="K108" s="211">
        <f>'[1]Z03 收入决算表(财决03表)'!A107</f>
        <v>0</v>
      </c>
      <c r="L108" s="212">
        <f>'[1]Z03 收入决算表(财决03表)'!$E107</f>
        <v>0</v>
      </c>
      <c r="M108" s="208" t="str">
        <f t="shared" si="3"/>
        <v/>
      </c>
    </row>
    <row r="109" ht="22.5" customHeight="1" spans="1:13">
      <c r="A109" s="199" t="str">
        <f t="shared" si="2"/>
        <v/>
      </c>
      <c r="B109" s="199"/>
      <c r="C109" s="199" t="str">
        <f>IF(ISERROR(VLOOKUP(A109,'[1]Z03 收入决算表(财决03表)'!$A$10:$K$500,4,FALSE)),"",VLOOKUP(A109,'[1]Z03 收入决算表(财决03表)'!$A$10:$K$500,4,FALSE))</f>
        <v/>
      </c>
      <c r="D109" s="215" t="str">
        <f>IF(ISERROR(VLOOKUP(A109,'[1]Z03 收入决算表(财决03表)'!$A$10:$K$500,5,FALSE)),"",VLOOKUP(A109,'[1]Z03 收入决算表(财决03表)'!$A$10:$K$500,5,FALSE))</f>
        <v/>
      </c>
      <c r="E109" s="215" t="str">
        <f>IF(ISERROR(VLOOKUP(A109,'[1]Z03 收入决算表(财决03表)'!$A$10:$K$500,6,FALSE)),"",VLOOKUP(A109,'[1]Z03 收入决算表(财决03表)'!$A$10:$K$500,6,FALSE))</f>
        <v/>
      </c>
      <c r="F109" s="215" t="str">
        <f>IF(ISERROR(VLOOKUP(A109,'[1]Z03 收入决算表(财决03表)'!$A$10:$K$500,7,FALSE)),"",VLOOKUP(A109,'[1]Z03 收入决算表(财决03表)'!$A$10:$K$500,7,FALSE))</f>
        <v/>
      </c>
      <c r="G109" s="215" t="str">
        <f>IF(ISERROR(VLOOKUP(A109,'[1]Z03 收入决算表(财决03表)'!$A$10:$K$500,8,FALSE)),"",VLOOKUP(A109,'[1]Z03 收入决算表(财决03表)'!$A$10:$K$500,8,FALSE))</f>
        <v/>
      </c>
      <c r="H109" s="215" t="str">
        <f>IF(ISERROR(VLOOKUP(A109,'[1]Z03 收入决算表(财决03表)'!$A$10:$K$500,9,FALSE)),"",VLOOKUP(A109,'[1]Z03 收入决算表(财决03表)'!$A$10:$K$500,9,FALSE))</f>
        <v/>
      </c>
      <c r="I109" s="215" t="str">
        <f>IF(ISERROR(VLOOKUP(A109,'[1]Z03 收入决算表(财决03表)'!$A$10:$K$500,10,FALSE)),"",VLOOKUP(A109,'[1]Z03 收入决算表(财决03表)'!$A$10:$K$500,10,FALSE))</f>
        <v/>
      </c>
      <c r="J109" s="215" t="str">
        <f>IF(ISERROR(VLOOKUP(A109,'[1]Z03 收入决算表(财决03表)'!$A$10:$K$500,11,FALSE)),"",VLOOKUP(A109,'[1]Z03 收入决算表(财决03表)'!$A$10:$K$500,11,FALSE))</f>
        <v/>
      </c>
      <c r="K109" s="211">
        <f>'[1]Z03 收入决算表(财决03表)'!A108</f>
        <v>0</v>
      </c>
      <c r="L109" s="212">
        <f>'[1]Z03 收入决算表(财决03表)'!$E108</f>
        <v>0</v>
      </c>
      <c r="M109" s="208" t="str">
        <f t="shared" si="3"/>
        <v/>
      </c>
    </row>
    <row r="110" ht="22.5" customHeight="1" spans="1:13">
      <c r="A110" s="199" t="str">
        <f t="shared" si="2"/>
        <v/>
      </c>
      <c r="B110" s="199"/>
      <c r="C110" s="199" t="str">
        <f>IF(ISERROR(VLOOKUP(A110,'[1]Z03 收入决算表(财决03表)'!$A$10:$K$500,4,FALSE)),"",VLOOKUP(A110,'[1]Z03 收入决算表(财决03表)'!$A$10:$K$500,4,FALSE))</f>
        <v/>
      </c>
      <c r="D110" s="215" t="str">
        <f>IF(ISERROR(VLOOKUP(A110,'[1]Z03 收入决算表(财决03表)'!$A$10:$K$500,5,FALSE)),"",VLOOKUP(A110,'[1]Z03 收入决算表(财决03表)'!$A$10:$K$500,5,FALSE))</f>
        <v/>
      </c>
      <c r="E110" s="215" t="str">
        <f>IF(ISERROR(VLOOKUP(A110,'[1]Z03 收入决算表(财决03表)'!$A$10:$K$500,6,FALSE)),"",VLOOKUP(A110,'[1]Z03 收入决算表(财决03表)'!$A$10:$K$500,6,FALSE))</f>
        <v/>
      </c>
      <c r="F110" s="215" t="str">
        <f>IF(ISERROR(VLOOKUP(A110,'[1]Z03 收入决算表(财决03表)'!$A$10:$K$500,7,FALSE)),"",VLOOKUP(A110,'[1]Z03 收入决算表(财决03表)'!$A$10:$K$500,7,FALSE))</f>
        <v/>
      </c>
      <c r="G110" s="215" t="str">
        <f>IF(ISERROR(VLOOKUP(A110,'[1]Z03 收入决算表(财决03表)'!$A$10:$K$500,8,FALSE)),"",VLOOKUP(A110,'[1]Z03 收入决算表(财决03表)'!$A$10:$K$500,8,FALSE))</f>
        <v/>
      </c>
      <c r="H110" s="215" t="str">
        <f>IF(ISERROR(VLOOKUP(A110,'[1]Z03 收入决算表(财决03表)'!$A$10:$K$500,9,FALSE)),"",VLOOKUP(A110,'[1]Z03 收入决算表(财决03表)'!$A$10:$K$500,9,FALSE))</f>
        <v/>
      </c>
      <c r="I110" s="215" t="str">
        <f>IF(ISERROR(VLOOKUP(A110,'[1]Z03 收入决算表(财决03表)'!$A$10:$K$500,10,FALSE)),"",VLOOKUP(A110,'[1]Z03 收入决算表(财决03表)'!$A$10:$K$500,10,FALSE))</f>
        <v/>
      </c>
      <c r="J110" s="215" t="str">
        <f>IF(ISERROR(VLOOKUP(A110,'[1]Z03 收入决算表(财决03表)'!$A$10:$K$500,11,FALSE)),"",VLOOKUP(A110,'[1]Z03 收入决算表(财决03表)'!$A$10:$K$500,11,FALSE))</f>
        <v/>
      </c>
      <c r="K110" s="211">
        <f>'[1]Z03 收入决算表(财决03表)'!A109</f>
        <v>0</v>
      </c>
      <c r="L110" s="212">
        <f>'[1]Z03 收入决算表(财决03表)'!$E109</f>
        <v>0</v>
      </c>
      <c r="M110" s="208" t="str">
        <f t="shared" si="3"/>
        <v/>
      </c>
    </row>
    <row r="111" ht="22.5" customHeight="1" spans="1:13">
      <c r="A111" s="199" t="str">
        <f t="shared" si="2"/>
        <v/>
      </c>
      <c r="B111" s="199"/>
      <c r="C111" s="199" t="str">
        <f>IF(ISERROR(VLOOKUP(A111,'[1]Z03 收入决算表(财决03表)'!$A$10:$K$500,4,FALSE)),"",VLOOKUP(A111,'[1]Z03 收入决算表(财决03表)'!$A$10:$K$500,4,FALSE))</f>
        <v/>
      </c>
      <c r="D111" s="215" t="str">
        <f>IF(ISERROR(VLOOKUP(A111,'[1]Z03 收入决算表(财决03表)'!$A$10:$K$500,5,FALSE)),"",VLOOKUP(A111,'[1]Z03 收入决算表(财决03表)'!$A$10:$K$500,5,FALSE))</f>
        <v/>
      </c>
      <c r="E111" s="215" t="str">
        <f>IF(ISERROR(VLOOKUP(A111,'[1]Z03 收入决算表(财决03表)'!$A$10:$K$500,6,FALSE)),"",VLOOKUP(A111,'[1]Z03 收入决算表(财决03表)'!$A$10:$K$500,6,FALSE))</f>
        <v/>
      </c>
      <c r="F111" s="215" t="str">
        <f>IF(ISERROR(VLOOKUP(A111,'[1]Z03 收入决算表(财决03表)'!$A$10:$K$500,7,FALSE)),"",VLOOKUP(A111,'[1]Z03 收入决算表(财决03表)'!$A$10:$K$500,7,FALSE))</f>
        <v/>
      </c>
      <c r="G111" s="215" t="str">
        <f>IF(ISERROR(VLOOKUP(A111,'[1]Z03 收入决算表(财决03表)'!$A$10:$K$500,8,FALSE)),"",VLOOKUP(A111,'[1]Z03 收入决算表(财决03表)'!$A$10:$K$500,8,FALSE))</f>
        <v/>
      </c>
      <c r="H111" s="215" t="str">
        <f>IF(ISERROR(VLOOKUP(A111,'[1]Z03 收入决算表(财决03表)'!$A$10:$K$500,9,FALSE)),"",VLOOKUP(A111,'[1]Z03 收入决算表(财决03表)'!$A$10:$K$500,9,FALSE))</f>
        <v/>
      </c>
      <c r="I111" s="215" t="str">
        <f>IF(ISERROR(VLOOKUP(A111,'[1]Z03 收入决算表(财决03表)'!$A$10:$K$500,10,FALSE)),"",VLOOKUP(A111,'[1]Z03 收入决算表(财决03表)'!$A$10:$K$500,10,FALSE))</f>
        <v/>
      </c>
      <c r="J111" s="215" t="str">
        <f>IF(ISERROR(VLOOKUP(A111,'[1]Z03 收入决算表(财决03表)'!$A$10:$K$500,11,FALSE)),"",VLOOKUP(A111,'[1]Z03 收入决算表(财决03表)'!$A$10:$K$500,11,FALSE))</f>
        <v/>
      </c>
      <c r="K111" s="211">
        <f>'[1]Z03 收入决算表(财决03表)'!A110</f>
        <v>0</v>
      </c>
      <c r="L111" s="212">
        <f>'[1]Z03 收入决算表(财决03表)'!$E110</f>
        <v>0</v>
      </c>
      <c r="M111" s="208" t="str">
        <f t="shared" si="3"/>
        <v/>
      </c>
    </row>
    <row r="112" ht="22.5" customHeight="1" spans="1:13">
      <c r="A112" s="199" t="str">
        <f t="shared" si="2"/>
        <v/>
      </c>
      <c r="B112" s="199"/>
      <c r="C112" s="199" t="str">
        <f>IF(ISERROR(VLOOKUP(A112,'[1]Z03 收入决算表(财决03表)'!$A$10:$K$500,4,FALSE)),"",VLOOKUP(A112,'[1]Z03 收入决算表(财决03表)'!$A$10:$K$500,4,FALSE))</f>
        <v/>
      </c>
      <c r="D112" s="215" t="str">
        <f>IF(ISERROR(VLOOKUP(A112,'[1]Z03 收入决算表(财决03表)'!$A$10:$K$500,5,FALSE)),"",VLOOKUP(A112,'[1]Z03 收入决算表(财决03表)'!$A$10:$K$500,5,FALSE))</f>
        <v/>
      </c>
      <c r="E112" s="215" t="str">
        <f>IF(ISERROR(VLOOKUP(A112,'[1]Z03 收入决算表(财决03表)'!$A$10:$K$500,6,FALSE)),"",VLOOKUP(A112,'[1]Z03 收入决算表(财决03表)'!$A$10:$K$500,6,FALSE))</f>
        <v/>
      </c>
      <c r="F112" s="215" t="str">
        <f>IF(ISERROR(VLOOKUP(A112,'[1]Z03 收入决算表(财决03表)'!$A$10:$K$500,7,FALSE)),"",VLOOKUP(A112,'[1]Z03 收入决算表(财决03表)'!$A$10:$K$500,7,FALSE))</f>
        <v/>
      </c>
      <c r="G112" s="215" t="str">
        <f>IF(ISERROR(VLOOKUP(A112,'[1]Z03 收入决算表(财决03表)'!$A$10:$K$500,8,FALSE)),"",VLOOKUP(A112,'[1]Z03 收入决算表(财决03表)'!$A$10:$K$500,8,FALSE))</f>
        <v/>
      </c>
      <c r="H112" s="215" t="str">
        <f>IF(ISERROR(VLOOKUP(A112,'[1]Z03 收入决算表(财决03表)'!$A$10:$K$500,9,FALSE)),"",VLOOKUP(A112,'[1]Z03 收入决算表(财决03表)'!$A$10:$K$500,9,FALSE))</f>
        <v/>
      </c>
      <c r="I112" s="215" t="str">
        <f>IF(ISERROR(VLOOKUP(A112,'[1]Z03 收入决算表(财决03表)'!$A$10:$K$500,10,FALSE)),"",VLOOKUP(A112,'[1]Z03 收入决算表(财决03表)'!$A$10:$K$500,10,FALSE))</f>
        <v/>
      </c>
      <c r="J112" s="215" t="str">
        <f>IF(ISERROR(VLOOKUP(A112,'[1]Z03 收入决算表(财决03表)'!$A$10:$K$500,11,FALSE)),"",VLOOKUP(A112,'[1]Z03 收入决算表(财决03表)'!$A$10:$K$500,11,FALSE))</f>
        <v/>
      </c>
      <c r="K112" s="211">
        <f>'[1]Z03 收入决算表(财决03表)'!A111</f>
        <v>0</v>
      </c>
      <c r="L112" s="212">
        <f>'[1]Z03 收入决算表(财决03表)'!$E111</f>
        <v>0</v>
      </c>
      <c r="M112" s="208" t="str">
        <f t="shared" si="3"/>
        <v/>
      </c>
    </row>
    <row r="113" ht="22.5" customHeight="1" spans="1:13">
      <c r="A113" s="199" t="str">
        <f t="shared" si="2"/>
        <v/>
      </c>
      <c r="B113" s="199"/>
      <c r="C113" s="199" t="str">
        <f>IF(ISERROR(VLOOKUP(A113,'[1]Z03 收入决算表(财决03表)'!$A$10:$K$500,4,FALSE)),"",VLOOKUP(A113,'[1]Z03 收入决算表(财决03表)'!$A$10:$K$500,4,FALSE))</f>
        <v/>
      </c>
      <c r="D113" s="215" t="str">
        <f>IF(ISERROR(VLOOKUP(A113,'[1]Z03 收入决算表(财决03表)'!$A$10:$K$500,5,FALSE)),"",VLOOKUP(A113,'[1]Z03 收入决算表(财决03表)'!$A$10:$K$500,5,FALSE))</f>
        <v/>
      </c>
      <c r="E113" s="215" t="str">
        <f>IF(ISERROR(VLOOKUP(A113,'[1]Z03 收入决算表(财决03表)'!$A$10:$K$500,6,FALSE)),"",VLOOKUP(A113,'[1]Z03 收入决算表(财决03表)'!$A$10:$K$500,6,FALSE))</f>
        <v/>
      </c>
      <c r="F113" s="215" t="str">
        <f>IF(ISERROR(VLOOKUP(A113,'[1]Z03 收入决算表(财决03表)'!$A$10:$K$500,7,FALSE)),"",VLOOKUP(A113,'[1]Z03 收入决算表(财决03表)'!$A$10:$K$500,7,FALSE))</f>
        <v/>
      </c>
      <c r="G113" s="215" t="str">
        <f>IF(ISERROR(VLOOKUP(A113,'[1]Z03 收入决算表(财决03表)'!$A$10:$K$500,8,FALSE)),"",VLOOKUP(A113,'[1]Z03 收入决算表(财决03表)'!$A$10:$K$500,8,FALSE))</f>
        <v/>
      </c>
      <c r="H113" s="215" t="str">
        <f>IF(ISERROR(VLOOKUP(A113,'[1]Z03 收入决算表(财决03表)'!$A$10:$K$500,9,FALSE)),"",VLOOKUP(A113,'[1]Z03 收入决算表(财决03表)'!$A$10:$K$500,9,FALSE))</f>
        <v/>
      </c>
      <c r="I113" s="215" t="str">
        <f>IF(ISERROR(VLOOKUP(A113,'[1]Z03 收入决算表(财决03表)'!$A$10:$K$500,10,FALSE)),"",VLOOKUP(A113,'[1]Z03 收入决算表(财决03表)'!$A$10:$K$500,10,FALSE))</f>
        <v/>
      </c>
      <c r="J113" s="215" t="str">
        <f>IF(ISERROR(VLOOKUP(A113,'[1]Z03 收入决算表(财决03表)'!$A$10:$K$500,11,FALSE)),"",VLOOKUP(A113,'[1]Z03 收入决算表(财决03表)'!$A$10:$K$500,11,FALSE))</f>
        <v/>
      </c>
      <c r="K113" s="211">
        <f>'[1]Z03 收入决算表(财决03表)'!A112</f>
        <v>0</v>
      </c>
      <c r="L113" s="212">
        <f>'[1]Z03 收入决算表(财决03表)'!$E112</f>
        <v>0</v>
      </c>
      <c r="M113" s="208" t="str">
        <f t="shared" si="3"/>
        <v/>
      </c>
    </row>
    <row r="114" ht="22.5" customHeight="1" spans="1:13">
      <c r="A114" s="199" t="str">
        <f t="shared" si="2"/>
        <v/>
      </c>
      <c r="B114" s="199"/>
      <c r="C114" s="199" t="str">
        <f>IF(ISERROR(VLOOKUP(A114,'[1]Z03 收入决算表(财决03表)'!$A$10:$K$500,4,FALSE)),"",VLOOKUP(A114,'[1]Z03 收入决算表(财决03表)'!$A$10:$K$500,4,FALSE))</f>
        <v/>
      </c>
      <c r="D114" s="215" t="str">
        <f>IF(ISERROR(VLOOKUP(A114,'[1]Z03 收入决算表(财决03表)'!$A$10:$K$500,5,FALSE)),"",VLOOKUP(A114,'[1]Z03 收入决算表(财决03表)'!$A$10:$K$500,5,FALSE))</f>
        <v/>
      </c>
      <c r="E114" s="215" t="str">
        <f>IF(ISERROR(VLOOKUP(A114,'[1]Z03 收入决算表(财决03表)'!$A$10:$K$500,6,FALSE)),"",VLOOKUP(A114,'[1]Z03 收入决算表(财决03表)'!$A$10:$K$500,6,FALSE))</f>
        <v/>
      </c>
      <c r="F114" s="215" t="str">
        <f>IF(ISERROR(VLOOKUP(A114,'[1]Z03 收入决算表(财决03表)'!$A$10:$K$500,7,FALSE)),"",VLOOKUP(A114,'[1]Z03 收入决算表(财决03表)'!$A$10:$K$500,7,FALSE))</f>
        <v/>
      </c>
      <c r="G114" s="215" t="str">
        <f>IF(ISERROR(VLOOKUP(A114,'[1]Z03 收入决算表(财决03表)'!$A$10:$K$500,8,FALSE)),"",VLOOKUP(A114,'[1]Z03 收入决算表(财决03表)'!$A$10:$K$500,8,FALSE))</f>
        <v/>
      </c>
      <c r="H114" s="215" t="str">
        <f>IF(ISERROR(VLOOKUP(A114,'[1]Z03 收入决算表(财决03表)'!$A$10:$K$500,9,FALSE)),"",VLOOKUP(A114,'[1]Z03 收入决算表(财决03表)'!$A$10:$K$500,9,FALSE))</f>
        <v/>
      </c>
      <c r="I114" s="215" t="str">
        <f>IF(ISERROR(VLOOKUP(A114,'[1]Z03 收入决算表(财决03表)'!$A$10:$K$500,10,FALSE)),"",VLOOKUP(A114,'[1]Z03 收入决算表(财决03表)'!$A$10:$K$500,10,FALSE))</f>
        <v/>
      </c>
      <c r="J114" s="215" t="str">
        <f>IF(ISERROR(VLOOKUP(A114,'[1]Z03 收入决算表(财决03表)'!$A$10:$K$500,11,FALSE)),"",VLOOKUP(A114,'[1]Z03 收入决算表(财决03表)'!$A$10:$K$500,11,FALSE))</f>
        <v/>
      </c>
      <c r="K114" s="211">
        <f>'[1]Z03 收入决算表(财决03表)'!A113</f>
        <v>0</v>
      </c>
      <c r="L114" s="212">
        <f>'[1]Z03 收入决算表(财决03表)'!$E113</f>
        <v>0</v>
      </c>
      <c r="M114" s="208" t="str">
        <f t="shared" si="3"/>
        <v/>
      </c>
    </row>
    <row r="115" ht="22.5" customHeight="1" spans="1:13">
      <c r="A115" s="199" t="str">
        <f t="shared" si="2"/>
        <v/>
      </c>
      <c r="B115" s="199"/>
      <c r="C115" s="199" t="str">
        <f>IF(ISERROR(VLOOKUP(A115,'[1]Z03 收入决算表(财决03表)'!$A$10:$K$500,4,FALSE)),"",VLOOKUP(A115,'[1]Z03 收入决算表(财决03表)'!$A$10:$K$500,4,FALSE))</f>
        <v/>
      </c>
      <c r="D115" s="215" t="str">
        <f>IF(ISERROR(VLOOKUP(A115,'[1]Z03 收入决算表(财决03表)'!$A$10:$K$500,5,FALSE)),"",VLOOKUP(A115,'[1]Z03 收入决算表(财决03表)'!$A$10:$K$500,5,FALSE))</f>
        <v/>
      </c>
      <c r="E115" s="215" t="str">
        <f>IF(ISERROR(VLOOKUP(A115,'[1]Z03 收入决算表(财决03表)'!$A$10:$K$500,6,FALSE)),"",VLOOKUP(A115,'[1]Z03 收入决算表(财决03表)'!$A$10:$K$500,6,FALSE))</f>
        <v/>
      </c>
      <c r="F115" s="215" t="str">
        <f>IF(ISERROR(VLOOKUP(A115,'[1]Z03 收入决算表(财决03表)'!$A$10:$K$500,7,FALSE)),"",VLOOKUP(A115,'[1]Z03 收入决算表(财决03表)'!$A$10:$K$500,7,FALSE))</f>
        <v/>
      </c>
      <c r="G115" s="215" t="str">
        <f>IF(ISERROR(VLOOKUP(A115,'[1]Z03 收入决算表(财决03表)'!$A$10:$K$500,8,FALSE)),"",VLOOKUP(A115,'[1]Z03 收入决算表(财决03表)'!$A$10:$K$500,8,FALSE))</f>
        <v/>
      </c>
      <c r="H115" s="215" t="str">
        <f>IF(ISERROR(VLOOKUP(A115,'[1]Z03 收入决算表(财决03表)'!$A$10:$K$500,9,FALSE)),"",VLOOKUP(A115,'[1]Z03 收入决算表(财决03表)'!$A$10:$K$500,9,FALSE))</f>
        <v/>
      </c>
      <c r="I115" s="215" t="str">
        <f>IF(ISERROR(VLOOKUP(A115,'[1]Z03 收入决算表(财决03表)'!$A$10:$K$500,10,FALSE)),"",VLOOKUP(A115,'[1]Z03 收入决算表(财决03表)'!$A$10:$K$500,10,FALSE))</f>
        <v/>
      </c>
      <c r="J115" s="215" t="str">
        <f>IF(ISERROR(VLOOKUP(A115,'[1]Z03 收入决算表(财决03表)'!$A$10:$K$500,11,FALSE)),"",VLOOKUP(A115,'[1]Z03 收入决算表(财决03表)'!$A$10:$K$500,11,FALSE))</f>
        <v/>
      </c>
      <c r="K115" s="211">
        <f>'[1]Z03 收入决算表(财决03表)'!A114</f>
        <v>0</v>
      </c>
      <c r="L115" s="212">
        <f>'[1]Z03 收入决算表(财决03表)'!$E114</f>
        <v>0</v>
      </c>
      <c r="M115" s="208" t="str">
        <f t="shared" si="3"/>
        <v/>
      </c>
    </row>
    <row r="116" ht="22.5" customHeight="1" spans="1:13">
      <c r="A116" s="199" t="str">
        <f t="shared" si="2"/>
        <v/>
      </c>
      <c r="B116" s="199"/>
      <c r="C116" s="199" t="str">
        <f>IF(ISERROR(VLOOKUP(A116,'[1]Z03 收入决算表(财决03表)'!$A$10:$K$500,4,FALSE)),"",VLOOKUP(A116,'[1]Z03 收入决算表(财决03表)'!$A$10:$K$500,4,FALSE))</f>
        <v/>
      </c>
      <c r="D116" s="215" t="str">
        <f>IF(ISERROR(VLOOKUP(A116,'[1]Z03 收入决算表(财决03表)'!$A$10:$K$500,5,FALSE)),"",VLOOKUP(A116,'[1]Z03 收入决算表(财决03表)'!$A$10:$K$500,5,FALSE))</f>
        <v/>
      </c>
      <c r="E116" s="215" t="str">
        <f>IF(ISERROR(VLOOKUP(A116,'[1]Z03 收入决算表(财决03表)'!$A$10:$K$500,6,FALSE)),"",VLOOKUP(A116,'[1]Z03 收入决算表(财决03表)'!$A$10:$K$500,6,FALSE))</f>
        <v/>
      </c>
      <c r="F116" s="215" t="str">
        <f>IF(ISERROR(VLOOKUP(A116,'[1]Z03 收入决算表(财决03表)'!$A$10:$K$500,7,FALSE)),"",VLOOKUP(A116,'[1]Z03 收入决算表(财决03表)'!$A$10:$K$500,7,FALSE))</f>
        <v/>
      </c>
      <c r="G116" s="215" t="str">
        <f>IF(ISERROR(VLOOKUP(A116,'[1]Z03 收入决算表(财决03表)'!$A$10:$K$500,8,FALSE)),"",VLOOKUP(A116,'[1]Z03 收入决算表(财决03表)'!$A$10:$K$500,8,FALSE))</f>
        <v/>
      </c>
      <c r="H116" s="215" t="str">
        <f>IF(ISERROR(VLOOKUP(A116,'[1]Z03 收入决算表(财决03表)'!$A$10:$K$500,9,FALSE)),"",VLOOKUP(A116,'[1]Z03 收入决算表(财决03表)'!$A$10:$K$500,9,FALSE))</f>
        <v/>
      </c>
      <c r="I116" s="215" t="str">
        <f>IF(ISERROR(VLOOKUP(A116,'[1]Z03 收入决算表(财决03表)'!$A$10:$K$500,10,FALSE)),"",VLOOKUP(A116,'[1]Z03 收入决算表(财决03表)'!$A$10:$K$500,10,FALSE))</f>
        <v/>
      </c>
      <c r="J116" s="215" t="str">
        <f>IF(ISERROR(VLOOKUP(A116,'[1]Z03 收入决算表(财决03表)'!$A$10:$K$500,11,FALSE)),"",VLOOKUP(A116,'[1]Z03 收入决算表(财决03表)'!$A$10:$K$500,11,FALSE))</f>
        <v/>
      </c>
      <c r="K116" s="211">
        <f>'[1]Z03 收入决算表(财决03表)'!A115</f>
        <v>0</v>
      </c>
      <c r="L116" s="212">
        <f>'[1]Z03 收入决算表(财决03表)'!$E115</f>
        <v>0</v>
      </c>
      <c r="M116" s="208" t="str">
        <f t="shared" si="3"/>
        <v/>
      </c>
    </row>
    <row r="117" ht="22.5" customHeight="1" spans="1:13">
      <c r="A117" s="199" t="str">
        <f t="shared" si="2"/>
        <v/>
      </c>
      <c r="B117" s="199"/>
      <c r="C117" s="199" t="str">
        <f>IF(ISERROR(VLOOKUP(A117,'[1]Z03 收入决算表(财决03表)'!$A$10:$K$500,4,FALSE)),"",VLOOKUP(A117,'[1]Z03 收入决算表(财决03表)'!$A$10:$K$500,4,FALSE))</f>
        <v/>
      </c>
      <c r="D117" s="215" t="str">
        <f>IF(ISERROR(VLOOKUP(A117,'[1]Z03 收入决算表(财决03表)'!$A$10:$K$500,5,FALSE)),"",VLOOKUP(A117,'[1]Z03 收入决算表(财决03表)'!$A$10:$K$500,5,FALSE))</f>
        <v/>
      </c>
      <c r="E117" s="215" t="str">
        <f>IF(ISERROR(VLOOKUP(A117,'[1]Z03 收入决算表(财决03表)'!$A$10:$K$500,6,FALSE)),"",VLOOKUP(A117,'[1]Z03 收入决算表(财决03表)'!$A$10:$K$500,6,FALSE))</f>
        <v/>
      </c>
      <c r="F117" s="215" t="str">
        <f>IF(ISERROR(VLOOKUP(A117,'[1]Z03 收入决算表(财决03表)'!$A$10:$K$500,7,FALSE)),"",VLOOKUP(A117,'[1]Z03 收入决算表(财决03表)'!$A$10:$K$500,7,FALSE))</f>
        <v/>
      </c>
      <c r="G117" s="215" t="str">
        <f>IF(ISERROR(VLOOKUP(A117,'[1]Z03 收入决算表(财决03表)'!$A$10:$K$500,8,FALSE)),"",VLOOKUP(A117,'[1]Z03 收入决算表(财决03表)'!$A$10:$K$500,8,FALSE))</f>
        <v/>
      </c>
      <c r="H117" s="215" t="str">
        <f>IF(ISERROR(VLOOKUP(A117,'[1]Z03 收入决算表(财决03表)'!$A$10:$K$500,9,FALSE)),"",VLOOKUP(A117,'[1]Z03 收入决算表(财决03表)'!$A$10:$K$500,9,FALSE))</f>
        <v/>
      </c>
      <c r="I117" s="215" t="str">
        <f>IF(ISERROR(VLOOKUP(A117,'[1]Z03 收入决算表(财决03表)'!$A$10:$K$500,10,FALSE)),"",VLOOKUP(A117,'[1]Z03 收入决算表(财决03表)'!$A$10:$K$500,10,FALSE))</f>
        <v/>
      </c>
      <c r="J117" s="215" t="str">
        <f>IF(ISERROR(VLOOKUP(A117,'[1]Z03 收入决算表(财决03表)'!$A$10:$K$500,11,FALSE)),"",VLOOKUP(A117,'[1]Z03 收入决算表(财决03表)'!$A$10:$K$500,11,FALSE))</f>
        <v/>
      </c>
      <c r="K117" s="211">
        <f>'[1]Z03 收入决算表(财决03表)'!A116</f>
        <v>0</v>
      </c>
      <c r="L117" s="212">
        <f>'[1]Z03 收入决算表(财决03表)'!$E116</f>
        <v>0</v>
      </c>
      <c r="M117" s="208" t="str">
        <f t="shared" si="3"/>
        <v/>
      </c>
    </row>
    <row r="118" ht="22.5" customHeight="1" spans="1:13">
      <c r="A118" s="199" t="str">
        <f t="shared" si="2"/>
        <v/>
      </c>
      <c r="B118" s="199"/>
      <c r="C118" s="199" t="str">
        <f>IF(ISERROR(VLOOKUP(A118,'[1]Z03 收入决算表(财决03表)'!$A$10:$K$500,4,FALSE)),"",VLOOKUP(A118,'[1]Z03 收入决算表(财决03表)'!$A$10:$K$500,4,FALSE))</f>
        <v/>
      </c>
      <c r="D118" s="215" t="str">
        <f>IF(ISERROR(VLOOKUP(A118,'[1]Z03 收入决算表(财决03表)'!$A$10:$K$500,5,FALSE)),"",VLOOKUP(A118,'[1]Z03 收入决算表(财决03表)'!$A$10:$K$500,5,FALSE))</f>
        <v/>
      </c>
      <c r="E118" s="215" t="str">
        <f>IF(ISERROR(VLOOKUP(A118,'[1]Z03 收入决算表(财决03表)'!$A$10:$K$500,6,FALSE)),"",VLOOKUP(A118,'[1]Z03 收入决算表(财决03表)'!$A$10:$K$500,6,FALSE))</f>
        <v/>
      </c>
      <c r="F118" s="215" t="str">
        <f>IF(ISERROR(VLOOKUP(A118,'[1]Z03 收入决算表(财决03表)'!$A$10:$K$500,7,FALSE)),"",VLOOKUP(A118,'[1]Z03 收入决算表(财决03表)'!$A$10:$K$500,7,FALSE))</f>
        <v/>
      </c>
      <c r="G118" s="215" t="str">
        <f>IF(ISERROR(VLOOKUP(A118,'[1]Z03 收入决算表(财决03表)'!$A$10:$K$500,8,FALSE)),"",VLOOKUP(A118,'[1]Z03 收入决算表(财决03表)'!$A$10:$K$500,8,FALSE))</f>
        <v/>
      </c>
      <c r="H118" s="215" t="str">
        <f>IF(ISERROR(VLOOKUP(A118,'[1]Z03 收入决算表(财决03表)'!$A$10:$K$500,9,FALSE)),"",VLOOKUP(A118,'[1]Z03 收入决算表(财决03表)'!$A$10:$K$500,9,FALSE))</f>
        <v/>
      </c>
      <c r="I118" s="215" t="str">
        <f>IF(ISERROR(VLOOKUP(A118,'[1]Z03 收入决算表(财决03表)'!$A$10:$K$500,10,FALSE)),"",VLOOKUP(A118,'[1]Z03 收入决算表(财决03表)'!$A$10:$K$500,10,FALSE))</f>
        <v/>
      </c>
      <c r="J118" s="215" t="str">
        <f>IF(ISERROR(VLOOKUP(A118,'[1]Z03 收入决算表(财决03表)'!$A$10:$K$500,11,FALSE)),"",VLOOKUP(A118,'[1]Z03 收入决算表(财决03表)'!$A$10:$K$500,11,FALSE))</f>
        <v/>
      </c>
      <c r="K118" s="211">
        <f>'[1]Z03 收入决算表(财决03表)'!A117</f>
        <v>0</v>
      </c>
      <c r="L118" s="212">
        <f>'[1]Z03 收入决算表(财决03表)'!$E117</f>
        <v>0</v>
      </c>
      <c r="M118" s="208" t="str">
        <f t="shared" si="3"/>
        <v/>
      </c>
    </row>
    <row r="119" ht="22.5" customHeight="1" spans="1:13">
      <c r="A119" s="199" t="str">
        <f t="shared" si="2"/>
        <v/>
      </c>
      <c r="B119" s="199"/>
      <c r="C119" s="199" t="str">
        <f>IF(ISERROR(VLOOKUP(A119,'[1]Z03 收入决算表(财决03表)'!$A$10:$K$500,4,FALSE)),"",VLOOKUP(A119,'[1]Z03 收入决算表(财决03表)'!$A$10:$K$500,4,FALSE))</f>
        <v/>
      </c>
      <c r="D119" s="215" t="str">
        <f>IF(ISERROR(VLOOKUP(A119,'[1]Z03 收入决算表(财决03表)'!$A$10:$K$500,5,FALSE)),"",VLOOKUP(A119,'[1]Z03 收入决算表(财决03表)'!$A$10:$K$500,5,FALSE))</f>
        <v/>
      </c>
      <c r="E119" s="215" t="str">
        <f>IF(ISERROR(VLOOKUP(A119,'[1]Z03 收入决算表(财决03表)'!$A$10:$K$500,6,FALSE)),"",VLOOKUP(A119,'[1]Z03 收入决算表(财决03表)'!$A$10:$K$500,6,FALSE))</f>
        <v/>
      </c>
      <c r="F119" s="215" t="str">
        <f>IF(ISERROR(VLOOKUP(A119,'[1]Z03 收入决算表(财决03表)'!$A$10:$K$500,7,FALSE)),"",VLOOKUP(A119,'[1]Z03 收入决算表(财决03表)'!$A$10:$K$500,7,FALSE))</f>
        <v/>
      </c>
      <c r="G119" s="215" t="str">
        <f>IF(ISERROR(VLOOKUP(A119,'[1]Z03 收入决算表(财决03表)'!$A$10:$K$500,8,FALSE)),"",VLOOKUP(A119,'[1]Z03 收入决算表(财决03表)'!$A$10:$K$500,8,FALSE))</f>
        <v/>
      </c>
      <c r="H119" s="215" t="str">
        <f>IF(ISERROR(VLOOKUP(A119,'[1]Z03 收入决算表(财决03表)'!$A$10:$K$500,9,FALSE)),"",VLOOKUP(A119,'[1]Z03 收入决算表(财决03表)'!$A$10:$K$500,9,FALSE))</f>
        <v/>
      </c>
      <c r="I119" s="215" t="str">
        <f>IF(ISERROR(VLOOKUP(A119,'[1]Z03 收入决算表(财决03表)'!$A$10:$K$500,10,FALSE)),"",VLOOKUP(A119,'[1]Z03 收入决算表(财决03表)'!$A$10:$K$500,10,FALSE))</f>
        <v/>
      </c>
      <c r="J119" s="215" t="str">
        <f>IF(ISERROR(VLOOKUP(A119,'[1]Z03 收入决算表(财决03表)'!$A$10:$K$500,11,FALSE)),"",VLOOKUP(A119,'[1]Z03 收入决算表(财决03表)'!$A$10:$K$500,11,FALSE))</f>
        <v/>
      </c>
      <c r="K119" s="211">
        <f>'[1]Z03 收入决算表(财决03表)'!A118</f>
        <v>0</v>
      </c>
      <c r="L119" s="212">
        <f>'[1]Z03 收入决算表(财决03表)'!$E118</f>
        <v>0</v>
      </c>
      <c r="M119" s="208" t="str">
        <f t="shared" si="3"/>
        <v/>
      </c>
    </row>
    <row r="120" ht="22.5" customHeight="1" spans="1:13">
      <c r="A120" s="199" t="str">
        <f t="shared" si="2"/>
        <v/>
      </c>
      <c r="B120" s="199"/>
      <c r="C120" s="199" t="str">
        <f>IF(ISERROR(VLOOKUP(A120,'[1]Z03 收入决算表(财决03表)'!$A$10:$K$500,4,FALSE)),"",VLOOKUP(A120,'[1]Z03 收入决算表(财决03表)'!$A$10:$K$500,4,FALSE))</f>
        <v/>
      </c>
      <c r="D120" s="215" t="str">
        <f>IF(ISERROR(VLOOKUP(A120,'[1]Z03 收入决算表(财决03表)'!$A$10:$K$500,5,FALSE)),"",VLOOKUP(A120,'[1]Z03 收入决算表(财决03表)'!$A$10:$K$500,5,FALSE))</f>
        <v/>
      </c>
      <c r="E120" s="215" t="str">
        <f>IF(ISERROR(VLOOKUP(A120,'[1]Z03 收入决算表(财决03表)'!$A$10:$K$500,6,FALSE)),"",VLOOKUP(A120,'[1]Z03 收入决算表(财决03表)'!$A$10:$K$500,6,FALSE))</f>
        <v/>
      </c>
      <c r="F120" s="215" t="str">
        <f>IF(ISERROR(VLOOKUP(A120,'[1]Z03 收入决算表(财决03表)'!$A$10:$K$500,7,FALSE)),"",VLOOKUP(A120,'[1]Z03 收入决算表(财决03表)'!$A$10:$K$500,7,FALSE))</f>
        <v/>
      </c>
      <c r="G120" s="215" t="str">
        <f>IF(ISERROR(VLOOKUP(A120,'[1]Z03 收入决算表(财决03表)'!$A$10:$K$500,8,FALSE)),"",VLOOKUP(A120,'[1]Z03 收入决算表(财决03表)'!$A$10:$K$500,8,FALSE))</f>
        <v/>
      </c>
      <c r="H120" s="215" t="str">
        <f>IF(ISERROR(VLOOKUP(A120,'[1]Z03 收入决算表(财决03表)'!$A$10:$K$500,9,FALSE)),"",VLOOKUP(A120,'[1]Z03 收入决算表(财决03表)'!$A$10:$K$500,9,FALSE))</f>
        <v/>
      </c>
      <c r="I120" s="215" t="str">
        <f>IF(ISERROR(VLOOKUP(A120,'[1]Z03 收入决算表(财决03表)'!$A$10:$K$500,10,FALSE)),"",VLOOKUP(A120,'[1]Z03 收入决算表(财决03表)'!$A$10:$K$500,10,FALSE))</f>
        <v/>
      </c>
      <c r="J120" s="215" t="str">
        <f>IF(ISERROR(VLOOKUP(A120,'[1]Z03 收入决算表(财决03表)'!$A$10:$K$500,11,FALSE)),"",VLOOKUP(A120,'[1]Z03 收入决算表(财决03表)'!$A$10:$K$500,11,FALSE))</f>
        <v/>
      </c>
      <c r="K120" s="211">
        <f>'[1]Z03 收入决算表(财决03表)'!A119</f>
        <v>0</v>
      </c>
      <c r="L120" s="212">
        <f>'[1]Z03 收入决算表(财决03表)'!$E119</f>
        <v>0</v>
      </c>
      <c r="M120" s="208" t="str">
        <f t="shared" si="3"/>
        <v/>
      </c>
    </row>
    <row r="121" ht="22.5" customHeight="1" spans="1:13">
      <c r="A121" s="199" t="str">
        <f t="shared" si="2"/>
        <v/>
      </c>
      <c r="B121" s="199"/>
      <c r="C121" s="199" t="str">
        <f>IF(ISERROR(VLOOKUP(A121,'[1]Z03 收入决算表(财决03表)'!$A$10:$K$500,4,FALSE)),"",VLOOKUP(A121,'[1]Z03 收入决算表(财决03表)'!$A$10:$K$500,4,FALSE))</f>
        <v/>
      </c>
      <c r="D121" s="215" t="str">
        <f>IF(ISERROR(VLOOKUP(A121,'[1]Z03 收入决算表(财决03表)'!$A$10:$K$500,5,FALSE)),"",VLOOKUP(A121,'[1]Z03 收入决算表(财决03表)'!$A$10:$K$500,5,FALSE))</f>
        <v/>
      </c>
      <c r="E121" s="215" t="str">
        <f>IF(ISERROR(VLOOKUP(A121,'[1]Z03 收入决算表(财决03表)'!$A$10:$K$500,6,FALSE)),"",VLOOKUP(A121,'[1]Z03 收入决算表(财决03表)'!$A$10:$K$500,6,FALSE))</f>
        <v/>
      </c>
      <c r="F121" s="215" t="str">
        <f>IF(ISERROR(VLOOKUP(A121,'[1]Z03 收入决算表(财决03表)'!$A$10:$K$500,7,FALSE)),"",VLOOKUP(A121,'[1]Z03 收入决算表(财决03表)'!$A$10:$K$500,7,FALSE))</f>
        <v/>
      </c>
      <c r="G121" s="215" t="str">
        <f>IF(ISERROR(VLOOKUP(A121,'[1]Z03 收入决算表(财决03表)'!$A$10:$K$500,8,FALSE)),"",VLOOKUP(A121,'[1]Z03 收入决算表(财决03表)'!$A$10:$K$500,8,FALSE))</f>
        <v/>
      </c>
      <c r="H121" s="215" t="str">
        <f>IF(ISERROR(VLOOKUP(A121,'[1]Z03 收入决算表(财决03表)'!$A$10:$K$500,9,FALSE)),"",VLOOKUP(A121,'[1]Z03 收入决算表(财决03表)'!$A$10:$K$500,9,FALSE))</f>
        <v/>
      </c>
      <c r="I121" s="215" t="str">
        <f>IF(ISERROR(VLOOKUP(A121,'[1]Z03 收入决算表(财决03表)'!$A$10:$K$500,10,FALSE)),"",VLOOKUP(A121,'[1]Z03 收入决算表(财决03表)'!$A$10:$K$500,10,FALSE))</f>
        <v/>
      </c>
      <c r="J121" s="215" t="str">
        <f>IF(ISERROR(VLOOKUP(A121,'[1]Z03 收入决算表(财决03表)'!$A$10:$K$500,11,FALSE)),"",VLOOKUP(A121,'[1]Z03 收入决算表(财决03表)'!$A$10:$K$500,11,FALSE))</f>
        <v/>
      </c>
      <c r="K121" s="211">
        <f>'[1]Z03 收入决算表(财决03表)'!A120</f>
        <v>0</v>
      </c>
      <c r="L121" s="212">
        <f>'[1]Z03 收入决算表(财决03表)'!$E120</f>
        <v>0</v>
      </c>
      <c r="M121" s="208" t="str">
        <f t="shared" si="3"/>
        <v/>
      </c>
    </row>
    <row r="122" ht="22.5" customHeight="1" spans="1:13">
      <c r="A122" s="199" t="str">
        <f t="shared" si="2"/>
        <v/>
      </c>
      <c r="B122" s="199"/>
      <c r="C122" s="199" t="str">
        <f>IF(ISERROR(VLOOKUP(A122,'[1]Z03 收入决算表(财决03表)'!$A$10:$K$500,4,FALSE)),"",VLOOKUP(A122,'[1]Z03 收入决算表(财决03表)'!$A$10:$K$500,4,FALSE))</f>
        <v/>
      </c>
      <c r="D122" s="215" t="str">
        <f>IF(ISERROR(VLOOKUP(A122,'[1]Z03 收入决算表(财决03表)'!$A$10:$K$500,5,FALSE)),"",VLOOKUP(A122,'[1]Z03 收入决算表(财决03表)'!$A$10:$K$500,5,FALSE))</f>
        <v/>
      </c>
      <c r="E122" s="215" t="str">
        <f>IF(ISERROR(VLOOKUP(A122,'[1]Z03 收入决算表(财决03表)'!$A$10:$K$500,6,FALSE)),"",VLOOKUP(A122,'[1]Z03 收入决算表(财决03表)'!$A$10:$K$500,6,FALSE))</f>
        <v/>
      </c>
      <c r="F122" s="215" t="str">
        <f>IF(ISERROR(VLOOKUP(A122,'[1]Z03 收入决算表(财决03表)'!$A$10:$K$500,7,FALSE)),"",VLOOKUP(A122,'[1]Z03 收入决算表(财决03表)'!$A$10:$K$500,7,FALSE))</f>
        <v/>
      </c>
      <c r="G122" s="215" t="str">
        <f>IF(ISERROR(VLOOKUP(A122,'[1]Z03 收入决算表(财决03表)'!$A$10:$K$500,8,FALSE)),"",VLOOKUP(A122,'[1]Z03 收入决算表(财决03表)'!$A$10:$K$500,8,FALSE))</f>
        <v/>
      </c>
      <c r="H122" s="215" t="str">
        <f>IF(ISERROR(VLOOKUP(A122,'[1]Z03 收入决算表(财决03表)'!$A$10:$K$500,9,FALSE)),"",VLOOKUP(A122,'[1]Z03 收入决算表(财决03表)'!$A$10:$K$500,9,FALSE))</f>
        <v/>
      </c>
      <c r="I122" s="215" t="str">
        <f>IF(ISERROR(VLOOKUP(A122,'[1]Z03 收入决算表(财决03表)'!$A$10:$K$500,10,FALSE)),"",VLOOKUP(A122,'[1]Z03 收入决算表(财决03表)'!$A$10:$K$500,10,FALSE))</f>
        <v/>
      </c>
      <c r="J122" s="215" t="str">
        <f>IF(ISERROR(VLOOKUP(A122,'[1]Z03 收入决算表(财决03表)'!$A$10:$K$500,11,FALSE)),"",VLOOKUP(A122,'[1]Z03 收入决算表(财决03表)'!$A$10:$K$500,11,FALSE))</f>
        <v/>
      </c>
      <c r="K122" s="211">
        <f>'[1]Z03 收入决算表(财决03表)'!A121</f>
        <v>0</v>
      </c>
      <c r="L122" s="212">
        <f>'[1]Z03 收入决算表(财决03表)'!$E121</f>
        <v>0</v>
      </c>
      <c r="M122" s="208" t="str">
        <f t="shared" si="3"/>
        <v/>
      </c>
    </row>
    <row r="123" ht="22.5" customHeight="1" spans="1:13">
      <c r="A123" s="199" t="str">
        <f t="shared" si="2"/>
        <v/>
      </c>
      <c r="B123" s="199"/>
      <c r="C123" s="199" t="str">
        <f>IF(ISERROR(VLOOKUP(A123,'[1]Z03 收入决算表(财决03表)'!$A$10:$K$500,4,FALSE)),"",VLOOKUP(A123,'[1]Z03 收入决算表(财决03表)'!$A$10:$K$500,4,FALSE))</f>
        <v/>
      </c>
      <c r="D123" s="215" t="str">
        <f>IF(ISERROR(VLOOKUP(A123,'[1]Z03 收入决算表(财决03表)'!$A$10:$K$500,5,FALSE)),"",VLOOKUP(A123,'[1]Z03 收入决算表(财决03表)'!$A$10:$K$500,5,FALSE))</f>
        <v/>
      </c>
      <c r="E123" s="215" t="str">
        <f>IF(ISERROR(VLOOKUP(A123,'[1]Z03 收入决算表(财决03表)'!$A$10:$K$500,6,FALSE)),"",VLOOKUP(A123,'[1]Z03 收入决算表(财决03表)'!$A$10:$K$500,6,FALSE))</f>
        <v/>
      </c>
      <c r="F123" s="215" t="str">
        <f>IF(ISERROR(VLOOKUP(A123,'[1]Z03 收入决算表(财决03表)'!$A$10:$K$500,7,FALSE)),"",VLOOKUP(A123,'[1]Z03 收入决算表(财决03表)'!$A$10:$K$500,7,FALSE))</f>
        <v/>
      </c>
      <c r="G123" s="215" t="str">
        <f>IF(ISERROR(VLOOKUP(A123,'[1]Z03 收入决算表(财决03表)'!$A$10:$K$500,8,FALSE)),"",VLOOKUP(A123,'[1]Z03 收入决算表(财决03表)'!$A$10:$K$500,8,FALSE))</f>
        <v/>
      </c>
      <c r="H123" s="215" t="str">
        <f>IF(ISERROR(VLOOKUP(A123,'[1]Z03 收入决算表(财决03表)'!$A$10:$K$500,9,FALSE)),"",VLOOKUP(A123,'[1]Z03 收入决算表(财决03表)'!$A$10:$K$500,9,FALSE))</f>
        <v/>
      </c>
      <c r="I123" s="215" t="str">
        <f>IF(ISERROR(VLOOKUP(A123,'[1]Z03 收入决算表(财决03表)'!$A$10:$K$500,10,FALSE)),"",VLOOKUP(A123,'[1]Z03 收入决算表(财决03表)'!$A$10:$K$500,10,FALSE))</f>
        <v/>
      </c>
      <c r="J123" s="215" t="str">
        <f>IF(ISERROR(VLOOKUP(A123,'[1]Z03 收入决算表(财决03表)'!$A$10:$K$500,11,FALSE)),"",VLOOKUP(A123,'[1]Z03 收入决算表(财决03表)'!$A$10:$K$500,11,FALSE))</f>
        <v/>
      </c>
      <c r="K123" s="211">
        <f>'[1]Z03 收入决算表(财决03表)'!A122</f>
        <v>0</v>
      </c>
      <c r="L123" s="212">
        <f>'[1]Z03 收入决算表(财决03表)'!$E122</f>
        <v>0</v>
      </c>
      <c r="M123" s="208" t="str">
        <f t="shared" si="3"/>
        <v/>
      </c>
    </row>
    <row r="124" ht="22.5" customHeight="1" spans="1:13">
      <c r="A124" s="199" t="str">
        <f t="shared" si="2"/>
        <v/>
      </c>
      <c r="B124" s="199"/>
      <c r="C124" s="199" t="str">
        <f>IF(ISERROR(VLOOKUP(A124,'[1]Z03 收入决算表(财决03表)'!$A$10:$K$500,4,FALSE)),"",VLOOKUP(A124,'[1]Z03 收入决算表(财决03表)'!$A$10:$K$500,4,FALSE))</f>
        <v/>
      </c>
      <c r="D124" s="215" t="str">
        <f>IF(ISERROR(VLOOKUP(A124,'[1]Z03 收入决算表(财决03表)'!$A$10:$K$500,5,FALSE)),"",VLOOKUP(A124,'[1]Z03 收入决算表(财决03表)'!$A$10:$K$500,5,FALSE))</f>
        <v/>
      </c>
      <c r="E124" s="215" t="str">
        <f>IF(ISERROR(VLOOKUP(A124,'[1]Z03 收入决算表(财决03表)'!$A$10:$K$500,6,FALSE)),"",VLOOKUP(A124,'[1]Z03 收入决算表(财决03表)'!$A$10:$K$500,6,FALSE))</f>
        <v/>
      </c>
      <c r="F124" s="215" t="str">
        <f>IF(ISERROR(VLOOKUP(A124,'[1]Z03 收入决算表(财决03表)'!$A$10:$K$500,7,FALSE)),"",VLOOKUP(A124,'[1]Z03 收入决算表(财决03表)'!$A$10:$K$500,7,FALSE))</f>
        <v/>
      </c>
      <c r="G124" s="215" t="str">
        <f>IF(ISERROR(VLOOKUP(A124,'[1]Z03 收入决算表(财决03表)'!$A$10:$K$500,8,FALSE)),"",VLOOKUP(A124,'[1]Z03 收入决算表(财决03表)'!$A$10:$K$500,8,FALSE))</f>
        <v/>
      </c>
      <c r="H124" s="215" t="str">
        <f>IF(ISERROR(VLOOKUP(A124,'[1]Z03 收入决算表(财决03表)'!$A$10:$K$500,9,FALSE)),"",VLOOKUP(A124,'[1]Z03 收入决算表(财决03表)'!$A$10:$K$500,9,FALSE))</f>
        <v/>
      </c>
      <c r="I124" s="215" t="str">
        <f>IF(ISERROR(VLOOKUP(A124,'[1]Z03 收入决算表(财决03表)'!$A$10:$K$500,10,FALSE)),"",VLOOKUP(A124,'[1]Z03 收入决算表(财决03表)'!$A$10:$K$500,10,FALSE))</f>
        <v/>
      </c>
      <c r="J124" s="215" t="str">
        <f>IF(ISERROR(VLOOKUP(A124,'[1]Z03 收入决算表(财决03表)'!$A$10:$K$500,11,FALSE)),"",VLOOKUP(A124,'[1]Z03 收入决算表(财决03表)'!$A$10:$K$500,11,FALSE))</f>
        <v/>
      </c>
      <c r="K124" s="211">
        <f>'[1]Z03 收入决算表(财决03表)'!A123</f>
        <v>0</v>
      </c>
      <c r="L124" s="212">
        <f>'[1]Z03 收入决算表(财决03表)'!$E123</f>
        <v>0</v>
      </c>
      <c r="M124" s="208" t="str">
        <f t="shared" si="3"/>
        <v/>
      </c>
    </row>
    <row r="125" ht="22.5" customHeight="1" spans="1:13">
      <c r="A125" s="199" t="str">
        <f t="shared" si="2"/>
        <v/>
      </c>
      <c r="B125" s="199"/>
      <c r="C125" s="199" t="str">
        <f>IF(ISERROR(VLOOKUP(A125,'[1]Z03 收入决算表(财决03表)'!$A$10:$K$500,4,FALSE)),"",VLOOKUP(A125,'[1]Z03 收入决算表(财决03表)'!$A$10:$K$500,4,FALSE))</f>
        <v/>
      </c>
      <c r="D125" s="215" t="str">
        <f>IF(ISERROR(VLOOKUP(A125,'[1]Z03 收入决算表(财决03表)'!$A$10:$K$500,5,FALSE)),"",VLOOKUP(A125,'[1]Z03 收入决算表(财决03表)'!$A$10:$K$500,5,FALSE))</f>
        <v/>
      </c>
      <c r="E125" s="215" t="str">
        <f>IF(ISERROR(VLOOKUP(A125,'[1]Z03 收入决算表(财决03表)'!$A$10:$K$500,6,FALSE)),"",VLOOKUP(A125,'[1]Z03 收入决算表(财决03表)'!$A$10:$K$500,6,FALSE))</f>
        <v/>
      </c>
      <c r="F125" s="215" t="str">
        <f>IF(ISERROR(VLOOKUP(A125,'[1]Z03 收入决算表(财决03表)'!$A$10:$K$500,7,FALSE)),"",VLOOKUP(A125,'[1]Z03 收入决算表(财决03表)'!$A$10:$K$500,7,FALSE))</f>
        <v/>
      </c>
      <c r="G125" s="215" t="str">
        <f>IF(ISERROR(VLOOKUP(A125,'[1]Z03 收入决算表(财决03表)'!$A$10:$K$500,8,FALSE)),"",VLOOKUP(A125,'[1]Z03 收入决算表(财决03表)'!$A$10:$K$500,8,FALSE))</f>
        <v/>
      </c>
      <c r="H125" s="215" t="str">
        <f>IF(ISERROR(VLOOKUP(A125,'[1]Z03 收入决算表(财决03表)'!$A$10:$K$500,9,FALSE)),"",VLOOKUP(A125,'[1]Z03 收入决算表(财决03表)'!$A$10:$K$500,9,FALSE))</f>
        <v/>
      </c>
      <c r="I125" s="215" t="str">
        <f>IF(ISERROR(VLOOKUP(A125,'[1]Z03 收入决算表(财决03表)'!$A$10:$K$500,10,FALSE)),"",VLOOKUP(A125,'[1]Z03 收入决算表(财决03表)'!$A$10:$K$500,10,FALSE))</f>
        <v/>
      </c>
      <c r="J125" s="215" t="str">
        <f>IF(ISERROR(VLOOKUP(A125,'[1]Z03 收入决算表(财决03表)'!$A$10:$K$500,11,FALSE)),"",VLOOKUP(A125,'[1]Z03 收入决算表(财决03表)'!$A$10:$K$500,11,FALSE))</f>
        <v/>
      </c>
      <c r="K125" s="211">
        <f>'[1]Z03 收入决算表(财决03表)'!A124</f>
        <v>0</v>
      </c>
      <c r="L125" s="212">
        <f>'[1]Z03 收入决算表(财决03表)'!$E124</f>
        <v>0</v>
      </c>
      <c r="M125" s="208" t="str">
        <f t="shared" si="3"/>
        <v/>
      </c>
    </row>
    <row r="126" ht="22.5" customHeight="1" spans="1:13">
      <c r="A126" s="199" t="str">
        <f t="shared" si="2"/>
        <v/>
      </c>
      <c r="B126" s="199"/>
      <c r="C126" s="199" t="str">
        <f>IF(ISERROR(VLOOKUP(A126,'[1]Z03 收入决算表(财决03表)'!$A$10:$K$500,4,FALSE)),"",VLOOKUP(A126,'[1]Z03 收入决算表(财决03表)'!$A$10:$K$500,4,FALSE))</f>
        <v/>
      </c>
      <c r="D126" s="215" t="str">
        <f>IF(ISERROR(VLOOKUP(A126,'[1]Z03 收入决算表(财决03表)'!$A$10:$K$500,5,FALSE)),"",VLOOKUP(A126,'[1]Z03 收入决算表(财决03表)'!$A$10:$K$500,5,FALSE))</f>
        <v/>
      </c>
      <c r="E126" s="215" t="str">
        <f>IF(ISERROR(VLOOKUP(A126,'[1]Z03 收入决算表(财决03表)'!$A$10:$K$500,6,FALSE)),"",VLOOKUP(A126,'[1]Z03 收入决算表(财决03表)'!$A$10:$K$500,6,FALSE))</f>
        <v/>
      </c>
      <c r="F126" s="215" t="str">
        <f>IF(ISERROR(VLOOKUP(A126,'[1]Z03 收入决算表(财决03表)'!$A$10:$K$500,7,FALSE)),"",VLOOKUP(A126,'[1]Z03 收入决算表(财决03表)'!$A$10:$K$500,7,FALSE))</f>
        <v/>
      </c>
      <c r="G126" s="215" t="str">
        <f>IF(ISERROR(VLOOKUP(A126,'[1]Z03 收入决算表(财决03表)'!$A$10:$K$500,8,FALSE)),"",VLOOKUP(A126,'[1]Z03 收入决算表(财决03表)'!$A$10:$K$500,8,FALSE))</f>
        <v/>
      </c>
      <c r="H126" s="215" t="str">
        <f>IF(ISERROR(VLOOKUP(A126,'[1]Z03 收入决算表(财决03表)'!$A$10:$K$500,9,FALSE)),"",VLOOKUP(A126,'[1]Z03 收入决算表(财决03表)'!$A$10:$K$500,9,FALSE))</f>
        <v/>
      </c>
      <c r="I126" s="215" t="str">
        <f>IF(ISERROR(VLOOKUP(A126,'[1]Z03 收入决算表(财决03表)'!$A$10:$K$500,10,FALSE)),"",VLOOKUP(A126,'[1]Z03 收入决算表(财决03表)'!$A$10:$K$500,10,FALSE))</f>
        <v/>
      </c>
      <c r="J126" s="215" t="str">
        <f>IF(ISERROR(VLOOKUP(A126,'[1]Z03 收入决算表(财决03表)'!$A$10:$K$500,11,FALSE)),"",VLOOKUP(A126,'[1]Z03 收入决算表(财决03表)'!$A$10:$K$500,11,FALSE))</f>
        <v/>
      </c>
      <c r="K126" s="211">
        <f>'[1]Z03 收入决算表(财决03表)'!A125</f>
        <v>0</v>
      </c>
      <c r="L126" s="212">
        <f>'[1]Z03 收入决算表(财决03表)'!$E125</f>
        <v>0</v>
      </c>
      <c r="M126" s="208" t="str">
        <f t="shared" si="3"/>
        <v/>
      </c>
    </row>
    <row r="127" ht="22.5" customHeight="1" spans="1:13">
      <c r="A127" s="199" t="str">
        <f t="shared" si="2"/>
        <v/>
      </c>
      <c r="B127" s="199"/>
      <c r="C127" s="199" t="str">
        <f>IF(ISERROR(VLOOKUP(A127,'[1]Z03 收入决算表(财决03表)'!$A$10:$K$500,4,FALSE)),"",VLOOKUP(A127,'[1]Z03 收入决算表(财决03表)'!$A$10:$K$500,4,FALSE))</f>
        <v/>
      </c>
      <c r="D127" s="215" t="str">
        <f>IF(ISERROR(VLOOKUP(A127,'[1]Z03 收入决算表(财决03表)'!$A$10:$K$500,5,FALSE)),"",VLOOKUP(A127,'[1]Z03 收入决算表(财决03表)'!$A$10:$K$500,5,FALSE))</f>
        <v/>
      </c>
      <c r="E127" s="215" t="str">
        <f>IF(ISERROR(VLOOKUP(A127,'[1]Z03 收入决算表(财决03表)'!$A$10:$K$500,6,FALSE)),"",VLOOKUP(A127,'[1]Z03 收入决算表(财决03表)'!$A$10:$K$500,6,FALSE))</f>
        <v/>
      </c>
      <c r="F127" s="215" t="str">
        <f>IF(ISERROR(VLOOKUP(A127,'[1]Z03 收入决算表(财决03表)'!$A$10:$K$500,7,FALSE)),"",VLOOKUP(A127,'[1]Z03 收入决算表(财决03表)'!$A$10:$K$500,7,FALSE))</f>
        <v/>
      </c>
      <c r="G127" s="215" t="str">
        <f>IF(ISERROR(VLOOKUP(A127,'[1]Z03 收入决算表(财决03表)'!$A$10:$K$500,8,FALSE)),"",VLOOKUP(A127,'[1]Z03 收入决算表(财决03表)'!$A$10:$K$500,8,FALSE))</f>
        <v/>
      </c>
      <c r="H127" s="215" t="str">
        <f>IF(ISERROR(VLOOKUP(A127,'[1]Z03 收入决算表(财决03表)'!$A$10:$K$500,9,FALSE)),"",VLOOKUP(A127,'[1]Z03 收入决算表(财决03表)'!$A$10:$K$500,9,FALSE))</f>
        <v/>
      </c>
      <c r="I127" s="215" t="str">
        <f>IF(ISERROR(VLOOKUP(A127,'[1]Z03 收入决算表(财决03表)'!$A$10:$K$500,10,FALSE)),"",VLOOKUP(A127,'[1]Z03 收入决算表(财决03表)'!$A$10:$K$500,10,FALSE))</f>
        <v/>
      </c>
      <c r="J127" s="215" t="str">
        <f>IF(ISERROR(VLOOKUP(A127,'[1]Z03 收入决算表(财决03表)'!$A$10:$K$500,11,FALSE)),"",VLOOKUP(A127,'[1]Z03 收入决算表(财决03表)'!$A$10:$K$500,11,FALSE))</f>
        <v/>
      </c>
      <c r="K127" s="211">
        <f>'[1]Z03 收入决算表(财决03表)'!A126</f>
        <v>0</v>
      </c>
      <c r="L127" s="212">
        <f>'[1]Z03 收入决算表(财决03表)'!$E126</f>
        <v>0</v>
      </c>
      <c r="M127" s="208" t="str">
        <f t="shared" si="3"/>
        <v/>
      </c>
    </row>
    <row r="128" ht="22.5" customHeight="1" spans="1:13">
      <c r="A128" s="199" t="str">
        <f t="shared" si="2"/>
        <v/>
      </c>
      <c r="B128" s="199"/>
      <c r="C128" s="199" t="str">
        <f>IF(ISERROR(VLOOKUP(A128,'[1]Z03 收入决算表(财决03表)'!$A$10:$K$500,4,FALSE)),"",VLOOKUP(A128,'[1]Z03 收入决算表(财决03表)'!$A$10:$K$500,4,FALSE))</f>
        <v/>
      </c>
      <c r="D128" s="215" t="str">
        <f>IF(ISERROR(VLOOKUP(A128,'[1]Z03 收入决算表(财决03表)'!$A$10:$K$500,5,FALSE)),"",VLOOKUP(A128,'[1]Z03 收入决算表(财决03表)'!$A$10:$K$500,5,FALSE))</f>
        <v/>
      </c>
      <c r="E128" s="215" t="str">
        <f>IF(ISERROR(VLOOKUP(A128,'[1]Z03 收入决算表(财决03表)'!$A$10:$K$500,6,FALSE)),"",VLOOKUP(A128,'[1]Z03 收入决算表(财决03表)'!$A$10:$K$500,6,FALSE))</f>
        <v/>
      </c>
      <c r="F128" s="215" t="str">
        <f>IF(ISERROR(VLOOKUP(A128,'[1]Z03 收入决算表(财决03表)'!$A$10:$K$500,7,FALSE)),"",VLOOKUP(A128,'[1]Z03 收入决算表(财决03表)'!$A$10:$K$500,7,FALSE))</f>
        <v/>
      </c>
      <c r="G128" s="215" t="str">
        <f>IF(ISERROR(VLOOKUP(A128,'[1]Z03 收入决算表(财决03表)'!$A$10:$K$500,8,FALSE)),"",VLOOKUP(A128,'[1]Z03 收入决算表(财决03表)'!$A$10:$K$500,8,FALSE))</f>
        <v/>
      </c>
      <c r="H128" s="215" t="str">
        <f>IF(ISERROR(VLOOKUP(A128,'[1]Z03 收入决算表(财决03表)'!$A$10:$K$500,9,FALSE)),"",VLOOKUP(A128,'[1]Z03 收入决算表(财决03表)'!$A$10:$K$500,9,FALSE))</f>
        <v/>
      </c>
      <c r="I128" s="215" t="str">
        <f>IF(ISERROR(VLOOKUP(A128,'[1]Z03 收入决算表(财决03表)'!$A$10:$K$500,10,FALSE)),"",VLOOKUP(A128,'[1]Z03 收入决算表(财决03表)'!$A$10:$K$500,10,FALSE))</f>
        <v/>
      </c>
      <c r="J128" s="215" t="str">
        <f>IF(ISERROR(VLOOKUP(A128,'[1]Z03 收入决算表(财决03表)'!$A$10:$K$500,11,FALSE)),"",VLOOKUP(A128,'[1]Z03 收入决算表(财决03表)'!$A$10:$K$500,11,FALSE))</f>
        <v/>
      </c>
      <c r="K128" s="211">
        <f>'[1]Z03 收入决算表(财决03表)'!A127</f>
        <v>0</v>
      </c>
      <c r="L128" s="212">
        <f>'[1]Z03 收入决算表(财决03表)'!$E127</f>
        <v>0</v>
      </c>
      <c r="M128" s="208" t="str">
        <f t="shared" si="3"/>
        <v/>
      </c>
    </row>
    <row r="129" ht="22.5" customHeight="1" spans="1:13">
      <c r="A129" s="199" t="str">
        <f t="shared" si="2"/>
        <v/>
      </c>
      <c r="B129" s="199"/>
      <c r="C129" s="199" t="str">
        <f>IF(ISERROR(VLOOKUP(A129,'[1]Z03 收入决算表(财决03表)'!$A$10:$K$500,4,FALSE)),"",VLOOKUP(A129,'[1]Z03 收入决算表(财决03表)'!$A$10:$K$500,4,FALSE))</f>
        <v/>
      </c>
      <c r="D129" s="215" t="str">
        <f>IF(ISERROR(VLOOKUP(A129,'[1]Z03 收入决算表(财决03表)'!$A$10:$K$500,5,FALSE)),"",VLOOKUP(A129,'[1]Z03 收入决算表(财决03表)'!$A$10:$K$500,5,FALSE))</f>
        <v/>
      </c>
      <c r="E129" s="215" t="str">
        <f>IF(ISERROR(VLOOKUP(A129,'[1]Z03 收入决算表(财决03表)'!$A$10:$K$500,6,FALSE)),"",VLOOKUP(A129,'[1]Z03 收入决算表(财决03表)'!$A$10:$K$500,6,FALSE))</f>
        <v/>
      </c>
      <c r="F129" s="215" t="str">
        <f>IF(ISERROR(VLOOKUP(A129,'[1]Z03 收入决算表(财决03表)'!$A$10:$K$500,7,FALSE)),"",VLOOKUP(A129,'[1]Z03 收入决算表(财决03表)'!$A$10:$K$500,7,FALSE))</f>
        <v/>
      </c>
      <c r="G129" s="215" t="str">
        <f>IF(ISERROR(VLOOKUP(A129,'[1]Z03 收入决算表(财决03表)'!$A$10:$K$500,8,FALSE)),"",VLOOKUP(A129,'[1]Z03 收入决算表(财决03表)'!$A$10:$K$500,8,FALSE))</f>
        <v/>
      </c>
      <c r="H129" s="215" t="str">
        <f>IF(ISERROR(VLOOKUP(A129,'[1]Z03 收入决算表(财决03表)'!$A$10:$K$500,9,FALSE)),"",VLOOKUP(A129,'[1]Z03 收入决算表(财决03表)'!$A$10:$K$500,9,FALSE))</f>
        <v/>
      </c>
      <c r="I129" s="215" t="str">
        <f>IF(ISERROR(VLOOKUP(A129,'[1]Z03 收入决算表(财决03表)'!$A$10:$K$500,10,FALSE)),"",VLOOKUP(A129,'[1]Z03 收入决算表(财决03表)'!$A$10:$K$500,10,FALSE))</f>
        <v/>
      </c>
      <c r="J129" s="215" t="str">
        <f>IF(ISERROR(VLOOKUP(A129,'[1]Z03 收入决算表(财决03表)'!$A$10:$K$500,11,FALSE)),"",VLOOKUP(A129,'[1]Z03 收入决算表(财决03表)'!$A$10:$K$500,11,FALSE))</f>
        <v/>
      </c>
      <c r="K129" s="211">
        <f>'[1]Z03 收入决算表(财决03表)'!A128</f>
        <v>0</v>
      </c>
      <c r="L129" s="212">
        <f>'[1]Z03 收入决算表(财决03表)'!$E128</f>
        <v>0</v>
      </c>
      <c r="M129" s="208" t="str">
        <f t="shared" si="3"/>
        <v/>
      </c>
    </row>
    <row r="130" ht="22.5" customHeight="1" spans="1:13">
      <c r="A130" s="199" t="str">
        <f t="shared" si="2"/>
        <v/>
      </c>
      <c r="B130" s="199"/>
      <c r="C130" s="199" t="str">
        <f>IF(ISERROR(VLOOKUP(A130,'[1]Z03 收入决算表(财决03表)'!$A$10:$K$500,4,FALSE)),"",VLOOKUP(A130,'[1]Z03 收入决算表(财决03表)'!$A$10:$K$500,4,FALSE))</f>
        <v/>
      </c>
      <c r="D130" s="215" t="str">
        <f>IF(ISERROR(VLOOKUP(A130,'[1]Z03 收入决算表(财决03表)'!$A$10:$K$500,5,FALSE)),"",VLOOKUP(A130,'[1]Z03 收入决算表(财决03表)'!$A$10:$K$500,5,FALSE))</f>
        <v/>
      </c>
      <c r="E130" s="215" t="str">
        <f>IF(ISERROR(VLOOKUP(A130,'[1]Z03 收入决算表(财决03表)'!$A$10:$K$500,6,FALSE)),"",VLOOKUP(A130,'[1]Z03 收入决算表(财决03表)'!$A$10:$K$500,6,FALSE))</f>
        <v/>
      </c>
      <c r="F130" s="215" t="str">
        <f>IF(ISERROR(VLOOKUP(A130,'[1]Z03 收入决算表(财决03表)'!$A$10:$K$500,7,FALSE)),"",VLOOKUP(A130,'[1]Z03 收入决算表(财决03表)'!$A$10:$K$500,7,FALSE))</f>
        <v/>
      </c>
      <c r="G130" s="215" t="str">
        <f>IF(ISERROR(VLOOKUP(A130,'[1]Z03 收入决算表(财决03表)'!$A$10:$K$500,8,FALSE)),"",VLOOKUP(A130,'[1]Z03 收入决算表(财决03表)'!$A$10:$K$500,8,FALSE))</f>
        <v/>
      </c>
      <c r="H130" s="215" t="str">
        <f>IF(ISERROR(VLOOKUP(A130,'[1]Z03 收入决算表(财决03表)'!$A$10:$K$500,9,FALSE)),"",VLOOKUP(A130,'[1]Z03 收入决算表(财决03表)'!$A$10:$K$500,9,FALSE))</f>
        <v/>
      </c>
      <c r="I130" s="215" t="str">
        <f>IF(ISERROR(VLOOKUP(A130,'[1]Z03 收入决算表(财决03表)'!$A$10:$K$500,10,FALSE)),"",VLOOKUP(A130,'[1]Z03 收入决算表(财决03表)'!$A$10:$K$500,10,FALSE))</f>
        <v/>
      </c>
      <c r="J130" s="215" t="str">
        <f>IF(ISERROR(VLOOKUP(A130,'[1]Z03 收入决算表(财决03表)'!$A$10:$K$500,11,FALSE)),"",VLOOKUP(A130,'[1]Z03 收入决算表(财决03表)'!$A$10:$K$500,11,FALSE))</f>
        <v/>
      </c>
      <c r="K130" s="211">
        <f>'[1]Z03 收入决算表(财决03表)'!A129</f>
        <v>0</v>
      </c>
      <c r="L130" s="212">
        <f>'[1]Z03 收入决算表(财决03表)'!$E129</f>
        <v>0</v>
      </c>
      <c r="M130" s="208" t="str">
        <f t="shared" si="3"/>
        <v/>
      </c>
    </row>
    <row r="131" ht="22.5" customHeight="1" spans="1:13">
      <c r="A131" s="199" t="str">
        <f t="shared" si="2"/>
        <v/>
      </c>
      <c r="B131" s="199"/>
      <c r="C131" s="199" t="str">
        <f>IF(ISERROR(VLOOKUP(A131,'[1]Z03 收入决算表(财决03表)'!$A$10:$K$500,4,FALSE)),"",VLOOKUP(A131,'[1]Z03 收入决算表(财决03表)'!$A$10:$K$500,4,FALSE))</f>
        <v/>
      </c>
      <c r="D131" s="215" t="str">
        <f>IF(ISERROR(VLOOKUP(A131,'[1]Z03 收入决算表(财决03表)'!$A$10:$K$500,5,FALSE)),"",VLOOKUP(A131,'[1]Z03 收入决算表(财决03表)'!$A$10:$K$500,5,FALSE))</f>
        <v/>
      </c>
      <c r="E131" s="215" t="str">
        <f>IF(ISERROR(VLOOKUP(A131,'[1]Z03 收入决算表(财决03表)'!$A$10:$K$500,6,FALSE)),"",VLOOKUP(A131,'[1]Z03 收入决算表(财决03表)'!$A$10:$K$500,6,FALSE))</f>
        <v/>
      </c>
      <c r="F131" s="215" t="str">
        <f>IF(ISERROR(VLOOKUP(A131,'[1]Z03 收入决算表(财决03表)'!$A$10:$K$500,7,FALSE)),"",VLOOKUP(A131,'[1]Z03 收入决算表(财决03表)'!$A$10:$K$500,7,FALSE))</f>
        <v/>
      </c>
      <c r="G131" s="215" t="str">
        <f>IF(ISERROR(VLOOKUP(A131,'[1]Z03 收入决算表(财决03表)'!$A$10:$K$500,8,FALSE)),"",VLOOKUP(A131,'[1]Z03 收入决算表(财决03表)'!$A$10:$K$500,8,FALSE))</f>
        <v/>
      </c>
      <c r="H131" s="215" t="str">
        <f>IF(ISERROR(VLOOKUP(A131,'[1]Z03 收入决算表(财决03表)'!$A$10:$K$500,9,FALSE)),"",VLOOKUP(A131,'[1]Z03 收入决算表(财决03表)'!$A$10:$K$500,9,FALSE))</f>
        <v/>
      </c>
      <c r="I131" s="215" t="str">
        <f>IF(ISERROR(VLOOKUP(A131,'[1]Z03 收入决算表(财决03表)'!$A$10:$K$500,10,FALSE)),"",VLOOKUP(A131,'[1]Z03 收入决算表(财决03表)'!$A$10:$K$500,10,FALSE))</f>
        <v/>
      </c>
      <c r="J131" s="215" t="str">
        <f>IF(ISERROR(VLOOKUP(A131,'[1]Z03 收入决算表(财决03表)'!$A$10:$K$500,11,FALSE)),"",VLOOKUP(A131,'[1]Z03 收入决算表(财决03表)'!$A$10:$K$500,11,FALSE))</f>
        <v/>
      </c>
      <c r="K131" s="211">
        <f>'[1]Z03 收入决算表(财决03表)'!A130</f>
        <v>0</v>
      </c>
      <c r="L131" s="212">
        <f>'[1]Z03 收入决算表(财决03表)'!$E130</f>
        <v>0</v>
      </c>
      <c r="M131" s="208" t="str">
        <f t="shared" si="3"/>
        <v/>
      </c>
    </row>
    <row r="132" ht="22.5" customHeight="1" spans="1:13">
      <c r="A132" s="199" t="str">
        <f t="shared" si="2"/>
        <v/>
      </c>
      <c r="B132" s="199"/>
      <c r="C132" s="199" t="str">
        <f>IF(ISERROR(VLOOKUP(A132,'[1]Z03 收入决算表(财决03表)'!$A$10:$K$500,4,FALSE)),"",VLOOKUP(A132,'[1]Z03 收入决算表(财决03表)'!$A$10:$K$500,4,FALSE))</f>
        <v/>
      </c>
      <c r="D132" s="215" t="str">
        <f>IF(ISERROR(VLOOKUP(A132,'[1]Z03 收入决算表(财决03表)'!$A$10:$K$500,5,FALSE)),"",VLOOKUP(A132,'[1]Z03 收入决算表(财决03表)'!$A$10:$K$500,5,FALSE))</f>
        <v/>
      </c>
      <c r="E132" s="215" t="str">
        <f>IF(ISERROR(VLOOKUP(A132,'[1]Z03 收入决算表(财决03表)'!$A$10:$K$500,6,FALSE)),"",VLOOKUP(A132,'[1]Z03 收入决算表(财决03表)'!$A$10:$K$500,6,FALSE))</f>
        <v/>
      </c>
      <c r="F132" s="215" t="str">
        <f>IF(ISERROR(VLOOKUP(A132,'[1]Z03 收入决算表(财决03表)'!$A$10:$K$500,7,FALSE)),"",VLOOKUP(A132,'[1]Z03 收入决算表(财决03表)'!$A$10:$K$500,7,FALSE))</f>
        <v/>
      </c>
      <c r="G132" s="215" t="str">
        <f>IF(ISERROR(VLOOKUP(A132,'[1]Z03 收入决算表(财决03表)'!$A$10:$K$500,8,FALSE)),"",VLOOKUP(A132,'[1]Z03 收入决算表(财决03表)'!$A$10:$K$500,8,FALSE))</f>
        <v/>
      </c>
      <c r="H132" s="215" t="str">
        <f>IF(ISERROR(VLOOKUP(A132,'[1]Z03 收入决算表(财决03表)'!$A$10:$K$500,9,FALSE)),"",VLOOKUP(A132,'[1]Z03 收入决算表(财决03表)'!$A$10:$K$500,9,FALSE))</f>
        <v/>
      </c>
      <c r="I132" s="215" t="str">
        <f>IF(ISERROR(VLOOKUP(A132,'[1]Z03 收入决算表(财决03表)'!$A$10:$K$500,10,FALSE)),"",VLOOKUP(A132,'[1]Z03 收入决算表(财决03表)'!$A$10:$K$500,10,FALSE))</f>
        <v/>
      </c>
      <c r="J132" s="215" t="str">
        <f>IF(ISERROR(VLOOKUP(A132,'[1]Z03 收入决算表(财决03表)'!$A$10:$K$500,11,FALSE)),"",VLOOKUP(A132,'[1]Z03 收入决算表(财决03表)'!$A$10:$K$500,11,FALSE))</f>
        <v/>
      </c>
      <c r="K132" s="211">
        <f>'[1]Z03 收入决算表(财决03表)'!A131</f>
        <v>0</v>
      </c>
      <c r="L132" s="212">
        <f>'[1]Z03 收入决算表(财决03表)'!$E131</f>
        <v>0</v>
      </c>
      <c r="M132" s="208" t="str">
        <f t="shared" si="3"/>
        <v/>
      </c>
    </row>
    <row r="133" ht="22.5" customHeight="1" spans="1:13">
      <c r="A133" s="199" t="str">
        <f t="shared" si="2"/>
        <v/>
      </c>
      <c r="B133" s="199"/>
      <c r="C133" s="199" t="str">
        <f>IF(ISERROR(VLOOKUP(A133,'[1]Z03 收入决算表(财决03表)'!$A$10:$K$500,4,FALSE)),"",VLOOKUP(A133,'[1]Z03 收入决算表(财决03表)'!$A$10:$K$500,4,FALSE))</f>
        <v/>
      </c>
      <c r="D133" s="215" t="str">
        <f>IF(ISERROR(VLOOKUP(A133,'[1]Z03 收入决算表(财决03表)'!$A$10:$K$500,5,FALSE)),"",VLOOKUP(A133,'[1]Z03 收入决算表(财决03表)'!$A$10:$K$500,5,FALSE))</f>
        <v/>
      </c>
      <c r="E133" s="215" t="str">
        <f>IF(ISERROR(VLOOKUP(A133,'[1]Z03 收入决算表(财决03表)'!$A$10:$K$500,6,FALSE)),"",VLOOKUP(A133,'[1]Z03 收入决算表(财决03表)'!$A$10:$K$500,6,FALSE))</f>
        <v/>
      </c>
      <c r="F133" s="215" t="str">
        <f>IF(ISERROR(VLOOKUP(A133,'[1]Z03 收入决算表(财决03表)'!$A$10:$K$500,7,FALSE)),"",VLOOKUP(A133,'[1]Z03 收入决算表(财决03表)'!$A$10:$K$500,7,FALSE))</f>
        <v/>
      </c>
      <c r="G133" s="215" t="str">
        <f>IF(ISERROR(VLOOKUP(A133,'[1]Z03 收入决算表(财决03表)'!$A$10:$K$500,8,FALSE)),"",VLOOKUP(A133,'[1]Z03 收入决算表(财决03表)'!$A$10:$K$500,8,FALSE))</f>
        <v/>
      </c>
      <c r="H133" s="215" t="str">
        <f>IF(ISERROR(VLOOKUP(A133,'[1]Z03 收入决算表(财决03表)'!$A$10:$K$500,9,FALSE)),"",VLOOKUP(A133,'[1]Z03 收入决算表(财决03表)'!$A$10:$K$500,9,FALSE))</f>
        <v/>
      </c>
      <c r="I133" s="215" t="str">
        <f>IF(ISERROR(VLOOKUP(A133,'[1]Z03 收入决算表(财决03表)'!$A$10:$K$500,10,FALSE)),"",VLOOKUP(A133,'[1]Z03 收入决算表(财决03表)'!$A$10:$K$500,10,FALSE))</f>
        <v/>
      </c>
      <c r="J133" s="215" t="str">
        <f>IF(ISERROR(VLOOKUP(A133,'[1]Z03 收入决算表(财决03表)'!$A$10:$K$500,11,FALSE)),"",VLOOKUP(A133,'[1]Z03 收入决算表(财决03表)'!$A$10:$K$500,11,FALSE))</f>
        <v/>
      </c>
      <c r="K133" s="211">
        <f>'[1]Z03 收入决算表(财决03表)'!A132</f>
        <v>0</v>
      </c>
      <c r="L133" s="212">
        <f>'[1]Z03 收入决算表(财决03表)'!$E132</f>
        <v>0</v>
      </c>
      <c r="M133" s="208" t="str">
        <f t="shared" si="3"/>
        <v/>
      </c>
    </row>
    <row r="134" ht="22.5" customHeight="1" spans="1:13">
      <c r="A134" s="199" t="str">
        <f t="shared" si="2"/>
        <v/>
      </c>
      <c r="B134" s="199"/>
      <c r="C134" s="199" t="str">
        <f>IF(ISERROR(VLOOKUP(A134,'[1]Z03 收入决算表(财决03表)'!$A$10:$K$500,4,FALSE)),"",VLOOKUP(A134,'[1]Z03 收入决算表(财决03表)'!$A$10:$K$500,4,FALSE))</f>
        <v/>
      </c>
      <c r="D134" s="215" t="str">
        <f>IF(ISERROR(VLOOKUP(A134,'[1]Z03 收入决算表(财决03表)'!$A$10:$K$500,5,FALSE)),"",VLOOKUP(A134,'[1]Z03 收入决算表(财决03表)'!$A$10:$K$500,5,FALSE))</f>
        <v/>
      </c>
      <c r="E134" s="215" t="str">
        <f>IF(ISERROR(VLOOKUP(A134,'[1]Z03 收入决算表(财决03表)'!$A$10:$K$500,6,FALSE)),"",VLOOKUP(A134,'[1]Z03 收入决算表(财决03表)'!$A$10:$K$500,6,FALSE))</f>
        <v/>
      </c>
      <c r="F134" s="215" t="str">
        <f>IF(ISERROR(VLOOKUP(A134,'[1]Z03 收入决算表(财决03表)'!$A$10:$K$500,7,FALSE)),"",VLOOKUP(A134,'[1]Z03 收入决算表(财决03表)'!$A$10:$K$500,7,FALSE))</f>
        <v/>
      </c>
      <c r="G134" s="215" t="str">
        <f>IF(ISERROR(VLOOKUP(A134,'[1]Z03 收入决算表(财决03表)'!$A$10:$K$500,8,FALSE)),"",VLOOKUP(A134,'[1]Z03 收入决算表(财决03表)'!$A$10:$K$500,8,FALSE))</f>
        <v/>
      </c>
      <c r="H134" s="215" t="str">
        <f>IF(ISERROR(VLOOKUP(A134,'[1]Z03 收入决算表(财决03表)'!$A$10:$K$500,9,FALSE)),"",VLOOKUP(A134,'[1]Z03 收入决算表(财决03表)'!$A$10:$K$500,9,FALSE))</f>
        <v/>
      </c>
      <c r="I134" s="215" t="str">
        <f>IF(ISERROR(VLOOKUP(A134,'[1]Z03 收入决算表(财决03表)'!$A$10:$K$500,10,FALSE)),"",VLOOKUP(A134,'[1]Z03 收入决算表(财决03表)'!$A$10:$K$500,10,FALSE))</f>
        <v/>
      </c>
      <c r="J134" s="215" t="str">
        <f>IF(ISERROR(VLOOKUP(A134,'[1]Z03 收入决算表(财决03表)'!$A$10:$K$500,11,FALSE)),"",VLOOKUP(A134,'[1]Z03 收入决算表(财决03表)'!$A$10:$K$500,11,FALSE))</f>
        <v/>
      </c>
      <c r="K134" s="211">
        <f>'[1]Z03 收入决算表(财决03表)'!A133</f>
        <v>0</v>
      </c>
      <c r="L134" s="212">
        <f>'[1]Z03 收入决算表(财决03表)'!$E133</f>
        <v>0</v>
      </c>
      <c r="M134" s="208" t="str">
        <f t="shared" si="3"/>
        <v/>
      </c>
    </row>
    <row r="135" ht="22.5" customHeight="1" spans="1:13">
      <c r="A135" s="199" t="str">
        <f t="shared" si="2"/>
        <v/>
      </c>
      <c r="B135" s="199"/>
      <c r="C135" s="199" t="str">
        <f>IF(ISERROR(VLOOKUP(A135,'[1]Z03 收入决算表(财决03表)'!$A$10:$K$500,4,FALSE)),"",VLOOKUP(A135,'[1]Z03 收入决算表(财决03表)'!$A$10:$K$500,4,FALSE))</f>
        <v/>
      </c>
      <c r="D135" s="215" t="str">
        <f>IF(ISERROR(VLOOKUP(A135,'[1]Z03 收入决算表(财决03表)'!$A$10:$K$500,5,FALSE)),"",VLOOKUP(A135,'[1]Z03 收入决算表(财决03表)'!$A$10:$K$500,5,FALSE))</f>
        <v/>
      </c>
      <c r="E135" s="215" t="str">
        <f>IF(ISERROR(VLOOKUP(A135,'[1]Z03 收入决算表(财决03表)'!$A$10:$K$500,6,FALSE)),"",VLOOKUP(A135,'[1]Z03 收入决算表(财决03表)'!$A$10:$K$500,6,FALSE))</f>
        <v/>
      </c>
      <c r="F135" s="215" t="str">
        <f>IF(ISERROR(VLOOKUP(A135,'[1]Z03 收入决算表(财决03表)'!$A$10:$K$500,7,FALSE)),"",VLOOKUP(A135,'[1]Z03 收入决算表(财决03表)'!$A$10:$K$500,7,FALSE))</f>
        <v/>
      </c>
      <c r="G135" s="215" t="str">
        <f>IF(ISERROR(VLOOKUP(A135,'[1]Z03 收入决算表(财决03表)'!$A$10:$K$500,8,FALSE)),"",VLOOKUP(A135,'[1]Z03 收入决算表(财决03表)'!$A$10:$K$500,8,FALSE))</f>
        <v/>
      </c>
      <c r="H135" s="215" t="str">
        <f>IF(ISERROR(VLOOKUP(A135,'[1]Z03 收入决算表(财决03表)'!$A$10:$K$500,9,FALSE)),"",VLOOKUP(A135,'[1]Z03 收入决算表(财决03表)'!$A$10:$K$500,9,FALSE))</f>
        <v/>
      </c>
      <c r="I135" s="215" t="str">
        <f>IF(ISERROR(VLOOKUP(A135,'[1]Z03 收入决算表(财决03表)'!$A$10:$K$500,10,FALSE)),"",VLOOKUP(A135,'[1]Z03 收入决算表(财决03表)'!$A$10:$K$500,10,FALSE))</f>
        <v/>
      </c>
      <c r="J135" s="215" t="str">
        <f>IF(ISERROR(VLOOKUP(A135,'[1]Z03 收入决算表(财决03表)'!$A$10:$K$500,11,FALSE)),"",VLOOKUP(A135,'[1]Z03 收入决算表(财决03表)'!$A$10:$K$500,11,FALSE))</f>
        <v/>
      </c>
      <c r="K135" s="211">
        <f>'[1]Z03 收入决算表(财决03表)'!A134</f>
        <v>0</v>
      </c>
      <c r="L135" s="212">
        <f>'[1]Z03 收入决算表(财决03表)'!$E134</f>
        <v>0</v>
      </c>
      <c r="M135" s="208" t="str">
        <f t="shared" si="3"/>
        <v/>
      </c>
    </row>
    <row r="136" ht="22.5" customHeight="1" spans="1:13">
      <c r="A136" s="199" t="str">
        <f t="shared" si="2"/>
        <v/>
      </c>
      <c r="B136" s="199"/>
      <c r="C136" s="199" t="str">
        <f>IF(ISERROR(VLOOKUP(A136,'[1]Z03 收入决算表(财决03表)'!$A$10:$K$500,4,FALSE)),"",VLOOKUP(A136,'[1]Z03 收入决算表(财决03表)'!$A$10:$K$500,4,FALSE))</f>
        <v/>
      </c>
      <c r="D136" s="215" t="str">
        <f>IF(ISERROR(VLOOKUP(A136,'[1]Z03 收入决算表(财决03表)'!$A$10:$K$500,5,FALSE)),"",VLOOKUP(A136,'[1]Z03 收入决算表(财决03表)'!$A$10:$K$500,5,FALSE))</f>
        <v/>
      </c>
      <c r="E136" s="215" t="str">
        <f>IF(ISERROR(VLOOKUP(A136,'[1]Z03 收入决算表(财决03表)'!$A$10:$K$500,6,FALSE)),"",VLOOKUP(A136,'[1]Z03 收入决算表(财决03表)'!$A$10:$K$500,6,FALSE))</f>
        <v/>
      </c>
      <c r="F136" s="215" t="str">
        <f>IF(ISERROR(VLOOKUP(A136,'[1]Z03 收入决算表(财决03表)'!$A$10:$K$500,7,FALSE)),"",VLOOKUP(A136,'[1]Z03 收入决算表(财决03表)'!$A$10:$K$500,7,FALSE))</f>
        <v/>
      </c>
      <c r="G136" s="215" t="str">
        <f>IF(ISERROR(VLOOKUP(A136,'[1]Z03 收入决算表(财决03表)'!$A$10:$K$500,8,FALSE)),"",VLOOKUP(A136,'[1]Z03 收入决算表(财决03表)'!$A$10:$K$500,8,FALSE))</f>
        <v/>
      </c>
      <c r="H136" s="215" t="str">
        <f>IF(ISERROR(VLOOKUP(A136,'[1]Z03 收入决算表(财决03表)'!$A$10:$K$500,9,FALSE)),"",VLOOKUP(A136,'[1]Z03 收入决算表(财决03表)'!$A$10:$K$500,9,FALSE))</f>
        <v/>
      </c>
      <c r="I136" s="215" t="str">
        <f>IF(ISERROR(VLOOKUP(A136,'[1]Z03 收入决算表(财决03表)'!$A$10:$K$500,10,FALSE)),"",VLOOKUP(A136,'[1]Z03 收入决算表(财决03表)'!$A$10:$K$500,10,FALSE))</f>
        <v/>
      </c>
      <c r="J136" s="215" t="str">
        <f>IF(ISERROR(VLOOKUP(A136,'[1]Z03 收入决算表(财决03表)'!$A$10:$K$500,11,FALSE)),"",VLOOKUP(A136,'[1]Z03 收入决算表(财决03表)'!$A$10:$K$500,11,FALSE))</f>
        <v/>
      </c>
      <c r="K136" s="211">
        <f>'[1]Z03 收入决算表(财决03表)'!A135</f>
        <v>0</v>
      </c>
      <c r="L136" s="212">
        <f>'[1]Z03 收入决算表(财决03表)'!$E135</f>
        <v>0</v>
      </c>
      <c r="M136" s="208" t="str">
        <f t="shared" si="3"/>
        <v/>
      </c>
    </row>
    <row r="137" ht="22.5" customHeight="1" spans="1:13">
      <c r="A137" s="199" t="str">
        <f t="shared" si="2"/>
        <v/>
      </c>
      <c r="B137" s="199"/>
      <c r="C137" s="199" t="str">
        <f>IF(ISERROR(VLOOKUP(A137,'[1]Z03 收入决算表(财决03表)'!$A$10:$K$500,4,FALSE)),"",VLOOKUP(A137,'[1]Z03 收入决算表(财决03表)'!$A$10:$K$500,4,FALSE))</f>
        <v/>
      </c>
      <c r="D137" s="215" t="str">
        <f>IF(ISERROR(VLOOKUP(A137,'[1]Z03 收入决算表(财决03表)'!$A$10:$K$500,5,FALSE)),"",VLOOKUP(A137,'[1]Z03 收入决算表(财决03表)'!$A$10:$K$500,5,FALSE))</f>
        <v/>
      </c>
      <c r="E137" s="215" t="str">
        <f>IF(ISERROR(VLOOKUP(A137,'[1]Z03 收入决算表(财决03表)'!$A$10:$K$500,6,FALSE)),"",VLOOKUP(A137,'[1]Z03 收入决算表(财决03表)'!$A$10:$K$500,6,FALSE))</f>
        <v/>
      </c>
      <c r="F137" s="215" t="str">
        <f>IF(ISERROR(VLOOKUP(A137,'[1]Z03 收入决算表(财决03表)'!$A$10:$K$500,7,FALSE)),"",VLOOKUP(A137,'[1]Z03 收入决算表(财决03表)'!$A$10:$K$500,7,FALSE))</f>
        <v/>
      </c>
      <c r="G137" s="215" t="str">
        <f>IF(ISERROR(VLOOKUP(A137,'[1]Z03 收入决算表(财决03表)'!$A$10:$K$500,8,FALSE)),"",VLOOKUP(A137,'[1]Z03 收入决算表(财决03表)'!$A$10:$K$500,8,FALSE))</f>
        <v/>
      </c>
      <c r="H137" s="215" t="str">
        <f>IF(ISERROR(VLOOKUP(A137,'[1]Z03 收入决算表(财决03表)'!$A$10:$K$500,9,FALSE)),"",VLOOKUP(A137,'[1]Z03 收入决算表(财决03表)'!$A$10:$K$500,9,FALSE))</f>
        <v/>
      </c>
      <c r="I137" s="215" t="str">
        <f>IF(ISERROR(VLOOKUP(A137,'[1]Z03 收入决算表(财决03表)'!$A$10:$K$500,10,FALSE)),"",VLOOKUP(A137,'[1]Z03 收入决算表(财决03表)'!$A$10:$K$500,10,FALSE))</f>
        <v/>
      </c>
      <c r="J137" s="215" t="str">
        <f>IF(ISERROR(VLOOKUP(A137,'[1]Z03 收入决算表(财决03表)'!$A$10:$K$500,11,FALSE)),"",VLOOKUP(A137,'[1]Z03 收入决算表(财决03表)'!$A$10:$K$500,11,FALSE))</f>
        <v/>
      </c>
      <c r="K137" s="211">
        <f>'[1]Z03 收入决算表(财决03表)'!A136</f>
        <v>0</v>
      </c>
      <c r="L137" s="212">
        <f>'[1]Z03 收入决算表(财决03表)'!$E136</f>
        <v>0</v>
      </c>
      <c r="M137" s="208" t="str">
        <f t="shared" si="3"/>
        <v/>
      </c>
    </row>
    <row r="138" ht="22.5" customHeight="1" spans="1:13">
      <c r="A138" s="199" t="str">
        <f t="shared" si="2"/>
        <v/>
      </c>
      <c r="B138" s="199"/>
      <c r="C138" s="199" t="str">
        <f>IF(ISERROR(VLOOKUP(A138,'[1]Z03 收入决算表(财决03表)'!$A$10:$K$500,4,FALSE)),"",VLOOKUP(A138,'[1]Z03 收入决算表(财决03表)'!$A$10:$K$500,4,FALSE))</f>
        <v/>
      </c>
      <c r="D138" s="215" t="str">
        <f>IF(ISERROR(VLOOKUP(A138,'[1]Z03 收入决算表(财决03表)'!$A$10:$K$500,5,FALSE)),"",VLOOKUP(A138,'[1]Z03 收入决算表(财决03表)'!$A$10:$K$500,5,FALSE))</f>
        <v/>
      </c>
      <c r="E138" s="215" t="str">
        <f>IF(ISERROR(VLOOKUP(A138,'[1]Z03 收入决算表(财决03表)'!$A$10:$K$500,6,FALSE)),"",VLOOKUP(A138,'[1]Z03 收入决算表(财决03表)'!$A$10:$K$500,6,FALSE))</f>
        <v/>
      </c>
      <c r="F138" s="215" t="str">
        <f>IF(ISERROR(VLOOKUP(A138,'[1]Z03 收入决算表(财决03表)'!$A$10:$K$500,7,FALSE)),"",VLOOKUP(A138,'[1]Z03 收入决算表(财决03表)'!$A$10:$K$500,7,FALSE))</f>
        <v/>
      </c>
      <c r="G138" s="215" t="str">
        <f>IF(ISERROR(VLOOKUP(A138,'[1]Z03 收入决算表(财决03表)'!$A$10:$K$500,8,FALSE)),"",VLOOKUP(A138,'[1]Z03 收入决算表(财决03表)'!$A$10:$K$500,8,FALSE))</f>
        <v/>
      </c>
      <c r="H138" s="215" t="str">
        <f>IF(ISERROR(VLOOKUP(A138,'[1]Z03 收入决算表(财决03表)'!$A$10:$K$500,9,FALSE)),"",VLOOKUP(A138,'[1]Z03 收入决算表(财决03表)'!$A$10:$K$500,9,FALSE))</f>
        <v/>
      </c>
      <c r="I138" s="215" t="str">
        <f>IF(ISERROR(VLOOKUP(A138,'[1]Z03 收入决算表(财决03表)'!$A$10:$K$500,10,FALSE)),"",VLOOKUP(A138,'[1]Z03 收入决算表(财决03表)'!$A$10:$K$500,10,FALSE))</f>
        <v/>
      </c>
      <c r="J138" s="215" t="str">
        <f>IF(ISERROR(VLOOKUP(A138,'[1]Z03 收入决算表(财决03表)'!$A$10:$K$500,11,FALSE)),"",VLOOKUP(A138,'[1]Z03 收入决算表(财决03表)'!$A$10:$K$500,11,FALSE))</f>
        <v/>
      </c>
      <c r="K138" s="211">
        <f>'[1]Z03 收入决算表(财决03表)'!A137</f>
        <v>0</v>
      </c>
      <c r="L138" s="212">
        <f>'[1]Z03 收入决算表(财决03表)'!$E137</f>
        <v>0</v>
      </c>
      <c r="M138" s="208" t="str">
        <f t="shared" si="3"/>
        <v/>
      </c>
    </row>
    <row r="139" ht="22.5" customHeight="1" spans="1:13">
      <c r="A139" s="199" t="str">
        <f t="shared" si="2"/>
        <v/>
      </c>
      <c r="B139" s="199"/>
      <c r="C139" s="199" t="str">
        <f>IF(ISERROR(VLOOKUP(A139,'[1]Z03 收入决算表(财决03表)'!$A$10:$K$500,4,FALSE)),"",VLOOKUP(A139,'[1]Z03 收入决算表(财决03表)'!$A$10:$K$500,4,FALSE))</f>
        <v/>
      </c>
      <c r="D139" s="215" t="str">
        <f>IF(ISERROR(VLOOKUP(A139,'[1]Z03 收入决算表(财决03表)'!$A$10:$K$500,5,FALSE)),"",VLOOKUP(A139,'[1]Z03 收入决算表(财决03表)'!$A$10:$K$500,5,FALSE))</f>
        <v/>
      </c>
      <c r="E139" s="215" t="str">
        <f>IF(ISERROR(VLOOKUP(A139,'[1]Z03 收入决算表(财决03表)'!$A$10:$K$500,6,FALSE)),"",VLOOKUP(A139,'[1]Z03 收入决算表(财决03表)'!$A$10:$K$500,6,FALSE))</f>
        <v/>
      </c>
      <c r="F139" s="215" t="str">
        <f>IF(ISERROR(VLOOKUP(A139,'[1]Z03 收入决算表(财决03表)'!$A$10:$K$500,7,FALSE)),"",VLOOKUP(A139,'[1]Z03 收入决算表(财决03表)'!$A$10:$K$500,7,FALSE))</f>
        <v/>
      </c>
      <c r="G139" s="215" t="str">
        <f>IF(ISERROR(VLOOKUP(A139,'[1]Z03 收入决算表(财决03表)'!$A$10:$K$500,8,FALSE)),"",VLOOKUP(A139,'[1]Z03 收入决算表(财决03表)'!$A$10:$K$500,8,FALSE))</f>
        <v/>
      </c>
      <c r="H139" s="215" t="str">
        <f>IF(ISERROR(VLOOKUP(A139,'[1]Z03 收入决算表(财决03表)'!$A$10:$K$500,9,FALSE)),"",VLOOKUP(A139,'[1]Z03 收入决算表(财决03表)'!$A$10:$K$500,9,FALSE))</f>
        <v/>
      </c>
      <c r="I139" s="215" t="str">
        <f>IF(ISERROR(VLOOKUP(A139,'[1]Z03 收入决算表(财决03表)'!$A$10:$K$500,10,FALSE)),"",VLOOKUP(A139,'[1]Z03 收入决算表(财决03表)'!$A$10:$K$500,10,FALSE))</f>
        <v/>
      </c>
      <c r="J139" s="215" t="str">
        <f>IF(ISERROR(VLOOKUP(A139,'[1]Z03 收入决算表(财决03表)'!$A$10:$K$500,11,FALSE)),"",VLOOKUP(A139,'[1]Z03 收入决算表(财决03表)'!$A$10:$K$500,11,FALSE))</f>
        <v/>
      </c>
      <c r="K139" s="211">
        <f>'[1]Z03 收入决算表(财决03表)'!A138</f>
        <v>0</v>
      </c>
      <c r="L139" s="212">
        <f>'[1]Z03 收入决算表(财决03表)'!$E138</f>
        <v>0</v>
      </c>
      <c r="M139" s="208" t="str">
        <f t="shared" si="3"/>
        <v/>
      </c>
    </row>
    <row r="140" ht="22.5" customHeight="1" spans="1:13">
      <c r="A140" s="199" t="str">
        <f t="shared" ref="A140:A203" si="4">IF(K140&gt;0,K140,"")</f>
        <v/>
      </c>
      <c r="B140" s="199"/>
      <c r="C140" s="199" t="str">
        <f>IF(ISERROR(VLOOKUP(A140,'[1]Z03 收入决算表(财决03表)'!$A$10:$K$500,4,FALSE)),"",VLOOKUP(A140,'[1]Z03 收入决算表(财决03表)'!$A$10:$K$500,4,FALSE))</f>
        <v/>
      </c>
      <c r="D140" s="215" t="str">
        <f>IF(ISERROR(VLOOKUP(A140,'[1]Z03 收入决算表(财决03表)'!$A$10:$K$500,5,FALSE)),"",VLOOKUP(A140,'[1]Z03 收入决算表(财决03表)'!$A$10:$K$500,5,FALSE))</f>
        <v/>
      </c>
      <c r="E140" s="215" t="str">
        <f>IF(ISERROR(VLOOKUP(A140,'[1]Z03 收入决算表(财决03表)'!$A$10:$K$500,6,FALSE)),"",VLOOKUP(A140,'[1]Z03 收入决算表(财决03表)'!$A$10:$K$500,6,FALSE))</f>
        <v/>
      </c>
      <c r="F140" s="215" t="str">
        <f>IF(ISERROR(VLOOKUP(A140,'[1]Z03 收入决算表(财决03表)'!$A$10:$K$500,7,FALSE)),"",VLOOKUP(A140,'[1]Z03 收入决算表(财决03表)'!$A$10:$K$500,7,FALSE))</f>
        <v/>
      </c>
      <c r="G140" s="215" t="str">
        <f>IF(ISERROR(VLOOKUP(A140,'[1]Z03 收入决算表(财决03表)'!$A$10:$K$500,8,FALSE)),"",VLOOKUP(A140,'[1]Z03 收入决算表(财决03表)'!$A$10:$K$500,8,FALSE))</f>
        <v/>
      </c>
      <c r="H140" s="215" t="str">
        <f>IF(ISERROR(VLOOKUP(A140,'[1]Z03 收入决算表(财决03表)'!$A$10:$K$500,9,FALSE)),"",VLOOKUP(A140,'[1]Z03 收入决算表(财决03表)'!$A$10:$K$500,9,FALSE))</f>
        <v/>
      </c>
      <c r="I140" s="215" t="str">
        <f>IF(ISERROR(VLOOKUP(A140,'[1]Z03 收入决算表(财决03表)'!$A$10:$K$500,10,FALSE)),"",VLOOKUP(A140,'[1]Z03 收入决算表(财决03表)'!$A$10:$K$500,10,FALSE))</f>
        <v/>
      </c>
      <c r="J140" s="215" t="str">
        <f>IF(ISERROR(VLOOKUP(A140,'[1]Z03 收入决算表(财决03表)'!$A$10:$K$500,11,FALSE)),"",VLOOKUP(A140,'[1]Z03 收入决算表(财决03表)'!$A$10:$K$500,11,FALSE))</f>
        <v/>
      </c>
      <c r="K140" s="211">
        <f>'[1]Z03 收入决算表(财决03表)'!A139</f>
        <v>0</v>
      </c>
      <c r="L140" s="212">
        <f>'[1]Z03 收入决算表(财决03表)'!$E139</f>
        <v>0</v>
      </c>
      <c r="M140" s="208" t="str">
        <f t="shared" ref="M140:M203" si="5">IF(C140&lt;&gt;"",ROW(),"")</f>
        <v/>
      </c>
    </row>
    <row r="141" ht="22.5" customHeight="1" spans="1:13">
      <c r="A141" s="199" t="str">
        <f t="shared" si="4"/>
        <v/>
      </c>
      <c r="B141" s="199"/>
      <c r="C141" s="199" t="str">
        <f>IF(ISERROR(VLOOKUP(A141,'[1]Z03 收入决算表(财决03表)'!$A$10:$K$500,4,FALSE)),"",VLOOKUP(A141,'[1]Z03 收入决算表(财决03表)'!$A$10:$K$500,4,FALSE))</f>
        <v/>
      </c>
      <c r="D141" s="215" t="str">
        <f>IF(ISERROR(VLOOKUP(A141,'[1]Z03 收入决算表(财决03表)'!$A$10:$K$500,5,FALSE)),"",VLOOKUP(A141,'[1]Z03 收入决算表(财决03表)'!$A$10:$K$500,5,FALSE))</f>
        <v/>
      </c>
      <c r="E141" s="215" t="str">
        <f>IF(ISERROR(VLOOKUP(A141,'[1]Z03 收入决算表(财决03表)'!$A$10:$K$500,6,FALSE)),"",VLOOKUP(A141,'[1]Z03 收入决算表(财决03表)'!$A$10:$K$500,6,FALSE))</f>
        <v/>
      </c>
      <c r="F141" s="215" t="str">
        <f>IF(ISERROR(VLOOKUP(A141,'[1]Z03 收入决算表(财决03表)'!$A$10:$K$500,7,FALSE)),"",VLOOKUP(A141,'[1]Z03 收入决算表(财决03表)'!$A$10:$K$500,7,FALSE))</f>
        <v/>
      </c>
      <c r="G141" s="215" t="str">
        <f>IF(ISERROR(VLOOKUP(A141,'[1]Z03 收入决算表(财决03表)'!$A$10:$K$500,8,FALSE)),"",VLOOKUP(A141,'[1]Z03 收入决算表(财决03表)'!$A$10:$K$500,8,FALSE))</f>
        <v/>
      </c>
      <c r="H141" s="215" t="str">
        <f>IF(ISERROR(VLOOKUP(A141,'[1]Z03 收入决算表(财决03表)'!$A$10:$K$500,9,FALSE)),"",VLOOKUP(A141,'[1]Z03 收入决算表(财决03表)'!$A$10:$K$500,9,FALSE))</f>
        <v/>
      </c>
      <c r="I141" s="215" t="str">
        <f>IF(ISERROR(VLOOKUP(A141,'[1]Z03 收入决算表(财决03表)'!$A$10:$K$500,10,FALSE)),"",VLOOKUP(A141,'[1]Z03 收入决算表(财决03表)'!$A$10:$K$500,10,FALSE))</f>
        <v/>
      </c>
      <c r="J141" s="215" t="str">
        <f>IF(ISERROR(VLOOKUP(A141,'[1]Z03 收入决算表(财决03表)'!$A$10:$K$500,11,FALSE)),"",VLOOKUP(A141,'[1]Z03 收入决算表(财决03表)'!$A$10:$K$500,11,FALSE))</f>
        <v/>
      </c>
      <c r="K141" s="211">
        <f>'[1]Z03 收入决算表(财决03表)'!A140</f>
        <v>0</v>
      </c>
      <c r="L141" s="212">
        <f>'[1]Z03 收入决算表(财决03表)'!$E140</f>
        <v>0</v>
      </c>
      <c r="M141" s="208" t="str">
        <f t="shared" si="5"/>
        <v/>
      </c>
    </row>
    <row r="142" ht="22.5" customHeight="1" spans="1:13">
      <c r="A142" s="199" t="str">
        <f t="shared" si="4"/>
        <v/>
      </c>
      <c r="B142" s="199"/>
      <c r="C142" s="199" t="str">
        <f>IF(ISERROR(VLOOKUP(A142,'[1]Z03 收入决算表(财决03表)'!$A$10:$K$500,4,FALSE)),"",VLOOKUP(A142,'[1]Z03 收入决算表(财决03表)'!$A$10:$K$500,4,FALSE))</f>
        <v/>
      </c>
      <c r="D142" s="215" t="str">
        <f>IF(ISERROR(VLOOKUP(A142,'[1]Z03 收入决算表(财决03表)'!$A$10:$K$500,5,FALSE)),"",VLOOKUP(A142,'[1]Z03 收入决算表(财决03表)'!$A$10:$K$500,5,FALSE))</f>
        <v/>
      </c>
      <c r="E142" s="215" t="str">
        <f>IF(ISERROR(VLOOKUP(A142,'[1]Z03 收入决算表(财决03表)'!$A$10:$K$500,6,FALSE)),"",VLOOKUP(A142,'[1]Z03 收入决算表(财决03表)'!$A$10:$K$500,6,FALSE))</f>
        <v/>
      </c>
      <c r="F142" s="215" t="str">
        <f>IF(ISERROR(VLOOKUP(A142,'[1]Z03 收入决算表(财决03表)'!$A$10:$K$500,7,FALSE)),"",VLOOKUP(A142,'[1]Z03 收入决算表(财决03表)'!$A$10:$K$500,7,FALSE))</f>
        <v/>
      </c>
      <c r="G142" s="215" t="str">
        <f>IF(ISERROR(VLOOKUP(A142,'[1]Z03 收入决算表(财决03表)'!$A$10:$K$500,8,FALSE)),"",VLOOKUP(A142,'[1]Z03 收入决算表(财决03表)'!$A$10:$K$500,8,FALSE))</f>
        <v/>
      </c>
      <c r="H142" s="215" t="str">
        <f>IF(ISERROR(VLOOKUP(A142,'[1]Z03 收入决算表(财决03表)'!$A$10:$K$500,9,FALSE)),"",VLOOKUP(A142,'[1]Z03 收入决算表(财决03表)'!$A$10:$K$500,9,FALSE))</f>
        <v/>
      </c>
      <c r="I142" s="215" t="str">
        <f>IF(ISERROR(VLOOKUP(A142,'[1]Z03 收入决算表(财决03表)'!$A$10:$K$500,10,FALSE)),"",VLOOKUP(A142,'[1]Z03 收入决算表(财决03表)'!$A$10:$K$500,10,FALSE))</f>
        <v/>
      </c>
      <c r="J142" s="215" t="str">
        <f>IF(ISERROR(VLOOKUP(A142,'[1]Z03 收入决算表(财决03表)'!$A$10:$K$500,11,FALSE)),"",VLOOKUP(A142,'[1]Z03 收入决算表(财决03表)'!$A$10:$K$500,11,FALSE))</f>
        <v/>
      </c>
      <c r="K142" s="211">
        <f>'[1]Z03 收入决算表(财决03表)'!A141</f>
        <v>0</v>
      </c>
      <c r="L142" s="212">
        <f>'[1]Z03 收入决算表(财决03表)'!$E141</f>
        <v>0</v>
      </c>
      <c r="M142" s="208" t="str">
        <f t="shared" si="5"/>
        <v/>
      </c>
    </row>
    <row r="143" ht="22.5" customHeight="1" spans="1:13">
      <c r="A143" s="199" t="str">
        <f t="shared" si="4"/>
        <v/>
      </c>
      <c r="B143" s="199"/>
      <c r="C143" s="199" t="str">
        <f>IF(ISERROR(VLOOKUP(A143,'[1]Z03 收入决算表(财决03表)'!$A$10:$K$500,4,FALSE)),"",VLOOKUP(A143,'[1]Z03 收入决算表(财决03表)'!$A$10:$K$500,4,FALSE))</f>
        <v/>
      </c>
      <c r="D143" s="215" t="str">
        <f>IF(ISERROR(VLOOKUP(A143,'[1]Z03 收入决算表(财决03表)'!$A$10:$K$500,5,FALSE)),"",VLOOKUP(A143,'[1]Z03 收入决算表(财决03表)'!$A$10:$K$500,5,FALSE))</f>
        <v/>
      </c>
      <c r="E143" s="215" t="str">
        <f>IF(ISERROR(VLOOKUP(A143,'[1]Z03 收入决算表(财决03表)'!$A$10:$K$500,6,FALSE)),"",VLOOKUP(A143,'[1]Z03 收入决算表(财决03表)'!$A$10:$K$500,6,FALSE))</f>
        <v/>
      </c>
      <c r="F143" s="215" t="str">
        <f>IF(ISERROR(VLOOKUP(A143,'[1]Z03 收入决算表(财决03表)'!$A$10:$K$500,7,FALSE)),"",VLOOKUP(A143,'[1]Z03 收入决算表(财决03表)'!$A$10:$K$500,7,FALSE))</f>
        <v/>
      </c>
      <c r="G143" s="215" t="str">
        <f>IF(ISERROR(VLOOKUP(A143,'[1]Z03 收入决算表(财决03表)'!$A$10:$K$500,8,FALSE)),"",VLOOKUP(A143,'[1]Z03 收入决算表(财决03表)'!$A$10:$K$500,8,FALSE))</f>
        <v/>
      </c>
      <c r="H143" s="215" t="str">
        <f>IF(ISERROR(VLOOKUP(A143,'[1]Z03 收入决算表(财决03表)'!$A$10:$K$500,9,FALSE)),"",VLOOKUP(A143,'[1]Z03 收入决算表(财决03表)'!$A$10:$K$500,9,FALSE))</f>
        <v/>
      </c>
      <c r="I143" s="215" t="str">
        <f>IF(ISERROR(VLOOKUP(A143,'[1]Z03 收入决算表(财决03表)'!$A$10:$K$500,10,FALSE)),"",VLOOKUP(A143,'[1]Z03 收入决算表(财决03表)'!$A$10:$K$500,10,FALSE))</f>
        <v/>
      </c>
      <c r="J143" s="215" t="str">
        <f>IF(ISERROR(VLOOKUP(A143,'[1]Z03 收入决算表(财决03表)'!$A$10:$K$500,11,FALSE)),"",VLOOKUP(A143,'[1]Z03 收入决算表(财决03表)'!$A$10:$K$500,11,FALSE))</f>
        <v/>
      </c>
      <c r="K143" s="211">
        <f>'[1]Z03 收入决算表(财决03表)'!A142</f>
        <v>0</v>
      </c>
      <c r="L143" s="212">
        <f>'[1]Z03 收入决算表(财决03表)'!$E142</f>
        <v>0</v>
      </c>
      <c r="M143" s="208" t="str">
        <f t="shared" si="5"/>
        <v/>
      </c>
    </row>
    <row r="144" ht="22.5" customHeight="1" spans="1:13">
      <c r="A144" s="199" t="str">
        <f t="shared" si="4"/>
        <v/>
      </c>
      <c r="B144" s="199"/>
      <c r="C144" s="199" t="str">
        <f>IF(ISERROR(VLOOKUP(A144,'[1]Z03 收入决算表(财决03表)'!$A$10:$K$500,4,FALSE)),"",VLOOKUP(A144,'[1]Z03 收入决算表(财决03表)'!$A$10:$K$500,4,FALSE))</f>
        <v/>
      </c>
      <c r="D144" s="215" t="str">
        <f>IF(ISERROR(VLOOKUP(A144,'[1]Z03 收入决算表(财决03表)'!$A$10:$K$500,5,FALSE)),"",VLOOKUP(A144,'[1]Z03 收入决算表(财决03表)'!$A$10:$K$500,5,FALSE))</f>
        <v/>
      </c>
      <c r="E144" s="215" t="str">
        <f>IF(ISERROR(VLOOKUP(A144,'[1]Z03 收入决算表(财决03表)'!$A$10:$K$500,6,FALSE)),"",VLOOKUP(A144,'[1]Z03 收入决算表(财决03表)'!$A$10:$K$500,6,FALSE))</f>
        <v/>
      </c>
      <c r="F144" s="215" t="str">
        <f>IF(ISERROR(VLOOKUP(A144,'[1]Z03 收入决算表(财决03表)'!$A$10:$K$500,7,FALSE)),"",VLOOKUP(A144,'[1]Z03 收入决算表(财决03表)'!$A$10:$K$500,7,FALSE))</f>
        <v/>
      </c>
      <c r="G144" s="215" t="str">
        <f>IF(ISERROR(VLOOKUP(A144,'[1]Z03 收入决算表(财决03表)'!$A$10:$K$500,8,FALSE)),"",VLOOKUP(A144,'[1]Z03 收入决算表(财决03表)'!$A$10:$K$500,8,FALSE))</f>
        <v/>
      </c>
      <c r="H144" s="215" t="str">
        <f>IF(ISERROR(VLOOKUP(A144,'[1]Z03 收入决算表(财决03表)'!$A$10:$K$500,9,FALSE)),"",VLOOKUP(A144,'[1]Z03 收入决算表(财决03表)'!$A$10:$K$500,9,FALSE))</f>
        <v/>
      </c>
      <c r="I144" s="215" t="str">
        <f>IF(ISERROR(VLOOKUP(A144,'[1]Z03 收入决算表(财决03表)'!$A$10:$K$500,10,FALSE)),"",VLOOKUP(A144,'[1]Z03 收入决算表(财决03表)'!$A$10:$K$500,10,FALSE))</f>
        <v/>
      </c>
      <c r="J144" s="215" t="str">
        <f>IF(ISERROR(VLOOKUP(A144,'[1]Z03 收入决算表(财决03表)'!$A$10:$K$500,11,FALSE)),"",VLOOKUP(A144,'[1]Z03 收入决算表(财决03表)'!$A$10:$K$500,11,FALSE))</f>
        <v/>
      </c>
      <c r="K144" s="211">
        <f>'[1]Z03 收入决算表(财决03表)'!A143</f>
        <v>0</v>
      </c>
      <c r="L144" s="212">
        <f>'[1]Z03 收入决算表(财决03表)'!$E143</f>
        <v>0</v>
      </c>
      <c r="M144" s="208" t="str">
        <f t="shared" si="5"/>
        <v/>
      </c>
    </row>
    <row r="145" ht="22.5" customHeight="1" spans="1:13">
      <c r="A145" s="199" t="str">
        <f t="shared" si="4"/>
        <v/>
      </c>
      <c r="B145" s="199"/>
      <c r="C145" s="199" t="str">
        <f>IF(ISERROR(VLOOKUP(A145,'[1]Z03 收入决算表(财决03表)'!$A$10:$K$500,4,FALSE)),"",VLOOKUP(A145,'[1]Z03 收入决算表(财决03表)'!$A$10:$K$500,4,FALSE))</f>
        <v/>
      </c>
      <c r="D145" s="215" t="str">
        <f>IF(ISERROR(VLOOKUP(A145,'[1]Z03 收入决算表(财决03表)'!$A$10:$K$500,5,FALSE)),"",VLOOKUP(A145,'[1]Z03 收入决算表(财决03表)'!$A$10:$K$500,5,FALSE))</f>
        <v/>
      </c>
      <c r="E145" s="215" t="str">
        <f>IF(ISERROR(VLOOKUP(A145,'[1]Z03 收入决算表(财决03表)'!$A$10:$K$500,6,FALSE)),"",VLOOKUP(A145,'[1]Z03 收入决算表(财决03表)'!$A$10:$K$500,6,FALSE))</f>
        <v/>
      </c>
      <c r="F145" s="215" t="str">
        <f>IF(ISERROR(VLOOKUP(A145,'[1]Z03 收入决算表(财决03表)'!$A$10:$K$500,7,FALSE)),"",VLOOKUP(A145,'[1]Z03 收入决算表(财决03表)'!$A$10:$K$500,7,FALSE))</f>
        <v/>
      </c>
      <c r="G145" s="215" t="str">
        <f>IF(ISERROR(VLOOKUP(A145,'[1]Z03 收入决算表(财决03表)'!$A$10:$K$500,8,FALSE)),"",VLOOKUP(A145,'[1]Z03 收入决算表(财决03表)'!$A$10:$K$500,8,FALSE))</f>
        <v/>
      </c>
      <c r="H145" s="215" t="str">
        <f>IF(ISERROR(VLOOKUP(A145,'[1]Z03 收入决算表(财决03表)'!$A$10:$K$500,9,FALSE)),"",VLOOKUP(A145,'[1]Z03 收入决算表(财决03表)'!$A$10:$K$500,9,FALSE))</f>
        <v/>
      </c>
      <c r="I145" s="215" t="str">
        <f>IF(ISERROR(VLOOKUP(A145,'[1]Z03 收入决算表(财决03表)'!$A$10:$K$500,10,FALSE)),"",VLOOKUP(A145,'[1]Z03 收入决算表(财决03表)'!$A$10:$K$500,10,FALSE))</f>
        <v/>
      </c>
      <c r="J145" s="215" t="str">
        <f>IF(ISERROR(VLOOKUP(A145,'[1]Z03 收入决算表(财决03表)'!$A$10:$K$500,11,FALSE)),"",VLOOKUP(A145,'[1]Z03 收入决算表(财决03表)'!$A$10:$K$500,11,FALSE))</f>
        <v/>
      </c>
      <c r="K145" s="211">
        <f>'[1]Z03 收入决算表(财决03表)'!A144</f>
        <v>0</v>
      </c>
      <c r="L145" s="212">
        <f>'[1]Z03 收入决算表(财决03表)'!$E144</f>
        <v>0</v>
      </c>
      <c r="M145" s="208" t="str">
        <f t="shared" si="5"/>
        <v/>
      </c>
    </row>
    <row r="146" ht="22.5" customHeight="1" spans="1:13">
      <c r="A146" s="199" t="str">
        <f t="shared" si="4"/>
        <v/>
      </c>
      <c r="B146" s="199"/>
      <c r="C146" s="199" t="str">
        <f>IF(ISERROR(VLOOKUP(A146,'[1]Z03 收入决算表(财决03表)'!$A$10:$K$500,4,FALSE)),"",VLOOKUP(A146,'[1]Z03 收入决算表(财决03表)'!$A$10:$K$500,4,FALSE))</f>
        <v/>
      </c>
      <c r="D146" s="215" t="str">
        <f>IF(ISERROR(VLOOKUP(A146,'[1]Z03 收入决算表(财决03表)'!$A$10:$K$500,5,FALSE)),"",VLOOKUP(A146,'[1]Z03 收入决算表(财决03表)'!$A$10:$K$500,5,FALSE))</f>
        <v/>
      </c>
      <c r="E146" s="215" t="str">
        <f>IF(ISERROR(VLOOKUP(A146,'[1]Z03 收入决算表(财决03表)'!$A$10:$K$500,6,FALSE)),"",VLOOKUP(A146,'[1]Z03 收入决算表(财决03表)'!$A$10:$K$500,6,FALSE))</f>
        <v/>
      </c>
      <c r="F146" s="215" t="str">
        <f>IF(ISERROR(VLOOKUP(A146,'[1]Z03 收入决算表(财决03表)'!$A$10:$K$500,7,FALSE)),"",VLOOKUP(A146,'[1]Z03 收入决算表(财决03表)'!$A$10:$K$500,7,FALSE))</f>
        <v/>
      </c>
      <c r="G146" s="215" t="str">
        <f>IF(ISERROR(VLOOKUP(A146,'[1]Z03 收入决算表(财决03表)'!$A$10:$K$500,8,FALSE)),"",VLOOKUP(A146,'[1]Z03 收入决算表(财决03表)'!$A$10:$K$500,8,FALSE))</f>
        <v/>
      </c>
      <c r="H146" s="215" t="str">
        <f>IF(ISERROR(VLOOKUP(A146,'[1]Z03 收入决算表(财决03表)'!$A$10:$K$500,9,FALSE)),"",VLOOKUP(A146,'[1]Z03 收入决算表(财决03表)'!$A$10:$K$500,9,FALSE))</f>
        <v/>
      </c>
      <c r="I146" s="215" t="str">
        <f>IF(ISERROR(VLOOKUP(A146,'[1]Z03 收入决算表(财决03表)'!$A$10:$K$500,10,FALSE)),"",VLOOKUP(A146,'[1]Z03 收入决算表(财决03表)'!$A$10:$K$500,10,FALSE))</f>
        <v/>
      </c>
      <c r="J146" s="215" t="str">
        <f>IF(ISERROR(VLOOKUP(A146,'[1]Z03 收入决算表(财决03表)'!$A$10:$K$500,11,FALSE)),"",VLOOKUP(A146,'[1]Z03 收入决算表(财决03表)'!$A$10:$K$500,11,FALSE))</f>
        <v/>
      </c>
      <c r="K146" s="211">
        <f>'[1]Z03 收入决算表(财决03表)'!A145</f>
        <v>0</v>
      </c>
      <c r="L146" s="212">
        <f>'[1]Z03 收入决算表(财决03表)'!$E145</f>
        <v>0</v>
      </c>
      <c r="M146" s="208" t="str">
        <f t="shared" si="5"/>
        <v/>
      </c>
    </row>
    <row r="147" ht="22.5" customHeight="1" spans="1:13">
      <c r="A147" s="199" t="str">
        <f t="shared" si="4"/>
        <v/>
      </c>
      <c r="B147" s="199"/>
      <c r="C147" s="199" t="str">
        <f>IF(ISERROR(VLOOKUP(A147,'[1]Z03 收入决算表(财决03表)'!$A$10:$K$500,4,FALSE)),"",VLOOKUP(A147,'[1]Z03 收入决算表(财决03表)'!$A$10:$K$500,4,FALSE))</f>
        <v/>
      </c>
      <c r="D147" s="215" t="str">
        <f>IF(ISERROR(VLOOKUP(A147,'[1]Z03 收入决算表(财决03表)'!$A$10:$K$500,5,FALSE)),"",VLOOKUP(A147,'[1]Z03 收入决算表(财决03表)'!$A$10:$K$500,5,FALSE))</f>
        <v/>
      </c>
      <c r="E147" s="215" t="str">
        <f>IF(ISERROR(VLOOKUP(A147,'[1]Z03 收入决算表(财决03表)'!$A$10:$K$500,6,FALSE)),"",VLOOKUP(A147,'[1]Z03 收入决算表(财决03表)'!$A$10:$K$500,6,FALSE))</f>
        <v/>
      </c>
      <c r="F147" s="215" t="str">
        <f>IF(ISERROR(VLOOKUP(A147,'[1]Z03 收入决算表(财决03表)'!$A$10:$K$500,7,FALSE)),"",VLOOKUP(A147,'[1]Z03 收入决算表(财决03表)'!$A$10:$K$500,7,FALSE))</f>
        <v/>
      </c>
      <c r="G147" s="215" t="str">
        <f>IF(ISERROR(VLOOKUP(A147,'[1]Z03 收入决算表(财决03表)'!$A$10:$K$500,8,FALSE)),"",VLOOKUP(A147,'[1]Z03 收入决算表(财决03表)'!$A$10:$K$500,8,FALSE))</f>
        <v/>
      </c>
      <c r="H147" s="215" t="str">
        <f>IF(ISERROR(VLOOKUP(A147,'[1]Z03 收入决算表(财决03表)'!$A$10:$K$500,9,FALSE)),"",VLOOKUP(A147,'[1]Z03 收入决算表(财决03表)'!$A$10:$K$500,9,FALSE))</f>
        <v/>
      </c>
      <c r="I147" s="215" t="str">
        <f>IF(ISERROR(VLOOKUP(A147,'[1]Z03 收入决算表(财决03表)'!$A$10:$K$500,10,FALSE)),"",VLOOKUP(A147,'[1]Z03 收入决算表(财决03表)'!$A$10:$K$500,10,FALSE))</f>
        <v/>
      </c>
      <c r="J147" s="215" t="str">
        <f>IF(ISERROR(VLOOKUP(A147,'[1]Z03 收入决算表(财决03表)'!$A$10:$K$500,11,FALSE)),"",VLOOKUP(A147,'[1]Z03 收入决算表(财决03表)'!$A$10:$K$500,11,FALSE))</f>
        <v/>
      </c>
      <c r="K147" s="211">
        <f>'[1]Z03 收入决算表(财决03表)'!A146</f>
        <v>0</v>
      </c>
      <c r="L147" s="212">
        <f>'[1]Z03 收入决算表(财决03表)'!$E146</f>
        <v>0</v>
      </c>
      <c r="M147" s="208" t="str">
        <f t="shared" si="5"/>
        <v/>
      </c>
    </row>
    <row r="148" ht="22.5" customHeight="1" spans="1:13">
      <c r="A148" s="199" t="str">
        <f t="shared" si="4"/>
        <v/>
      </c>
      <c r="B148" s="199"/>
      <c r="C148" s="199" t="str">
        <f>IF(ISERROR(VLOOKUP(A148,'[1]Z03 收入决算表(财决03表)'!$A$10:$K$500,4,FALSE)),"",VLOOKUP(A148,'[1]Z03 收入决算表(财决03表)'!$A$10:$K$500,4,FALSE))</f>
        <v/>
      </c>
      <c r="D148" s="215" t="str">
        <f>IF(ISERROR(VLOOKUP(A148,'[1]Z03 收入决算表(财决03表)'!$A$10:$K$500,5,FALSE)),"",VLOOKUP(A148,'[1]Z03 收入决算表(财决03表)'!$A$10:$K$500,5,FALSE))</f>
        <v/>
      </c>
      <c r="E148" s="215" t="str">
        <f>IF(ISERROR(VLOOKUP(A148,'[1]Z03 收入决算表(财决03表)'!$A$10:$K$500,6,FALSE)),"",VLOOKUP(A148,'[1]Z03 收入决算表(财决03表)'!$A$10:$K$500,6,FALSE))</f>
        <v/>
      </c>
      <c r="F148" s="215" t="str">
        <f>IF(ISERROR(VLOOKUP(A148,'[1]Z03 收入决算表(财决03表)'!$A$10:$K$500,7,FALSE)),"",VLOOKUP(A148,'[1]Z03 收入决算表(财决03表)'!$A$10:$K$500,7,FALSE))</f>
        <v/>
      </c>
      <c r="G148" s="215" t="str">
        <f>IF(ISERROR(VLOOKUP(A148,'[1]Z03 收入决算表(财决03表)'!$A$10:$K$500,8,FALSE)),"",VLOOKUP(A148,'[1]Z03 收入决算表(财决03表)'!$A$10:$K$500,8,FALSE))</f>
        <v/>
      </c>
      <c r="H148" s="215" t="str">
        <f>IF(ISERROR(VLOOKUP(A148,'[1]Z03 收入决算表(财决03表)'!$A$10:$K$500,9,FALSE)),"",VLOOKUP(A148,'[1]Z03 收入决算表(财决03表)'!$A$10:$K$500,9,FALSE))</f>
        <v/>
      </c>
      <c r="I148" s="215" t="str">
        <f>IF(ISERROR(VLOOKUP(A148,'[1]Z03 收入决算表(财决03表)'!$A$10:$K$500,10,FALSE)),"",VLOOKUP(A148,'[1]Z03 收入决算表(财决03表)'!$A$10:$K$500,10,FALSE))</f>
        <v/>
      </c>
      <c r="J148" s="215" t="str">
        <f>IF(ISERROR(VLOOKUP(A148,'[1]Z03 收入决算表(财决03表)'!$A$10:$K$500,11,FALSE)),"",VLOOKUP(A148,'[1]Z03 收入决算表(财决03表)'!$A$10:$K$500,11,FALSE))</f>
        <v/>
      </c>
      <c r="K148" s="211">
        <f>'[1]Z03 收入决算表(财决03表)'!A147</f>
        <v>0</v>
      </c>
      <c r="L148" s="212">
        <f>'[1]Z03 收入决算表(财决03表)'!$E147</f>
        <v>0</v>
      </c>
      <c r="M148" s="208" t="str">
        <f t="shared" si="5"/>
        <v/>
      </c>
    </row>
    <row r="149" ht="22.5" customHeight="1" spans="1:13">
      <c r="A149" s="199" t="str">
        <f t="shared" si="4"/>
        <v/>
      </c>
      <c r="B149" s="199"/>
      <c r="C149" s="199" t="str">
        <f>IF(ISERROR(VLOOKUP(A149,'[1]Z03 收入决算表(财决03表)'!$A$10:$K$500,4,FALSE)),"",VLOOKUP(A149,'[1]Z03 收入决算表(财决03表)'!$A$10:$K$500,4,FALSE))</f>
        <v/>
      </c>
      <c r="D149" s="215" t="str">
        <f>IF(ISERROR(VLOOKUP(A149,'[1]Z03 收入决算表(财决03表)'!$A$10:$K$500,5,FALSE)),"",VLOOKUP(A149,'[1]Z03 收入决算表(财决03表)'!$A$10:$K$500,5,FALSE))</f>
        <v/>
      </c>
      <c r="E149" s="215" t="str">
        <f>IF(ISERROR(VLOOKUP(A149,'[1]Z03 收入决算表(财决03表)'!$A$10:$K$500,6,FALSE)),"",VLOOKUP(A149,'[1]Z03 收入决算表(财决03表)'!$A$10:$K$500,6,FALSE))</f>
        <v/>
      </c>
      <c r="F149" s="215" t="str">
        <f>IF(ISERROR(VLOOKUP(A149,'[1]Z03 收入决算表(财决03表)'!$A$10:$K$500,7,FALSE)),"",VLOOKUP(A149,'[1]Z03 收入决算表(财决03表)'!$A$10:$K$500,7,FALSE))</f>
        <v/>
      </c>
      <c r="G149" s="215" t="str">
        <f>IF(ISERROR(VLOOKUP(A149,'[1]Z03 收入决算表(财决03表)'!$A$10:$K$500,8,FALSE)),"",VLOOKUP(A149,'[1]Z03 收入决算表(财决03表)'!$A$10:$K$500,8,FALSE))</f>
        <v/>
      </c>
      <c r="H149" s="215" t="str">
        <f>IF(ISERROR(VLOOKUP(A149,'[1]Z03 收入决算表(财决03表)'!$A$10:$K$500,9,FALSE)),"",VLOOKUP(A149,'[1]Z03 收入决算表(财决03表)'!$A$10:$K$500,9,FALSE))</f>
        <v/>
      </c>
      <c r="I149" s="215" t="str">
        <f>IF(ISERROR(VLOOKUP(A149,'[1]Z03 收入决算表(财决03表)'!$A$10:$K$500,10,FALSE)),"",VLOOKUP(A149,'[1]Z03 收入决算表(财决03表)'!$A$10:$K$500,10,FALSE))</f>
        <v/>
      </c>
      <c r="J149" s="215" t="str">
        <f>IF(ISERROR(VLOOKUP(A149,'[1]Z03 收入决算表(财决03表)'!$A$10:$K$500,11,FALSE)),"",VLOOKUP(A149,'[1]Z03 收入决算表(财决03表)'!$A$10:$K$500,11,FALSE))</f>
        <v/>
      </c>
      <c r="K149" s="211">
        <f>'[1]Z03 收入决算表(财决03表)'!A148</f>
        <v>0</v>
      </c>
      <c r="L149" s="212">
        <f>'[1]Z03 收入决算表(财决03表)'!$E148</f>
        <v>0</v>
      </c>
      <c r="M149" s="208" t="str">
        <f t="shared" si="5"/>
        <v/>
      </c>
    </row>
    <row r="150" ht="22.5" customHeight="1" spans="1:13">
      <c r="A150" s="199" t="str">
        <f t="shared" si="4"/>
        <v/>
      </c>
      <c r="B150" s="199"/>
      <c r="C150" s="199" t="str">
        <f>IF(ISERROR(VLOOKUP(A150,'[1]Z03 收入决算表(财决03表)'!$A$10:$K$500,4,FALSE)),"",VLOOKUP(A150,'[1]Z03 收入决算表(财决03表)'!$A$10:$K$500,4,FALSE))</f>
        <v/>
      </c>
      <c r="D150" s="215" t="str">
        <f>IF(ISERROR(VLOOKUP(A150,'[1]Z03 收入决算表(财决03表)'!$A$10:$K$500,5,FALSE)),"",VLOOKUP(A150,'[1]Z03 收入决算表(财决03表)'!$A$10:$K$500,5,FALSE))</f>
        <v/>
      </c>
      <c r="E150" s="215" t="str">
        <f>IF(ISERROR(VLOOKUP(A150,'[1]Z03 收入决算表(财决03表)'!$A$10:$K$500,6,FALSE)),"",VLOOKUP(A150,'[1]Z03 收入决算表(财决03表)'!$A$10:$K$500,6,FALSE))</f>
        <v/>
      </c>
      <c r="F150" s="215" t="str">
        <f>IF(ISERROR(VLOOKUP(A150,'[1]Z03 收入决算表(财决03表)'!$A$10:$K$500,7,FALSE)),"",VLOOKUP(A150,'[1]Z03 收入决算表(财决03表)'!$A$10:$K$500,7,FALSE))</f>
        <v/>
      </c>
      <c r="G150" s="215" t="str">
        <f>IF(ISERROR(VLOOKUP(A150,'[1]Z03 收入决算表(财决03表)'!$A$10:$K$500,8,FALSE)),"",VLOOKUP(A150,'[1]Z03 收入决算表(财决03表)'!$A$10:$K$500,8,FALSE))</f>
        <v/>
      </c>
      <c r="H150" s="215" t="str">
        <f>IF(ISERROR(VLOOKUP(A150,'[1]Z03 收入决算表(财决03表)'!$A$10:$K$500,9,FALSE)),"",VLOOKUP(A150,'[1]Z03 收入决算表(财决03表)'!$A$10:$K$500,9,FALSE))</f>
        <v/>
      </c>
      <c r="I150" s="215" t="str">
        <f>IF(ISERROR(VLOOKUP(A150,'[1]Z03 收入决算表(财决03表)'!$A$10:$K$500,10,FALSE)),"",VLOOKUP(A150,'[1]Z03 收入决算表(财决03表)'!$A$10:$K$500,10,FALSE))</f>
        <v/>
      </c>
      <c r="J150" s="215" t="str">
        <f>IF(ISERROR(VLOOKUP(A150,'[1]Z03 收入决算表(财决03表)'!$A$10:$K$500,11,FALSE)),"",VLOOKUP(A150,'[1]Z03 收入决算表(财决03表)'!$A$10:$K$500,11,FALSE))</f>
        <v/>
      </c>
      <c r="K150" s="211">
        <f>'[1]Z03 收入决算表(财决03表)'!A149</f>
        <v>0</v>
      </c>
      <c r="L150" s="212">
        <f>'[1]Z03 收入决算表(财决03表)'!$E149</f>
        <v>0</v>
      </c>
      <c r="M150" s="208" t="str">
        <f t="shared" si="5"/>
        <v/>
      </c>
    </row>
    <row r="151" ht="22.5" customHeight="1" spans="1:13">
      <c r="A151" s="199" t="str">
        <f t="shared" si="4"/>
        <v/>
      </c>
      <c r="B151" s="199"/>
      <c r="C151" s="199" t="str">
        <f>IF(ISERROR(VLOOKUP(A151,'[1]Z03 收入决算表(财决03表)'!$A$10:$K$500,4,FALSE)),"",VLOOKUP(A151,'[1]Z03 收入决算表(财决03表)'!$A$10:$K$500,4,FALSE))</f>
        <v/>
      </c>
      <c r="D151" s="215" t="str">
        <f>IF(ISERROR(VLOOKUP(A151,'[1]Z03 收入决算表(财决03表)'!$A$10:$K$500,5,FALSE)),"",VLOOKUP(A151,'[1]Z03 收入决算表(财决03表)'!$A$10:$K$500,5,FALSE))</f>
        <v/>
      </c>
      <c r="E151" s="215" t="str">
        <f>IF(ISERROR(VLOOKUP(A151,'[1]Z03 收入决算表(财决03表)'!$A$10:$K$500,6,FALSE)),"",VLOOKUP(A151,'[1]Z03 收入决算表(财决03表)'!$A$10:$K$500,6,FALSE))</f>
        <v/>
      </c>
      <c r="F151" s="215" t="str">
        <f>IF(ISERROR(VLOOKUP(A151,'[1]Z03 收入决算表(财决03表)'!$A$10:$K$500,7,FALSE)),"",VLOOKUP(A151,'[1]Z03 收入决算表(财决03表)'!$A$10:$K$500,7,FALSE))</f>
        <v/>
      </c>
      <c r="G151" s="215" t="str">
        <f>IF(ISERROR(VLOOKUP(A151,'[1]Z03 收入决算表(财决03表)'!$A$10:$K$500,8,FALSE)),"",VLOOKUP(A151,'[1]Z03 收入决算表(财决03表)'!$A$10:$K$500,8,FALSE))</f>
        <v/>
      </c>
      <c r="H151" s="215" t="str">
        <f>IF(ISERROR(VLOOKUP(A151,'[1]Z03 收入决算表(财决03表)'!$A$10:$K$500,9,FALSE)),"",VLOOKUP(A151,'[1]Z03 收入决算表(财决03表)'!$A$10:$K$500,9,FALSE))</f>
        <v/>
      </c>
      <c r="I151" s="215" t="str">
        <f>IF(ISERROR(VLOOKUP(A151,'[1]Z03 收入决算表(财决03表)'!$A$10:$K$500,10,FALSE)),"",VLOOKUP(A151,'[1]Z03 收入决算表(财决03表)'!$A$10:$K$500,10,FALSE))</f>
        <v/>
      </c>
      <c r="J151" s="215" t="str">
        <f>IF(ISERROR(VLOOKUP(A151,'[1]Z03 收入决算表(财决03表)'!$A$10:$K$500,11,FALSE)),"",VLOOKUP(A151,'[1]Z03 收入决算表(财决03表)'!$A$10:$K$500,11,FALSE))</f>
        <v/>
      </c>
      <c r="K151" s="211">
        <f>'[1]Z03 收入决算表(财决03表)'!A150</f>
        <v>0</v>
      </c>
      <c r="L151" s="212">
        <f>'[1]Z03 收入决算表(财决03表)'!$E150</f>
        <v>0</v>
      </c>
      <c r="M151" s="208" t="str">
        <f t="shared" si="5"/>
        <v/>
      </c>
    </row>
    <row r="152" ht="22.5" customHeight="1" spans="1:13">
      <c r="A152" s="199" t="str">
        <f t="shared" si="4"/>
        <v/>
      </c>
      <c r="B152" s="199"/>
      <c r="C152" s="199" t="str">
        <f>IF(ISERROR(VLOOKUP(A152,'[1]Z03 收入决算表(财决03表)'!$A$10:$K$500,4,FALSE)),"",VLOOKUP(A152,'[1]Z03 收入决算表(财决03表)'!$A$10:$K$500,4,FALSE))</f>
        <v/>
      </c>
      <c r="D152" s="215" t="str">
        <f>IF(ISERROR(VLOOKUP(A152,'[1]Z03 收入决算表(财决03表)'!$A$10:$K$500,5,FALSE)),"",VLOOKUP(A152,'[1]Z03 收入决算表(财决03表)'!$A$10:$K$500,5,FALSE))</f>
        <v/>
      </c>
      <c r="E152" s="215" t="str">
        <f>IF(ISERROR(VLOOKUP(A152,'[1]Z03 收入决算表(财决03表)'!$A$10:$K$500,6,FALSE)),"",VLOOKUP(A152,'[1]Z03 收入决算表(财决03表)'!$A$10:$K$500,6,FALSE))</f>
        <v/>
      </c>
      <c r="F152" s="215" t="str">
        <f>IF(ISERROR(VLOOKUP(A152,'[1]Z03 收入决算表(财决03表)'!$A$10:$K$500,7,FALSE)),"",VLOOKUP(A152,'[1]Z03 收入决算表(财决03表)'!$A$10:$K$500,7,FALSE))</f>
        <v/>
      </c>
      <c r="G152" s="215" t="str">
        <f>IF(ISERROR(VLOOKUP(A152,'[1]Z03 收入决算表(财决03表)'!$A$10:$K$500,8,FALSE)),"",VLOOKUP(A152,'[1]Z03 收入决算表(财决03表)'!$A$10:$K$500,8,FALSE))</f>
        <v/>
      </c>
      <c r="H152" s="215" t="str">
        <f>IF(ISERROR(VLOOKUP(A152,'[1]Z03 收入决算表(财决03表)'!$A$10:$K$500,9,FALSE)),"",VLOOKUP(A152,'[1]Z03 收入决算表(财决03表)'!$A$10:$K$500,9,FALSE))</f>
        <v/>
      </c>
      <c r="I152" s="215" t="str">
        <f>IF(ISERROR(VLOOKUP(A152,'[1]Z03 收入决算表(财决03表)'!$A$10:$K$500,10,FALSE)),"",VLOOKUP(A152,'[1]Z03 收入决算表(财决03表)'!$A$10:$K$500,10,FALSE))</f>
        <v/>
      </c>
      <c r="J152" s="215" t="str">
        <f>IF(ISERROR(VLOOKUP(A152,'[1]Z03 收入决算表(财决03表)'!$A$10:$K$500,11,FALSE)),"",VLOOKUP(A152,'[1]Z03 收入决算表(财决03表)'!$A$10:$K$500,11,FALSE))</f>
        <v/>
      </c>
      <c r="K152" s="211">
        <f>'[1]Z03 收入决算表(财决03表)'!A151</f>
        <v>0</v>
      </c>
      <c r="L152" s="212">
        <f>'[1]Z03 收入决算表(财决03表)'!$E151</f>
        <v>0</v>
      </c>
      <c r="M152" s="208" t="str">
        <f t="shared" si="5"/>
        <v/>
      </c>
    </row>
    <row r="153" ht="22.5" customHeight="1" spans="1:13">
      <c r="A153" s="199" t="str">
        <f t="shared" si="4"/>
        <v/>
      </c>
      <c r="B153" s="199"/>
      <c r="C153" s="199" t="str">
        <f>IF(ISERROR(VLOOKUP(A153,'[1]Z03 收入决算表(财决03表)'!$A$10:$K$500,4,FALSE)),"",VLOOKUP(A153,'[1]Z03 收入决算表(财决03表)'!$A$10:$K$500,4,FALSE))</f>
        <v/>
      </c>
      <c r="D153" s="215" t="str">
        <f>IF(ISERROR(VLOOKUP(A153,'[1]Z03 收入决算表(财决03表)'!$A$10:$K$500,5,FALSE)),"",VLOOKUP(A153,'[1]Z03 收入决算表(财决03表)'!$A$10:$K$500,5,FALSE))</f>
        <v/>
      </c>
      <c r="E153" s="215" t="str">
        <f>IF(ISERROR(VLOOKUP(A153,'[1]Z03 收入决算表(财决03表)'!$A$10:$K$500,6,FALSE)),"",VLOOKUP(A153,'[1]Z03 收入决算表(财决03表)'!$A$10:$K$500,6,FALSE))</f>
        <v/>
      </c>
      <c r="F153" s="215" t="str">
        <f>IF(ISERROR(VLOOKUP(A153,'[1]Z03 收入决算表(财决03表)'!$A$10:$K$500,7,FALSE)),"",VLOOKUP(A153,'[1]Z03 收入决算表(财决03表)'!$A$10:$K$500,7,FALSE))</f>
        <v/>
      </c>
      <c r="G153" s="215" t="str">
        <f>IF(ISERROR(VLOOKUP(A153,'[1]Z03 收入决算表(财决03表)'!$A$10:$K$500,8,FALSE)),"",VLOOKUP(A153,'[1]Z03 收入决算表(财决03表)'!$A$10:$K$500,8,FALSE))</f>
        <v/>
      </c>
      <c r="H153" s="215" t="str">
        <f>IF(ISERROR(VLOOKUP(A153,'[1]Z03 收入决算表(财决03表)'!$A$10:$K$500,9,FALSE)),"",VLOOKUP(A153,'[1]Z03 收入决算表(财决03表)'!$A$10:$K$500,9,FALSE))</f>
        <v/>
      </c>
      <c r="I153" s="215" t="str">
        <f>IF(ISERROR(VLOOKUP(A153,'[1]Z03 收入决算表(财决03表)'!$A$10:$K$500,10,FALSE)),"",VLOOKUP(A153,'[1]Z03 收入决算表(财决03表)'!$A$10:$K$500,10,FALSE))</f>
        <v/>
      </c>
      <c r="J153" s="215" t="str">
        <f>IF(ISERROR(VLOOKUP(A153,'[1]Z03 收入决算表(财决03表)'!$A$10:$K$500,11,FALSE)),"",VLOOKUP(A153,'[1]Z03 收入决算表(财决03表)'!$A$10:$K$500,11,FALSE))</f>
        <v/>
      </c>
      <c r="K153" s="211">
        <f>'[1]Z03 收入决算表(财决03表)'!A152</f>
        <v>0</v>
      </c>
      <c r="L153" s="212">
        <f>'[1]Z03 收入决算表(财决03表)'!$E152</f>
        <v>0</v>
      </c>
      <c r="M153" s="208" t="str">
        <f t="shared" si="5"/>
        <v/>
      </c>
    </row>
    <row r="154" ht="22.5" customHeight="1" spans="1:13">
      <c r="A154" s="199" t="str">
        <f t="shared" si="4"/>
        <v/>
      </c>
      <c r="B154" s="199"/>
      <c r="C154" s="199" t="str">
        <f>IF(ISERROR(VLOOKUP(A154,'[1]Z03 收入决算表(财决03表)'!$A$10:$K$500,4,FALSE)),"",VLOOKUP(A154,'[1]Z03 收入决算表(财决03表)'!$A$10:$K$500,4,FALSE))</f>
        <v/>
      </c>
      <c r="D154" s="215" t="str">
        <f>IF(ISERROR(VLOOKUP(A154,'[1]Z03 收入决算表(财决03表)'!$A$10:$K$500,5,FALSE)),"",VLOOKUP(A154,'[1]Z03 收入决算表(财决03表)'!$A$10:$K$500,5,FALSE))</f>
        <v/>
      </c>
      <c r="E154" s="215" t="str">
        <f>IF(ISERROR(VLOOKUP(A154,'[1]Z03 收入决算表(财决03表)'!$A$10:$K$500,6,FALSE)),"",VLOOKUP(A154,'[1]Z03 收入决算表(财决03表)'!$A$10:$K$500,6,FALSE))</f>
        <v/>
      </c>
      <c r="F154" s="215" t="str">
        <f>IF(ISERROR(VLOOKUP(A154,'[1]Z03 收入决算表(财决03表)'!$A$10:$K$500,7,FALSE)),"",VLOOKUP(A154,'[1]Z03 收入决算表(财决03表)'!$A$10:$K$500,7,FALSE))</f>
        <v/>
      </c>
      <c r="G154" s="215" t="str">
        <f>IF(ISERROR(VLOOKUP(A154,'[1]Z03 收入决算表(财决03表)'!$A$10:$K$500,8,FALSE)),"",VLOOKUP(A154,'[1]Z03 收入决算表(财决03表)'!$A$10:$K$500,8,FALSE))</f>
        <v/>
      </c>
      <c r="H154" s="215" t="str">
        <f>IF(ISERROR(VLOOKUP(A154,'[1]Z03 收入决算表(财决03表)'!$A$10:$K$500,9,FALSE)),"",VLOOKUP(A154,'[1]Z03 收入决算表(财决03表)'!$A$10:$K$500,9,FALSE))</f>
        <v/>
      </c>
      <c r="I154" s="215" t="str">
        <f>IF(ISERROR(VLOOKUP(A154,'[1]Z03 收入决算表(财决03表)'!$A$10:$K$500,10,FALSE)),"",VLOOKUP(A154,'[1]Z03 收入决算表(财决03表)'!$A$10:$K$500,10,FALSE))</f>
        <v/>
      </c>
      <c r="J154" s="215" t="str">
        <f>IF(ISERROR(VLOOKUP(A154,'[1]Z03 收入决算表(财决03表)'!$A$10:$K$500,11,FALSE)),"",VLOOKUP(A154,'[1]Z03 收入决算表(财决03表)'!$A$10:$K$500,11,FALSE))</f>
        <v/>
      </c>
      <c r="K154" s="211">
        <f>'[1]Z03 收入决算表(财决03表)'!A153</f>
        <v>0</v>
      </c>
      <c r="L154" s="212">
        <f>'[1]Z03 收入决算表(财决03表)'!$E153</f>
        <v>0</v>
      </c>
      <c r="M154" s="208" t="str">
        <f t="shared" si="5"/>
        <v/>
      </c>
    </row>
    <row r="155" ht="22.5" customHeight="1" spans="1:13">
      <c r="A155" s="199" t="str">
        <f t="shared" si="4"/>
        <v/>
      </c>
      <c r="B155" s="199"/>
      <c r="C155" s="199" t="str">
        <f>IF(ISERROR(VLOOKUP(A155,'[1]Z03 收入决算表(财决03表)'!$A$10:$K$500,4,FALSE)),"",VLOOKUP(A155,'[1]Z03 收入决算表(财决03表)'!$A$10:$K$500,4,FALSE))</f>
        <v/>
      </c>
      <c r="D155" s="215" t="str">
        <f>IF(ISERROR(VLOOKUP(A155,'[1]Z03 收入决算表(财决03表)'!$A$10:$K$500,5,FALSE)),"",VLOOKUP(A155,'[1]Z03 收入决算表(财决03表)'!$A$10:$K$500,5,FALSE))</f>
        <v/>
      </c>
      <c r="E155" s="215" t="str">
        <f>IF(ISERROR(VLOOKUP(A155,'[1]Z03 收入决算表(财决03表)'!$A$10:$K$500,6,FALSE)),"",VLOOKUP(A155,'[1]Z03 收入决算表(财决03表)'!$A$10:$K$500,6,FALSE))</f>
        <v/>
      </c>
      <c r="F155" s="215" t="str">
        <f>IF(ISERROR(VLOOKUP(A155,'[1]Z03 收入决算表(财决03表)'!$A$10:$K$500,7,FALSE)),"",VLOOKUP(A155,'[1]Z03 收入决算表(财决03表)'!$A$10:$K$500,7,FALSE))</f>
        <v/>
      </c>
      <c r="G155" s="215" t="str">
        <f>IF(ISERROR(VLOOKUP(A155,'[1]Z03 收入决算表(财决03表)'!$A$10:$K$500,8,FALSE)),"",VLOOKUP(A155,'[1]Z03 收入决算表(财决03表)'!$A$10:$K$500,8,FALSE))</f>
        <v/>
      </c>
      <c r="H155" s="215" t="str">
        <f>IF(ISERROR(VLOOKUP(A155,'[1]Z03 收入决算表(财决03表)'!$A$10:$K$500,9,FALSE)),"",VLOOKUP(A155,'[1]Z03 收入决算表(财决03表)'!$A$10:$K$500,9,FALSE))</f>
        <v/>
      </c>
      <c r="I155" s="215" t="str">
        <f>IF(ISERROR(VLOOKUP(A155,'[1]Z03 收入决算表(财决03表)'!$A$10:$K$500,10,FALSE)),"",VLOOKUP(A155,'[1]Z03 收入决算表(财决03表)'!$A$10:$K$500,10,FALSE))</f>
        <v/>
      </c>
      <c r="J155" s="215" t="str">
        <f>IF(ISERROR(VLOOKUP(A155,'[1]Z03 收入决算表(财决03表)'!$A$10:$K$500,11,FALSE)),"",VLOOKUP(A155,'[1]Z03 收入决算表(财决03表)'!$A$10:$K$500,11,FALSE))</f>
        <v/>
      </c>
      <c r="K155" s="211">
        <f>'[1]Z03 收入决算表(财决03表)'!A154</f>
        <v>0</v>
      </c>
      <c r="L155" s="212">
        <f>'[1]Z03 收入决算表(财决03表)'!$E154</f>
        <v>0</v>
      </c>
      <c r="M155" s="208" t="str">
        <f t="shared" si="5"/>
        <v/>
      </c>
    </row>
    <row r="156" ht="22.5" customHeight="1" spans="1:13">
      <c r="A156" s="199" t="str">
        <f t="shared" si="4"/>
        <v/>
      </c>
      <c r="B156" s="199"/>
      <c r="C156" s="199" t="str">
        <f>IF(ISERROR(VLOOKUP(A156,'[1]Z03 收入决算表(财决03表)'!$A$10:$K$500,4,FALSE)),"",VLOOKUP(A156,'[1]Z03 收入决算表(财决03表)'!$A$10:$K$500,4,FALSE))</f>
        <v/>
      </c>
      <c r="D156" s="215" t="str">
        <f>IF(ISERROR(VLOOKUP(A156,'[1]Z03 收入决算表(财决03表)'!$A$10:$K$500,5,FALSE)),"",VLOOKUP(A156,'[1]Z03 收入决算表(财决03表)'!$A$10:$K$500,5,FALSE))</f>
        <v/>
      </c>
      <c r="E156" s="215" t="str">
        <f>IF(ISERROR(VLOOKUP(A156,'[1]Z03 收入决算表(财决03表)'!$A$10:$K$500,6,FALSE)),"",VLOOKUP(A156,'[1]Z03 收入决算表(财决03表)'!$A$10:$K$500,6,FALSE))</f>
        <v/>
      </c>
      <c r="F156" s="215" t="str">
        <f>IF(ISERROR(VLOOKUP(A156,'[1]Z03 收入决算表(财决03表)'!$A$10:$K$500,7,FALSE)),"",VLOOKUP(A156,'[1]Z03 收入决算表(财决03表)'!$A$10:$K$500,7,FALSE))</f>
        <v/>
      </c>
      <c r="G156" s="215" t="str">
        <f>IF(ISERROR(VLOOKUP(A156,'[1]Z03 收入决算表(财决03表)'!$A$10:$K$500,8,FALSE)),"",VLOOKUP(A156,'[1]Z03 收入决算表(财决03表)'!$A$10:$K$500,8,FALSE))</f>
        <v/>
      </c>
      <c r="H156" s="215" t="str">
        <f>IF(ISERROR(VLOOKUP(A156,'[1]Z03 收入决算表(财决03表)'!$A$10:$K$500,9,FALSE)),"",VLOOKUP(A156,'[1]Z03 收入决算表(财决03表)'!$A$10:$K$500,9,FALSE))</f>
        <v/>
      </c>
      <c r="I156" s="215" t="str">
        <f>IF(ISERROR(VLOOKUP(A156,'[1]Z03 收入决算表(财决03表)'!$A$10:$K$500,10,FALSE)),"",VLOOKUP(A156,'[1]Z03 收入决算表(财决03表)'!$A$10:$K$500,10,FALSE))</f>
        <v/>
      </c>
      <c r="J156" s="215" t="str">
        <f>IF(ISERROR(VLOOKUP(A156,'[1]Z03 收入决算表(财决03表)'!$A$10:$K$500,11,FALSE)),"",VLOOKUP(A156,'[1]Z03 收入决算表(财决03表)'!$A$10:$K$500,11,FALSE))</f>
        <v/>
      </c>
      <c r="K156" s="211">
        <f>'[1]Z03 收入决算表(财决03表)'!A155</f>
        <v>0</v>
      </c>
      <c r="L156" s="212">
        <f>'[1]Z03 收入决算表(财决03表)'!$E155</f>
        <v>0</v>
      </c>
      <c r="M156" s="208" t="str">
        <f t="shared" si="5"/>
        <v/>
      </c>
    </row>
    <row r="157" ht="22.5" customHeight="1" spans="1:13">
      <c r="A157" s="199" t="str">
        <f t="shared" si="4"/>
        <v/>
      </c>
      <c r="B157" s="199"/>
      <c r="C157" s="199" t="str">
        <f>IF(ISERROR(VLOOKUP(A157,'[1]Z03 收入决算表(财决03表)'!$A$10:$K$500,4,FALSE)),"",VLOOKUP(A157,'[1]Z03 收入决算表(财决03表)'!$A$10:$K$500,4,FALSE))</f>
        <v/>
      </c>
      <c r="D157" s="215" t="str">
        <f>IF(ISERROR(VLOOKUP(A157,'[1]Z03 收入决算表(财决03表)'!$A$10:$K$500,5,FALSE)),"",VLOOKUP(A157,'[1]Z03 收入决算表(财决03表)'!$A$10:$K$500,5,FALSE))</f>
        <v/>
      </c>
      <c r="E157" s="215" t="str">
        <f>IF(ISERROR(VLOOKUP(A157,'[1]Z03 收入决算表(财决03表)'!$A$10:$K$500,6,FALSE)),"",VLOOKUP(A157,'[1]Z03 收入决算表(财决03表)'!$A$10:$K$500,6,FALSE))</f>
        <v/>
      </c>
      <c r="F157" s="215" t="str">
        <f>IF(ISERROR(VLOOKUP(A157,'[1]Z03 收入决算表(财决03表)'!$A$10:$K$500,7,FALSE)),"",VLOOKUP(A157,'[1]Z03 收入决算表(财决03表)'!$A$10:$K$500,7,FALSE))</f>
        <v/>
      </c>
      <c r="G157" s="215" t="str">
        <f>IF(ISERROR(VLOOKUP(A157,'[1]Z03 收入决算表(财决03表)'!$A$10:$K$500,8,FALSE)),"",VLOOKUP(A157,'[1]Z03 收入决算表(财决03表)'!$A$10:$K$500,8,FALSE))</f>
        <v/>
      </c>
      <c r="H157" s="215" t="str">
        <f>IF(ISERROR(VLOOKUP(A157,'[1]Z03 收入决算表(财决03表)'!$A$10:$K$500,9,FALSE)),"",VLOOKUP(A157,'[1]Z03 收入决算表(财决03表)'!$A$10:$K$500,9,FALSE))</f>
        <v/>
      </c>
      <c r="I157" s="215" t="str">
        <f>IF(ISERROR(VLOOKUP(A157,'[1]Z03 收入决算表(财决03表)'!$A$10:$K$500,10,FALSE)),"",VLOOKUP(A157,'[1]Z03 收入决算表(财决03表)'!$A$10:$K$500,10,FALSE))</f>
        <v/>
      </c>
      <c r="J157" s="215" t="str">
        <f>IF(ISERROR(VLOOKUP(A157,'[1]Z03 收入决算表(财决03表)'!$A$10:$K$500,11,FALSE)),"",VLOOKUP(A157,'[1]Z03 收入决算表(财决03表)'!$A$10:$K$500,11,FALSE))</f>
        <v/>
      </c>
      <c r="K157" s="211">
        <f>'[1]Z03 收入决算表(财决03表)'!A156</f>
        <v>0</v>
      </c>
      <c r="L157" s="212">
        <f>'[1]Z03 收入决算表(财决03表)'!$E156</f>
        <v>0</v>
      </c>
      <c r="M157" s="208" t="str">
        <f t="shared" si="5"/>
        <v/>
      </c>
    </row>
    <row r="158" ht="22.5" customHeight="1" spans="1:13">
      <c r="A158" s="199" t="str">
        <f t="shared" si="4"/>
        <v/>
      </c>
      <c r="B158" s="199"/>
      <c r="C158" s="199" t="str">
        <f>IF(ISERROR(VLOOKUP(A158,'[1]Z03 收入决算表(财决03表)'!$A$10:$K$500,4,FALSE)),"",VLOOKUP(A158,'[1]Z03 收入决算表(财决03表)'!$A$10:$K$500,4,FALSE))</f>
        <v/>
      </c>
      <c r="D158" s="215" t="str">
        <f>IF(ISERROR(VLOOKUP(A158,'[1]Z03 收入决算表(财决03表)'!$A$10:$K$500,5,FALSE)),"",VLOOKUP(A158,'[1]Z03 收入决算表(财决03表)'!$A$10:$K$500,5,FALSE))</f>
        <v/>
      </c>
      <c r="E158" s="215" t="str">
        <f>IF(ISERROR(VLOOKUP(A158,'[1]Z03 收入决算表(财决03表)'!$A$10:$K$500,6,FALSE)),"",VLOOKUP(A158,'[1]Z03 收入决算表(财决03表)'!$A$10:$K$500,6,FALSE))</f>
        <v/>
      </c>
      <c r="F158" s="215" t="str">
        <f>IF(ISERROR(VLOOKUP(A158,'[1]Z03 收入决算表(财决03表)'!$A$10:$K$500,7,FALSE)),"",VLOOKUP(A158,'[1]Z03 收入决算表(财决03表)'!$A$10:$K$500,7,FALSE))</f>
        <v/>
      </c>
      <c r="G158" s="215" t="str">
        <f>IF(ISERROR(VLOOKUP(A158,'[1]Z03 收入决算表(财决03表)'!$A$10:$K$500,8,FALSE)),"",VLOOKUP(A158,'[1]Z03 收入决算表(财决03表)'!$A$10:$K$500,8,FALSE))</f>
        <v/>
      </c>
      <c r="H158" s="215" t="str">
        <f>IF(ISERROR(VLOOKUP(A158,'[1]Z03 收入决算表(财决03表)'!$A$10:$K$500,9,FALSE)),"",VLOOKUP(A158,'[1]Z03 收入决算表(财决03表)'!$A$10:$K$500,9,FALSE))</f>
        <v/>
      </c>
      <c r="I158" s="215" t="str">
        <f>IF(ISERROR(VLOOKUP(A158,'[1]Z03 收入决算表(财决03表)'!$A$10:$K$500,10,FALSE)),"",VLOOKUP(A158,'[1]Z03 收入决算表(财决03表)'!$A$10:$K$500,10,FALSE))</f>
        <v/>
      </c>
      <c r="J158" s="215" t="str">
        <f>IF(ISERROR(VLOOKUP(A158,'[1]Z03 收入决算表(财决03表)'!$A$10:$K$500,11,FALSE)),"",VLOOKUP(A158,'[1]Z03 收入决算表(财决03表)'!$A$10:$K$500,11,FALSE))</f>
        <v/>
      </c>
      <c r="K158" s="211">
        <f>'[1]Z03 收入决算表(财决03表)'!A157</f>
        <v>0</v>
      </c>
      <c r="L158" s="212">
        <f>'[1]Z03 收入决算表(财决03表)'!$E157</f>
        <v>0</v>
      </c>
      <c r="M158" s="208" t="str">
        <f t="shared" si="5"/>
        <v/>
      </c>
    </row>
    <row r="159" ht="22.5" customHeight="1" spans="1:13">
      <c r="A159" s="199" t="str">
        <f t="shared" si="4"/>
        <v/>
      </c>
      <c r="B159" s="199"/>
      <c r="C159" s="199" t="str">
        <f>IF(ISERROR(VLOOKUP(A159,'[1]Z03 收入决算表(财决03表)'!$A$10:$K$500,4,FALSE)),"",VLOOKUP(A159,'[1]Z03 收入决算表(财决03表)'!$A$10:$K$500,4,FALSE))</f>
        <v/>
      </c>
      <c r="D159" s="215" t="str">
        <f>IF(ISERROR(VLOOKUP(A159,'[1]Z03 收入决算表(财决03表)'!$A$10:$K$500,5,FALSE)),"",VLOOKUP(A159,'[1]Z03 收入决算表(财决03表)'!$A$10:$K$500,5,FALSE))</f>
        <v/>
      </c>
      <c r="E159" s="215" t="str">
        <f>IF(ISERROR(VLOOKUP(A159,'[1]Z03 收入决算表(财决03表)'!$A$10:$K$500,6,FALSE)),"",VLOOKUP(A159,'[1]Z03 收入决算表(财决03表)'!$A$10:$K$500,6,FALSE))</f>
        <v/>
      </c>
      <c r="F159" s="215" t="str">
        <f>IF(ISERROR(VLOOKUP(A159,'[1]Z03 收入决算表(财决03表)'!$A$10:$K$500,7,FALSE)),"",VLOOKUP(A159,'[1]Z03 收入决算表(财决03表)'!$A$10:$K$500,7,FALSE))</f>
        <v/>
      </c>
      <c r="G159" s="215" t="str">
        <f>IF(ISERROR(VLOOKUP(A159,'[1]Z03 收入决算表(财决03表)'!$A$10:$K$500,8,FALSE)),"",VLOOKUP(A159,'[1]Z03 收入决算表(财决03表)'!$A$10:$K$500,8,FALSE))</f>
        <v/>
      </c>
      <c r="H159" s="215" t="str">
        <f>IF(ISERROR(VLOOKUP(A159,'[1]Z03 收入决算表(财决03表)'!$A$10:$K$500,9,FALSE)),"",VLOOKUP(A159,'[1]Z03 收入决算表(财决03表)'!$A$10:$K$500,9,FALSE))</f>
        <v/>
      </c>
      <c r="I159" s="215" t="str">
        <f>IF(ISERROR(VLOOKUP(A159,'[1]Z03 收入决算表(财决03表)'!$A$10:$K$500,10,FALSE)),"",VLOOKUP(A159,'[1]Z03 收入决算表(财决03表)'!$A$10:$K$500,10,FALSE))</f>
        <v/>
      </c>
      <c r="J159" s="215" t="str">
        <f>IF(ISERROR(VLOOKUP(A159,'[1]Z03 收入决算表(财决03表)'!$A$10:$K$500,11,FALSE)),"",VLOOKUP(A159,'[1]Z03 收入决算表(财决03表)'!$A$10:$K$500,11,FALSE))</f>
        <v/>
      </c>
      <c r="K159" s="211">
        <f>'[1]Z03 收入决算表(财决03表)'!A158</f>
        <v>0</v>
      </c>
      <c r="L159" s="212">
        <f>'[1]Z03 收入决算表(财决03表)'!$E158</f>
        <v>0</v>
      </c>
      <c r="M159" s="208" t="str">
        <f t="shared" si="5"/>
        <v/>
      </c>
    </row>
    <row r="160" ht="22.5" customHeight="1" spans="1:13">
      <c r="A160" s="199" t="str">
        <f t="shared" si="4"/>
        <v/>
      </c>
      <c r="B160" s="199"/>
      <c r="C160" s="199" t="str">
        <f>IF(ISERROR(VLOOKUP(A160,'[1]Z03 收入决算表(财决03表)'!$A$10:$K$500,4,FALSE)),"",VLOOKUP(A160,'[1]Z03 收入决算表(财决03表)'!$A$10:$K$500,4,FALSE))</f>
        <v/>
      </c>
      <c r="D160" s="215" t="str">
        <f>IF(ISERROR(VLOOKUP(A160,'[1]Z03 收入决算表(财决03表)'!$A$10:$K$500,5,FALSE)),"",VLOOKUP(A160,'[1]Z03 收入决算表(财决03表)'!$A$10:$K$500,5,FALSE))</f>
        <v/>
      </c>
      <c r="E160" s="215" t="str">
        <f>IF(ISERROR(VLOOKUP(A160,'[1]Z03 收入决算表(财决03表)'!$A$10:$K$500,6,FALSE)),"",VLOOKUP(A160,'[1]Z03 收入决算表(财决03表)'!$A$10:$K$500,6,FALSE))</f>
        <v/>
      </c>
      <c r="F160" s="215" t="str">
        <f>IF(ISERROR(VLOOKUP(A160,'[1]Z03 收入决算表(财决03表)'!$A$10:$K$500,7,FALSE)),"",VLOOKUP(A160,'[1]Z03 收入决算表(财决03表)'!$A$10:$K$500,7,FALSE))</f>
        <v/>
      </c>
      <c r="G160" s="215" t="str">
        <f>IF(ISERROR(VLOOKUP(A160,'[1]Z03 收入决算表(财决03表)'!$A$10:$K$500,8,FALSE)),"",VLOOKUP(A160,'[1]Z03 收入决算表(财决03表)'!$A$10:$K$500,8,FALSE))</f>
        <v/>
      </c>
      <c r="H160" s="215" t="str">
        <f>IF(ISERROR(VLOOKUP(A160,'[1]Z03 收入决算表(财决03表)'!$A$10:$K$500,9,FALSE)),"",VLOOKUP(A160,'[1]Z03 收入决算表(财决03表)'!$A$10:$K$500,9,FALSE))</f>
        <v/>
      </c>
      <c r="I160" s="215" t="str">
        <f>IF(ISERROR(VLOOKUP(A160,'[1]Z03 收入决算表(财决03表)'!$A$10:$K$500,10,FALSE)),"",VLOOKUP(A160,'[1]Z03 收入决算表(财决03表)'!$A$10:$K$500,10,FALSE))</f>
        <v/>
      </c>
      <c r="J160" s="215" t="str">
        <f>IF(ISERROR(VLOOKUP(A160,'[1]Z03 收入决算表(财决03表)'!$A$10:$K$500,11,FALSE)),"",VLOOKUP(A160,'[1]Z03 收入决算表(财决03表)'!$A$10:$K$500,11,FALSE))</f>
        <v/>
      </c>
      <c r="K160" s="211">
        <f>'[1]Z03 收入决算表(财决03表)'!A159</f>
        <v>0</v>
      </c>
      <c r="L160" s="212">
        <f>'[1]Z03 收入决算表(财决03表)'!$E159</f>
        <v>0</v>
      </c>
      <c r="M160" s="208" t="str">
        <f t="shared" si="5"/>
        <v/>
      </c>
    </row>
    <row r="161" ht="22.5" customHeight="1" spans="1:13">
      <c r="A161" s="199" t="str">
        <f t="shared" si="4"/>
        <v/>
      </c>
      <c r="B161" s="199"/>
      <c r="C161" s="199" t="str">
        <f>IF(ISERROR(VLOOKUP(A161,'[1]Z03 收入决算表(财决03表)'!$A$10:$K$500,4,FALSE)),"",VLOOKUP(A161,'[1]Z03 收入决算表(财决03表)'!$A$10:$K$500,4,FALSE))</f>
        <v/>
      </c>
      <c r="D161" s="215" t="str">
        <f>IF(ISERROR(VLOOKUP(A161,'[1]Z03 收入决算表(财决03表)'!$A$10:$K$500,5,FALSE)),"",VLOOKUP(A161,'[1]Z03 收入决算表(财决03表)'!$A$10:$K$500,5,FALSE))</f>
        <v/>
      </c>
      <c r="E161" s="215" t="str">
        <f>IF(ISERROR(VLOOKUP(A161,'[1]Z03 收入决算表(财决03表)'!$A$10:$K$500,6,FALSE)),"",VLOOKUP(A161,'[1]Z03 收入决算表(财决03表)'!$A$10:$K$500,6,FALSE))</f>
        <v/>
      </c>
      <c r="F161" s="215" t="str">
        <f>IF(ISERROR(VLOOKUP(A161,'[1]Z03 收入决算表(财决03表)'!$A$10:$K$500,7,FALSE)),"",VLOOKUP(A161,'[1]Z03 收入决算表(财决03表)'!$A$10:$K$500,7,FALSE))</f>
        <v/>
      </c>
      <c r="G161" s="215" t="str">
        <f>IF(ISERROR(VLOOKUP(A161,'[1]Z03 收入决算表(财决03表)'!$A$10:$K$500,8,FALSE)),"",VLOOKUP(A161,'[1]Z03 收入决算表(财决03表)'!$A$10:$K$500,8,FALSE))</f>
        <v/>
      </c>
      <c r="H161" s="215" t="str">
        <f>IF(ISERROR(VLOOKUP(A161,'[1]Z03 收入决算表(财决03表)'!$A$10:$K$500,9,FALSE)),"",VLOOKUP(A161,'[1]Z03 收入决算表(财决03表)'!$A$10:$K$500,9,FALSE))</f>
        <v/>
      </c>
      <c r="I161" s="215" t="str">
        <f>IF(ISERROR(VLOOKUP(A161,'[1]Z03 收入决算表(财决03表)'!$A$10:$K$500,10,FALSE)),"",VLOOKUP(A161,'[1]Z03 收入决算表(财决03表)'!$A$10:$K$500,10,FALSE))</f>
        <v/>
      </c>
      <c r="J161" s="215" t="str">
        <f>IF(ISERROR(VLOOKUP(A161,'[1]Z03 收入决算表(财决03表)'!$A$10:$K$500,11,FALSE)),"",VLOOKUP(A161,'[1]Z03 收入决算表(财决03表)'!$A$10:$K$500,11,FALSE))</f>
        <v/>
      </c>
      <c r="K161" s="211">
        <f>'[1]Z03 收入决算表(财决03表)'!A160</f>
        <v>0</v>
      </c>
      <c r="L161" s="212">
        <f>'[1]Z03 收入决算表(财决03表)'!$E160</f>
        <v>0</v>
      </c>
      <c r="M161" s="208" t="str">
        <f t="shared" si="5"/>
        <v/>
      </c>
    </row>
    <row r="162" ht="22.5" customHeight="1" spans="1:13">
      <c r="A162" s="199" t="str">
        <f t="shared" si="4"/>
        <v/>
      </c>
      <c r="B162" s="199"/>
      <c r="C162" s="199" t="str">
        <f>IF(ISERROR(VLOOKUP(A162,'[1]Z03 收入决算表(财决03表)'!$A$10:$K$500,4,FALSE)),"",VLOOKUP(A162,'[1]Z03 收入决算表(财决03表)'!$A$10:$K$500,4,FALSE))</f>
        <v/>
      </c>
      <c r="D162" s="215" t="str">
        <f>IF(ISERROR(VLOOKUP(A162,'[1]Z03 收入决算表(财决03表)'!$A$10:$K$500,5,FALSE)),"",VLOOKUP(A162,'[1]Z03 收入决算表(财决03表)'!$A$10:$K$500,5,FALSE))</f>
        <v/>
      </c>
      <c r="E162" s="215" t="str">
        <f>IF(ISERROR(VLOOKUP(A162,'[1]Z03 收入决算表(财决03表)'!$A$10:$K$500,6,FALSE)),"",VLOOKUP(A162,'[1]Z03 收入决算表(财决03表)'!$A$10:$K$500,6,FALSE))</f>
        <v/>
      </c>
      <c r="F162" s="215" t="str">
        <f>IF(ISERROR(VLOOKUP(A162,'[1]Z03 收入决算表(财决03表)'!$A$10:$K$500,7,FALSE)),"",VLOOKUP(A162,'[1]Z03 收入决算表(财决03表)'!$A$10:$K$500,7,FALSE))</f>
        <v/>
      </c>
      <c r="G162" s="215" t="str">
        <f>IF(ISERROR(VLOOKUP(A162,'[1]Z03 收入决算表(财决03表)'!$A$10:$K$500,8,FALSE)),"",VLOOKUP(A162,'[1]Z03 收入决算表(财决03表)'!$A$10:$K$500,8,FALSE))</f>
        <v/>
      </c>
      <c r="H162" s="215" t="str">
        <f>IF(ISERROR(VLOOKUP(A162,'[1]Z03 收入决算表(财决03表)'!$A$10:$K$500,9,FALSE)),"",VLOOKUP(A162,'[1]Z03 收入决算表(财决03表)'!$A$10:$K$500,9,FALSE))</f>
        <v/>
      </c>
      <c r="I162" s="215" t="str">
        <f>IF(ISERROR(VLOOKUP(A162,'[1]Z03 收入决算表(财决03表)'!$A$10:$K$500,10,FALSE)),"",VLOOKUP(A162,'[1]Z03 收入决算表(财决03表)'!$A$10:$K$500,10,FALSE))</f>
        <v/>
      </c>
      <c r="J162" s="215" t="str">
        <f>IF(ISERROR(VLOOKUP(A162,'[1]Z03 收入决算表(财决03表)'!$A$10:$K$500,11,FALSE)),"",VLOOKUP(A162,'[1]Z03 收入决算表(财决03表)'!$A$10:$K$500,11,FALSE))</f>
        <v/>
      </c>
      <c r="K162" s="211">
        <f>'[1]Z03 收入决算表(财决03表)'!A161</f>
        <v>0</v>
      </c>
      <c r="L162" s="212">
        <f>'[1]Z03 收入决算表(财决03表)'!$E161</f>
        <v>0</v>
      </c>
      <c r="M162" s="208" t="str">
        <f t="shared" si="5"/>
        <v/>
      </c>
    </row>
    <row r="163" ht="22.5" customHeight="1" spans="1:13">
      <c r="A163" s="199" t="str">
        <f t="shared" si="4"/>
        <v/>
      </c>
      <c r="B163" s="199"/>
      <c r="C163" s="199" t="str">
        <f>IF(ISERROR(VLOOKUP(A163,'[1]Z03 收入决算表(财决03表)'!$A$10:$K$500,4,FALSE)),"",VLOOKUP(A163,'[1]Z03 收入决算表(财决03表)'!$A$10:$K$500,4,FALSE))</f>
        <v/>
      </c>
      <c r="D163" s="215" t="str">
        <f>IF(ISERROR(VLOOKUP(A163,'[1]Z03 收入决算表(财决03表)'!$A$10:$K$500,5,FALSE)),"",VLOOKUP(A163,'[1]Z03 收入决算表(财决03表)'!$A$10:$K$500,5,FALSE))</f>
        <v/>
      </c>
      <c r="E163" s="215" t="str">
        <f>IF(ISERROR(VLOOKUP(A163,'[1]Z03 收入决算表(财决03表)'!$A$10:$K$500,6,FALSE)),"",VLOOKUP(A163,'[1]Z03 收入决算表(财决03表)'!$A$10:$K$500,6,FALSE))</f>
        <v/>
      </c>
      <c r="F163" s="215" t="str">
        <f>IF(ISERROR(VLOOKUP(A163,'[1]Z03 收入决算表(财决03表)'!$A$10:$K$500,7,FALSE)),"",VLOOKUP(A163,'[1]Z03 收入决算表(财决03表)'!$A$10:$K$500,7,FALSE))</f>
        <v/>
      </c>
      <c r="G163" s="215" t="str">
        <f>IF(ISERROR(VLOOKUP(A163,'[1]Z03 收入决算表(财决03表)'!$A$10:$K$500,8,FALSE)),"",VLOOKUP(A163,'[1]Z03 收入决算表(财决03表)'!$A$10:$K$500,8,FALSE))</f>
        <v/>
      </c>
      <c r="H163" s="215" t="str">
        <f>IF(ISERROR(VLOOKUP(A163,'[1]Z03 收入决算表(财决03表)'!$A$10:$K$500,9,FALSE)),"",VLOOKUP(A163,'[1]Z03 收入决算表(财决03表)'!$A$10:$K$500,9,FALSE))</f>
        <v/>
      </c>
      <c r="I163" s="215" t="str">
        <f>IF(ISERROR(VLOOKUP(A163,'[1]Z03 收入决算表(财决03表)'!$A$10:$K$500,10,FALSE)),"",VLOOKUP(A163,'[1]Z03 收入决算表(财决03表)'!$A$10:$K$500,10,FALSE))</f>
        <v/>
      </c>
      <c r="J163" s="215" t="str">
        <f>IF(ISERROR(VLOOKUP(A163,'[1]Z03 收入决算表(财决03表)'!$A$10:$K$500,11,FALSE)),"",VLOOKUP(A163,'[1]Z03 收入决算表(财决03表)'!$A$10:$K$500,11,FALSE))</f>
        <v/>
      </c>
      <c r="K163" s="211">
        <f>'[1]Z03 收入决算表(财决03表)'!A162</f>
        <v>0</v>
      </c>
      <c r="L163" s="212">
        <f>'[1]Z03 收入决算表(财决03表)'!$E162</f>
        <v>0</v>
      </c>
      <c r="M163" s="208" t="str">
        <f t="shared" si="5"/>
        <v/>
      </c>
    </row>
    <row r="164" ht="22.5" customHeight="1" spans="1:13">
      <c r="A164" s="199" t="str">
        <f t="shared" si="4"/>
        <v/>
      </c>
      <c r="B164" s="199"/>
      <c r="C164" s="199" t="str">
        <f>IF(ISERROR(VLOOKUP(A164,'[1]Z03 收入决算表(财决03表)'!$A$10:$K$500,4,FALSE)),"",VLOOKUP(A164,'[1]Z03 收入决算表(财决03表)'!$A$10:$K$500,4,FALSE))</f>
        <v/>
      </c>
      <c r="D164" s="215" t="str">
        <f>IF(ISERROR(VLOOKUP(A164,'[1]Z03 收入决算表(财决03表)'!$A$10:$K$500,5,FALSE)),"",VLOOKUP(A164,'[1]Z03 收入决算表(财决03表)'!$A$10:$K$500,5,FALSE))</f>
        <v/>
      </c>
      <c r="E164" s="215" t="str">
        <f>IF(ISERROR(VLOOKUP(A164,'[1]Z03 收入决算表(财决03表)'!$A$10:$K$500,6,FALSE)),"",VLOOKUP(A164,'[1]Z03 收入决算表(财决03表)'!$A$10:$K$500,6,FALSE))</f>
        <v/>
      </c>
      <c r="F164" s="215" t="str">
        <f>IF(ISERROR(VLOOKUP(A164,'[1]Z03 收入决算表(财决03表)'!$A$10:$K$500,7,FALSE)),"",VLOOKUP(A164,'[1]Z03 收入决算表(财决03表)'!$A$10:$K$500,7,FALSE))</f>
        <v/>
      </c>
      <c r="G164" s="215" t="str">
        <f>IF(ISERROR(VLOOKUP(A164,'[1]Z03 收入决算表(财决03表)'!$A$10:$K$500,8,FALSE)),"",VLOOKUP(A164,'[1]Z03 收入决算表(财决03表)'!$A$10:$K$500,8,FALSE))</f>
        <v/>
      </c>
      <c r="H164" s="215" t="str">
        <f>IF(ISERROR(VLOOKUP(A164,'[1]Z03 收入决算表(财决03表)'!$A$10:$K$500,9,FALSE)),"",VLOOKUP(A164,'[1]Z03 收入决算表(财决03表)'!$A$10:$K$500,9,FALSE))</f>
        <v/>
      </c>
      <c r="I164" s="215" t="str">
        <f>IF(ISERROR(VLOOKUP(A164,'[1]Z03 收入决算表(财决03表)'!$A$10:$K$500,10,FALSE)),"",VLOOKUP(A164,'[1]Z03 收入决算表(财决03表)'!$A$10:$K$500,10,FALSE))</f>
        <v/>
      </c>
      <c r="J164" s="215" t="str">
        <f>IF(ISERROR(VLOOKUP(A164,'[1]Z03 收入决算表(财决03表)'!$A$10:$K$500,11,FALSE)),"",VLOOKUP(A164,'[1]Z03 收入决算表(财决03表)'!$A$10:$K$500,11,FALSE))</f>
        <v/>
      </c>
      <c r="K164" s="211">
        <f>'[1]Z03 收入决算表(财决03表)'!A163</f>
        <v>0</v>
      </c>
      <c r="L164" s="212">
        <f>'[1]Z03 收入决算表(财决03表)'!$E163</f>
        <v>0</v>
      </c>
      <c r="M164" s="208" t="str">
        <f t="shared" si="5"/>
        <v/>
      </c>
    </row>
    <row r="165" ht="22.5" customHeight="1" spans="1:13">
      <c r="A165" s="199" t="str">
        <f t="shared" si="4"/>
        <v/>
      </c>
      <c r="B165" s="199"/>
      <c r="C165" s="199" t="str">
        <f>IF(ISERROR(VLOOKUP(A165,'[1]Z03 收入决算表(财决03表)'!$A$10:$K$500,4,FALSE)),"",VLOOKUP(A165,'[1]Z03 收入决算表(财决03表)'!$A$10:$K$500,4,FALSE))</f>
        <v/>
      </c>
      <c r="D165" s="215" t="str">
        <f>IF(ISERROR(VLOOKUP(A165,'[1]Z03 收入决算表(财决03表)'!$A$10:$K$500,5,FALSE)),"",VLOOKUP(A165,'[1]Z03 收入决算表(财决03表)'!$A$10:$K$500,5,FALSE))</f>
        <v/>
      </c>
      <c r="E165" s="215" t="str">
        <f>IF(ISERROR(VLOOKUP(A165,'[1]Z03 收入决算表(财决03表)'!$A$10:$K$500,6,FALSE)),"",VLOOKUP(A165,'[1]Z03 收入决算表(财决03表)'!$A$10:$K$500,6,FALSE))</f>
        <v/>
      </c>
      <c r="F165" s="215" t="str">
        <f>IF(ISERROR(VLOOKUP(A165,'[1]Z03 收入决算表(财决03表)'!$A$10:$K$500,7,FALSE)),"",VLOOKUP(A165,'[1]Z03 收入决算表(财决03表)'!$A$10:$K$500,7,FALSE))</f>
        <v/>
      </c>
      <c r="G165" s="215" t="str">
        <f>IF(ISERROR(VLOOKUP(A165,'[1]Z03 收入决算表(财决03表)'!$A$10:$K$500,8,FALSE)),"",VLOOKUP(A165,'[1]Z03 收入决算表(财决03表)'!$A$10:$K$500,8,FALSE))</f>
        <v/>
      </c>
      <c r="H165" s="215" t="str">
        <f>IF(ISERROR(VLOOKUP(A165,'[1]Z03 收入决算表(财决03表)'!$A$10:$K$500,9,FALSE)),"",VLOOKUP(A165,'[1]Z03 收入决算表(财决03表)'!$A$10:$K$500,9,FALSE))</f>
        <v/>
      </c>
      <c r="I165" s="215" t="str">
        <f>IF(ISERROR(VLOOKUP(A165,'[1]Z03 收入决算表(财决03表)'!$A$10:$K$500,10,FALSE)),"",VLOOKUP(A165,'[1]Z03 收入决算表(财决03表)'!$A$10:$K$500,10,FALSE))</f>
        <v/>
      </c>
      <c r="J165" s="215" t="str">
        <f>IF(ISERROR(VLOOKUP(A165,'[1]Z03 收入决算表(财决03表)'!$A$10:$K$500,11,FALSE)),"",VLOOKUP(A165,'[1]Z03 收入决算表(财决03表)'!$A$10:$K$500,11,FALSE))</f>
        <v/>
      </c>
      <c r="K165" s="211">
        <f>'[1]Z03 收入决算表(财决03表)'!A164</f>
        <v>0</v>
      </c>
      <c r="L165" s="212">
        <f>'[1]Z03 收入决算表(财决03表)'!$E164</f>
        <v>0</v>
      </c>
      <c r="M165" s="208" t="str">
        <f t="shared" si="5"/>
        <v/>
      </c>
    </row>
    <row r="166" ht="22.5" customHeight="1" spans="1:13">
      <c r="A166" s="199" t="str">
        <f t="shared" si="4"/>
        <v/>
      </c>
      <c r="B166" s="199"/>
      <c r="C166" s="199" t="str">
        <f>IF(ISERROR(VLOOKUP(A166,'[1]Z03 收入决算表(财决03表)'!$A$10:$K$500,4,FALSE)),"",VLOOKUP(A166,'[1]Z03 收入决算表(财决03表)'!$A$10:$K$500,4,FALSE))</f>
        <v/>
      </c>
      <c r="D166" s="215" t="str">
        <f>IF(ISERROR(VLOOKUP(A166,'[1]Z03 收入决算表(财决03表)'!$A$10:$K$500,5,FALSE)),"",VLOOKUP(A166,'[1]Z03 收入决算表(财决03表)'!$A$10:$K$500,5,FALSE))</f>
        <v/>
      </c>
      <c r="E166" s="215" t="str">
        <f>IF(ISERROR(VLOOKUP(A166,'[1]Z03 收入决算表(财决03表)'!$A$10:$K$500,6,FALSE)),"",VLOOKUP(A166,'[1]Z03 收入决算表(财决03表)'!$A$10:$K$500,6,FALSE))</f>
        <v/>
      </c>
      <c r="F166" s="215" t="str">
        <f>IF(ISERROR(VLOOKUP(A166,'[1]Z03 收入决算表(财决03表)'!$A$10:$K$500,7,FALSE)),"",VLOOKUP(A166,'[1]Z03 收入决算表(财决03表)'!$A$10:$K$500,7,FALSE))</f>
        <v/>
      </c>
      <c r="G166" s="215" t="str">
        <f>IF(ISERROR(VLOOKUP(A166,'[1]Z03 收入决算表(财决03表)'!$A$10:$K$500,8,FALSE)),"",VLOOKUP(A166,'[1]Z03 收入决算表(财决03表)'!$A$10:$K$500,8,FALSE))</f>
        <v/>
      </c>
      <c r="H166" s="215" t="str">
        <f>IF(ISERROR(VLOOKUP(A166,'[1]Z03 收入决算表(财决03表)'!$A$10:$K$500,9,FALSE)),"",VLOOKUP(A166,'[1]Z03 收入决算表(财决03表)'!$A$10:$K$500,9,FALSE))</f>
        <v/>
      </c>
      <c r="I166" s="215" t="str">
        <f>IF(ISERROR(VLOOKUP(A166,'[1]Z03 收入决算表(财决03表)'!$A$10:$K$500,10,FALSE)),"",VLOOKUP(A166,'[1]Z03 收入决算表(财决03表)'!$A$10:$K$500,10,FALSE))</f>
        <v/>
      </c>
      <c r="J166" s="215" t="str">
        <f>IF(ISERROR(VLOOKUP(A166,'[1]Z03 收入决算表(财决03表)'!$A$10:$K$500,11,FALSE)),"",VLOOKUP(A166,'[1]Z03 收入决算表(财决03表)'!$A$10:$K$500,11,FALSE))</f>
        <v/>
      </c>
      <c r="K166" s="211">
        <f>'[1]Z03 收入决算表(财决03表)'!A165</f>
        <v>0</v>
      </c>
      <c r="L166" s="212">
        <f>'[1]Z03 收入决算表(财决03表)'!$E165</f>
        <v>0</v>
      </c>
      <c r="M166" s="208" t="str">
        <f t="shared" si="5"/>
        <v/>
      </c>
    </row>
    <row r="167" ht="22.5" customHeight="1" spans="1:13">
      <c r="A167" s="199" t="str">
        <f t="shared" si="4"/>
        <v/>
      </c>
      <c r="B167" s="199"/>
      <c r="C167" s="199" t="str">
        <f>IF(ISERROR(VLOOKUP(A167,'[1]Z03 收入决算表(财决03表)'!$A$10:$K$500,4,FALSE)),"",VLOOKUP(A167,'[1]Z03 收入决算表(财决03表)'!$A$10:$K$500,4,FALSE))</f>
        <v/>
      </c>
      <c r="D167" s="215" t="str">
        <f>IF(ISERROR(VLOOKUP(A167,'[1]Z03 收入决算表(财决03表)'!$A$10:$K$500,5,FALSE)),"",VLOOKUP(A167,'[1]Z03 收入决算表(财决03表)'!$A$10:$K$500,5,FALSE))</f>
        <v/>
      </c>
      <c r="E167" s="215" t="str">
        <f>IF(ISERROR(VLOOKUP(A167,'[1]Z03 收入决算表(财决03表)'!$A$10:$K$500,6,FALSE)),"",VLOOKUP(A167,'[1]Z03 收入决算表(财决03表)'!$A$10:$K$500,6,FALSE))</f>
        <v/>
      </c>
      <c r="F167" s="215" t="str">
        <f>IF(ISERROR(VLOOKUP(A167,'[1]Z03 收入决算表(财决03表)'!$A$10:$K$500,7,FALSE)),"",VLOOKUP(A167,'[1]Z03 收入决算表(财决03表)'!$A$10:$K$500,7,FALSE))</f>
        <v/>
      </c>
      <c r="G167" s="215" t="str">
        <f>IF(ISERROR(VLOOKUP(A167,'[1]Z03 收入决算表(财决03表)'!$A$10:$K$500,8,FALSE)),"",VLOOKUP(A167,'[1]Z03 收入决算表(财决03表)'!$A$10:$K$500,8,FALSE))</f>
        <v/>
      </c>
      <c r="H167" s="215" t="str">
        <f>IF(ISERROR(VLOOKUP(A167,'[1]Z03 收入决算表(财决03表)'!$A$10:$K$500,9,FALSE)),"",VLOOKUP(A167,'[1]Z03 收入决算表(财决03表)'!$A$10:$K$500,9,FALSE))</f>
        <v/>
      </c>
      <c r="I167" s="215" t="str">
        <f>IF(ISERROR(VLOOKUP(A167,'[1]Z03 收入决算表(财决03表)'!$A$10:$K$500,10,FALSE)),"",VLOOKUP(A167,'[1]Z03 收入决算表(财决03表)'!$A$10:$K$500,10,FALSE))</f>
        <v/>
      </c>
      <c r="J167" s="215" t="str">
        <f>IF(ISERROR(VLOOKUP(A167,'[1]Z03 收入决算表(财决03表)'!$A$10:$K$500,11,FALSE)),"",VLOOKUP(A167,'[1]Z03 收入决算表(财决03表)'!$A$10:$K$500,11,FALSE))</f>
        <v/>
      </c>
      <c r="K167" s="211">
        <f>'[1]Z03 收入决算表(财决03表)'!A166</f>
        <v>0</v>
      </c>
      <c r="L167" s="212">
        <f>'[1]Z03 收入决算表(财决03表)'!$E166</f>
        <v>0</v>
      </c>
      <c r="M167" s="208" t="str">
        <f t="shared" si="5"/>
        <v/>
      </c>
    </row>
    <row r="168" ht="22.5" customHeight="1" spans="1:13">
      <c r="A168" s="199" t="str">
        <f t="shared" si="4"/>
        <v/>
      </c>
      <c r="B168" s="199"/>
      <c r="C168" s="199" t="str">
        <f>IF(ISERROR(VLOOKUP(A168,'[1]Z03 收入决算表(财决03表)'!$A$10:$K$500,4,FALSE)),"",VLOOKUP(A168,'[1]Z03 收入决算表(财决03表)'!$A$10:$K$500,4,FALSE))</f>
        <v/>
      </c>
      <c r="D168" s="215" t="str">
        <f>IF(ISERROR(VLOOKUP(A168,'[1]Z03 收入决算表(财决03表)'!$A$10:$K$500,5,FALSE)),"",VLOOKUP(A168,'[1]Z03 收入决算表(财决03表)'!$A$10:$K$500,5,FALSE))</f>
        <v/>
      </c>
      <c r="E168" s="215" t="str">
        <f>IF(ISERROR(VLOOKUP(A168,'[1]Z03 收入决算表(财决03表)'!$A$10:$K$500,6,FALSE)),"",VLOOKUP(A168,'[1]Z03 收入决算表(财决03表)'!$A$10:$K$500,6,FALSE))</f>
        <v/>
      </c>
      <c r="F168" s="215" t="str">
        <f>IF(ISERROR(VLOOKUP(A168,'[1]Z03 收入决算表(财决03表)'!$A$10:$K$500,7,FALSE)),"",VLOOKUP(A168,'[1]Z03 收入决算表(财决03表)'!$A$10:$K$500,7,FALSE))</f>
        <v/>
      </c>
      <c r="G168" s="215" t="str">
        <f>IF(ISERROR(VLOOKUP(A168,'[1]Z03 收入决算表(财决03表)'!$A$10:$K$500,8,FALSE)),"",VLOOKUP(A168,'[1]Z03 收入决算表(财决03表)'!$A$10:$K$500,8,FALSE))</f>
        <v/>
      </c>
      <c r="H168" s="215" t="str">
        <f>IF(ISERROR(VLOOKUP(A168,'[1]Z03 收入决算表(财决03表)'!$A$10:$K$500,9,FALSE)),"",VLOOKUP(A168,'[1]Z03 收入决算表(财决03表)'!$A$10:$K$500,9,FALSE))</f>
        <v/>
      </c>
      <c r="I168" s="215" t="str">
        <f>IF(ISERROR(VLOOKUP(A168,'[1]Z03 收入决算表(财决03表)'!$A$10:$K$500,10,FALSE)),"",VLOOKUP(A168,'[1]Z03 收入决算表(财决03表)'!$A$10:$K$500,10,FALSE))</f>
        <v/>
      </c>
      <c r="J168" s="215" t="str">
        <f>IF(ISERROR(VLOOKUP(A168,'[1]Z03 收入决算表(财决03表)'!$A$10:$K$500,11,FALSE)),"",VLOOKUP(A168,'[1]Z03 收入决算表(财决03表)'!$A$10:$K$500,11,FALSE))</f>
        <v/>
      </c>
      <c r="K168" s="211">
        <f>'[1]Z03 收入决算表(财决03表)'!A167</f>
        <v>0</v>
      </c>
      <c r="L168" s="212">
        <f>'[1]Z03 收入决算表(财决03表)'!$E167</f>
        <v>0</v>
      </c>
      <c r="M168" s="208" t="str">
        <f t="shared" si="5"/>
        <v/>
      </c>
    </row>
    <row r="169" ht="22.5" customHeight="1" spans="1:13">
      <c r="A169" s="199" t="str">
        <f t="shared" si="4"/>
        <v/>
      </c>
      <c r="B169" s="199"/>
      <c r="C169" s="199" t="str">
        <f>IF(ISERROR(VLOOKUP(A169,'[1]Z03 收入决算表(财决03表)'!$A$10:$K$500,4,FALSE)),"",VLOOKUP(A169,'[1]Z03 收入决算表(财决03表)'!$A$10:$K$500,4,FALSE))</f>
        <v/>
      </c>
      <c r="D169" s="215" t="str">
        <f>IF(ISERROR(VLOOKUP(A169,'[1]Z03 收入决算表(财决03表)'!$A$10:$K$500,5,FALSE)),"",VLOOKUP(A169,'[1]Z03 收入决算表(财决03表)'!$A$10:$K$500,5,FALSE))</f>
        <v/>
      </c>
      <c r="E169" s="215" t="str">
        <f>IF(ISERROR(VLOOKUP(A169,'[1]Z03 收入决算表(财决03表)'!$A$10:$K$500,6,FALSE)),"",VLOOKUP(A169,'[1]Z03 收入决算表(财决03表)'!$A$10:$K$500,6,FALSE))</f>
        <v/>
      </c>
      <c r="F169" s="215" t="str">
        <f>IF(ISERROR(VLOOKUP(A169,'[1]Z03 收入决算表(财决03表)'!$A$10:$K$500,7,FALSE)),"",VLOOKUP(A169,'[1]Z03 收入决算表(财决03表)'!$A$10:$K$500,7,FALSE))</f>
        <v/>
      </c>
      <c r="G169" s="215" t="str">
        <f>IF(ISERROR(VLOOKUP(A169,'[1]Z03 收入决算表(财决03表)'!$A$10:$K$500,8,FALSE)),"",VLOOKUP(A169,'[1]Z03 收入决算表(财决03表)'!$A$10:$K$500,8,FALSE))</f>
        <v/>
      </c>
      <c r="H169" s="215" t="str">
        <f>IF(ISERROR(VLOOKUP(A169,'[1]Z03 收入决算表(财决03表)'!$A$10:$K$500,9,FALSE)),"",VLOOKUP(A169,'[1]Z03 收入决算表(财决03表)'!$A$10:$K$500,9,FALSE))</f>
        <v/>
      </c>
      <c r="I169" s="215" t="str">
        <f>IF(ISERROR(VLOOKUP(A169,'[1]Z03 收入决算表(财决03表)'!$A$10:$K$500,10,FALSE)),"",VLOOKUP(A169,'[1]Z03 收入决算表(财决03表)'!$A$10:$K$500,10,FALSE))</f>
        <v/>
      </c>
      <c r="J169" s="215" t="str">
        <f>IF(ISERROR(VLOOKUP(A169,'[1]Z03 收入决算表(财决03表)'!$A$10:$K$500,11,FALSE)),"",VLOOKUP(A169,'[1]Z03 收入决算表(财决03表)'!$A$10:$K$500,11,FALSE))</f>
        <v/>
      </c>
      <c r="K169" s="211">
        <f>'[1]Z03 收入决算表(财决03表)'!A168</f>
        <v>0</v>
      </c>
      <c r="L169" s="212">
        <f>'[1]Z03 收入决算表(财决03表)'!$E168</f>
        <v>0</v>
      </c>
      <c r="M169" s="208" t="str">
        <f t="shared" si="5"/>
        <v/>
      </c>
    </row>
    <row r="170" ht="22.5" customHeight="1" spans="1:13">
      <c r="A170" s="199" t="str">
        <f t="shared" si="4"/>
        <v/>
      </c>
      <c r="B170" s="199"/>
      <c r="C170" s="199" t="str">
        <f>IF(ISERROR(VLOOKUP(A170,'[1]Z03 收入决算表(财决03表)'!$A$10:$K$500,4,FALSE)),"",VLOOKUP(A170,'[1]Z03 收入决算表(财决03表)'!$A$10:$K$500,4,FALSE))</f>
        <v/>
      </c>
      <c r="D170" s="215" t="str">
        <f>IF(ISERROR(VLOOKUP(A170,'[1]Z03 收入决算表(财决03表)'!$A$10:$K$500,5,FALSE)),"",VLOOKUP(A170,'[1]Z03 收入决算表(财决03表)'!$A$10:$K$500,5,FALSE))</f>
        <v/>
      </c>
      <c r="E170" s="215" t="str">
        <f>IF(ISERROR(VLOOKUP(A170,'[1]Z03 收入决算表(财决03表)'!$A$10:$K$500,6,FALSE)),"",VLOOKUP(A170,'[1]Z03 收入决算表(财决03表)'!$A$10:$K$500,6,FALSE))</f>
        <v/>
      </c>
      <c r="F170" s="215" t="str">
        <f>IF(ISERROR(VLOOKUP(A170,'[1]Z03 收入决算表(财决03表)'!$A$10:$K$500,7,FALSE)),"",VLOOKUP(A170,'[1]Z03 收入决算表(财决03表)'!$A$10:$K$500,7,FALSE))</f>
        <v/>
      </c>
      <c r="G170" s="215" t="str">
        <f>IF(ISERROR(VLOOKUP(A170,'[1]Z03 收入决算表(财决03表)'!$A$10:$K$500,8,FALSE)),"",VLOOKUP(A170,'[1]Z03 收入决算表(财决03表)'!$A$10:$K$500,8,FALSE))</f>
        <v/>
      </c>
      <c r="H170" s="215" t="str">
        <f>IF(ISERROR(VLOOKUP(A170,'[1]Z03 收入决算表(财决03表)'!$A$10:$K$500,9,FALSE)),"",VLOOKUP(A170,'[1]Z03 收入决算表(财决03表)'!$A$10:$K$500,9,FALSE))</f>
        <v/>
      </c>
      <c r="I170" s="215" t="str">
        <f>IF(ISERROR(VLOOKUP(A170,'[1]Z03 收入决算表(财决03表)'!$A$10:$K$500,10,FALSE)),"",VLOOKUP(A170,'[1]Z03 收入决算表(财决03表)'!$A$10:$K$500,10,FALSE))</f>
        <v/>
      </c>
      <c r="J170" s="215" t="str">
        <f>IF(ISERROR(VLOOKUP(A170,'[1]Z03 收入决算表(财决03表)'!$A$10:$K$500,11,FALSE)),"",VLOOKUP(A170,'[1]Z03 收入决算表(财决03表)'!$A$10:$K$500,11,FALSE))</f>
        <v/>
      </c>
      <c r="K170" s="211">
        <f>'[1]Z03 收入决算表(财决03表)'!A169</f>
        <v>0</v>
      </c>
      <c r="L170" s="212">
        <f>'[1]Z03 收入决算表(财决03表)'!$E169</f>
        <v>0</v>
      </c>
      <c r="M170" s="208" t="str">
        <f t="shared" si="5"/>
        <v/>
      </c>
    </row>
    <row r="171" ht="22.5" customHeight="1" spans="1:13">
      <c r="A171" s="199" t="str">
        <f t="shared" si="4"/>
        <v/>
      </c>
      <c r="B171" s="199"/>
      <c r="C171" s="199" t="str">
        <f>IF(ISERROR(VLOOKUP(A171,'[1]Z03 收入决算表(财决03表)'!$A$10:$K$500,4,FALSE)),"",VLOOKUP(A171,'[1]Z03 收入决算表(财决03表)'!$A$10:$K$500,4,FALSE))</f>
        <v/>
      </c>
      <c r="D171" s="215" t="str">
        <f>IF(ISERROR(VLOOKUP(A171,'[1]Z03 收入决算表(财决03表)'!$A$10:$K$500,5,FALSE)),"",VLOOKUP(A171,'[1]Z03 收入决算表(财决03表)'!$A$10:$K$500,5,FALSE))</f>
        <v/>
      </c>
      <c r="E171" s="215" t="str">
        <f>IF(ISERROR(VLOOKUP(A171,'[1]Z03 收入决算表(财决03表)'!$A$10:$K$500,6,FALSE)),"",VLOOKUP(A171,'[1]Z03 收入决算表(财决03表)'!$A$10:$K$500,6,FALSE))</f>
        <v/>
      </c>
      <c r="F171" s="215" t="str">
        <f>IF(ISERROR(VLOOKUP(A171,'[1]Z03 收入决算表(财决03表)'!$A$10:$K$500,7,FALSE)),"",VLOOKUP(A171,'[1]Z03 收入决算表(财决03表)'!$A$10:$K$500,7,FALSE))</f>
        <v/>
      </c>
      <c r="G171" s="215" t="str">
        <f>IF(ISERROR(VLOOKUP(A171,'[1]Z03 收入决算表(财决03表)'!$A$10:$K$500,8,FALSE)),"",VLOOKUP(A171,'[1]Z03 收入决算表(财决03表)'!$A$10:$K$500,8,FALSE))</f>
        <v/>
      </c>
      <c r="H171" s="215" t="str">
        <f>IF(ISERROR(VLOOKUP(A171,'[1]Z03 收入决算表(财决03表)'!$A$10:$K$500,9,FALSE)),"",VLOOKUP(A171,'[1]Z03 收入决算表(财决03表)'!$A$10:$K$500,9,FALSE))</f>
        <v/>
      </c>
      <c r="I171" s="215" t="str">
        <f>IF(ISERROR(VLOOKUP(A171,'[1]Z03 收入决算表(财决03表)'!$A$10:$K$500,10,FALSE)),"",VLOOKUP(A171,'[1]Z03 收入决算表(财决03表)'!$A$10:$K$500,10,FALSE))</f>
        <v/>
      </c>
      <c r="J171" s="215" t="str">
        <f>IF(ISERROR(VLOOKUP(A171,'[1]Z03 收入决算表(财决03表)'!$A$10:$K$500,11,FALSE)),"",VLOOKUP(A171,'[1]Z03 收入决算表(财决03表)'!$A$10:$K$500,11,FALSE))</f>
        <v/>
      </c>
      <c r="K171" s="211">
        <f>'[1]Z03 收入决算表(财决03表)'!A170</f>
        <v>0</v>
      </c>
      <c r="L171" s="212">
        <f>'[1]Z03 收入决算表(财决03表)'!$E170</f>
        <v>0</v>
      </c>
      <c r="M171" s="208" t="str">
        <f t="shared" si="5"/>
        <v/>
      </c>
    </row>
    <row r="172" ht="22.5" customHeight="1" spans="1:13">
      <c r="A172" s="199" t="str">
        <f t="shared" si="4"/>
        <v/>
      </c>
      <c r="B172" s="199"/>
      <c r="C172" s="199" t="str">
        <f>IF(ISERROR(VLOOKUP(A172,'[1]Z03 收入决算表(财决03表)'!$A$10:$K$500,4,FALSE)),"",VLOOKUP(A172,'[1]Z03 收入决算表(财决03表)'!$A$10:$K$500,4,FALSE))</f>
        <v/>
      </c>
      <c r="D172" s="215" t="str">
        <f>IF(ISERROR(VLOOKUP(A172,'[1]Z03 收入决算表(财决03表)'!$A$10:$K$500,5,FALSE)),"",VLOOKUP(A172,'[1]Z03 收入决算表(财决03表)'!$A$10:$K$500,5,FALSE))</f>
        <v/>
      </c>
      <c r="E172" s="215" t="str">
        <f>IF(ISERROR(VLOOKUP(A172,'[1]Z03 收入决算表(财决03表)'!$A$10:$K$500,6,FALSE)),"",VLOOKUP(A172,'[1]Z03 收入决算表(财决03表)'!$A$10:$K$500,6,FALSE))</f>
        <v/>
      </c>
      <c r="F172" s="215" t="str">
        <f>IF(ISERROR(VLOOKUP(A172,'[1]Z03 收入决算表(财决03表)'!$A$10:$K$500,7,FALSE)),"",VLOOKUP(A172,'[1]Z03 收入决算表(财决03表)'!$A$10:$K$500,7,FALSE))</f>
        <v/>
      </c>
      <c r="G172" s="215" t="str">
        <f>IF(ISERROR(VLOOKUP(A172,'[1]Z03 收入决算表(财决03表)'!$A$10:$K$500,8,FALSE)),"",VLOOKUP(A172,'[1]Z03 收入决算表(财决03表)'!$A$10:$K$500,8,FALSE))</f>
        <v/>
      </c>
      <c r="H172" s="215" t="str">
        <f>IF(ISERROR(VLOOKUP(A172,'[1]Z03 收入决算表(财决03表)'!$A$10:$K$500,9,FALSE)),"",VLOOKUP(A172,'[1]Z03 收入决算表(财决03表)'!$A$10:$K$500,9,FALSE))</f>
        <v/>
      </c>
      <c r="I172" s="215" t="str">
        <f>IF(ISERROR(VLOOKUP(A172,'[1]Z03 收入决算表(财决03表)'!$A$10:$K$500,10,FALSE)),"",VLOOKUP(A172,'[1]Z03 收入决算表(财决03表)'!$A$10:$K$500,10,FALSE))</f>
        <v/>
      </c>
      <c r="J172" s="215" t="str">
        <f>IF(ISERROR(VLOOKUP(A172,'[1]Z03 收入决算表(财决03表)'!$A$10:$K$500,11,FALSE)),"",VLOOKUP(A172,'[1]Z03 收入决算表(财决03表)'!$A$10:$K$500,11,FALSE))</f>
        <v/>
      </c>
      <c r="K172" s="211">
        <f>'[1]Z03 收入决算表(财决03表)'!A171</f>
        <v>0</v>
      </c>
      <c r="L172" s="212">
        <f>'[1]Z03 收入决算表(财决03表)'!$E171</f>
        <v>0</v>
      </c>
      <c r="M172" s="208" t="str">
        <f t="shared" si="5"/>
        <v/>
      </c>
    </row>
    <row r="173" ht="22.5" customHeight="1" spans="1:13">
      <c r="A173" s="199" t="str">
        <f t="shared" si="4"/>
        <v/>
      </c>
      <c r="B173" s="199"/>
      <c r="C173" s="199" t="str">
        <f>IF(ISERROR(VLOOKUP(A173,'[1]Z03 收入决算表(财决03表)'!$A$10:$K$500,4,FALSE)),"",VLOOKUP(A173,'[1]Z03 收入决算表(财决03表)'!$A$10:$K$500,4,FALSE))</f>
        <v/>
      </c>
      <c r="D173" s="215" t="str">
        <f>IF(ISERROR(VLOOKUP(A173,'[1]Z03 收入决算表(财决03表)'!$A$10:$K$500,5,FALSE)),"",VLOOKUP(A173,'[1]Z03 收入决算表(财决03表)'!$A$10:$K$500,5,FALSE))</f>
        <v/>
      </c>
      <c r="E173" s="215" t="str">
        <f>IF(ISERROR(VLOOKUP(A173,'[1]Z03 收入决算表(财决03表)'!$A$10:$K$500,6,FALSE)),"",VLOOKUP(A173,'[1]Z03 收入决算表(财决03表)'!$A$10:$K$500,6,FALSE))</f>
        <v/>
      </c>
      <c r="F173" s="215" t="str">
        <f>IF(ISERROR(VLOOKUP(A173,'[1]Z03 收入决算表(财决03表)'!$A$10:$K$500,7,FALSE)),"",VLOOKUP(A173,'[1]Z03 收入决算表(财决03表)'!$A$10:$K$500,7,FALSE))</f>
        <v/>
      </c>
      <c r="G173" s="215" t="str">
        <f>IF(ISERROR(VLOOKUP(A173,'[1]Z03 收入决算表(财决03表)'!$A$10:$K$500,8,FALSE)),"",VLOOKUP(A173,'[1]Z03 收入决算表(财决03表)'!$A$10:$K$500,8,FALSE))</f>
        <v/>
      </c>
      <c r="H173" s="215" t="str">
        <f>IF(ISERROR(VLOOKUP(A173,'[1]Z03 收入决算表(财决03表)'!$A$10:$K$500,9,FALSE)),"",VLOOKUP(A173,'[1]Z03 收入决算表(财决03表)'!$A$10:$K$500,9,FALSE))</f>
        <v/>
      </c>
      <c r="I173" s="215" t="str">
        <f>IF(ISERROR(VLOOKUP(A173,'[1]Z03 收入决算表(财决03表)'!$A$10:$K$500,10,FALSE)),"",VLOOKUP(A173,'[1]Z03 收入决算表(财决03表)'!$A$10:$K$500,10,FALSE))</f>
        <v/>
      </c>
      <c r="J173" s="215" t="str">
        <f>IF(ISERROR(VLOOKUP(A173,'[1]Z03 收入决算表(财决03表)'!$A$10:$K$500,11,FALSE)),"",VLOOKUP(A173,'[1]Z03 收入决算表(财决03表)'!$A$10:$K$500,11,FALSE))</f>
        <v/>
      </c>
      <c r="K173" s="211">
        <f>'[1]Z03 收入决算表(财决03表)'!A172</f>
        <v>0</v>
      </c>
      <c r="L173" s="212">
        <f>'[1]Z03 收入决算表(财决03表)'!$E172</f>
        <v>0</v>
      </c>
      <c r="M173" s="208" t="str">
        <f t="shared" si="5"/>
        <v/>
      </c>
    </row>
    <row r="174" ht="22.5" customHeight="1" spans="1:13">
      <c r="A174" s="199" t="str">
        <f t="shared" si="4"/>
        <v/>
      </c>
      <c r="B174" s="199"/>
      <c r="C174" s="199" t="str">
        <f>IF(ISERROR(VLOOKUP(A174,'[1]Z03 收入决算表(财决03表)'!$A$10:$K$500,4,FALSE)),"",VLOOKUP(A174,'[1]Z03 收入决算表(财决03表)'!$A$10:$K$500,4,FALSE))</f>
        <v/>
      </c>
      <c r="D174" s="215" t="str">
        <f>IF(ISERROR(VLOOKUP(A174,'[1]Z03 收入决算表(财决03表)'!$A$10:$K$500,5,FALSE)),"",VLOOKUP(A174,'[1]Z03 收入决算表(财决03表)'!$A$10:$K$500,5,FALSE))</f>
        <v/>
      </c>
      <c r="E174" s="215" t="str">
        <f>IF(ISERROR(VLOOKUP(A174,'[1]Z03 收入决算表(财决03表)'!$A$10:$K$500,6,FALSE)),"",VLOOKUP(A174,'[1]Z03 收入决算表(财决03表)'!$A$10:$K$500,6,FALSE))</f>
        <v/>
      </c>
      <c r="F174" s="215" t="str">
        <f>IF(ISERROR(VLOOKUP(A174,'[1]Z03 收入决算表(财决03表)'!$A$10:$K$500,7,FALSE)),"",VLOOKUP(A174,'[1]Z03 收入决算表(财决03表)'!$A$10:$K$500,7,FALSE))</f>
        <v/>
      </c>
      <c r="G174" s="215" t="str">
        <f>IF(ISERROR(VLOOKUP(A174,'[1]Z03 收入决算表(财决03表)'!$A$10:$K$500,8,FALSE)),"",VLOOKUP(A174,'[1]Z03 收入决算表(财决03表)'!$A$10:$K$500,8,FALSE))</f>
        <v/>
      </c>
      <c r="H174" s="215" t="str">
        <f>IF(ISERROR(VLOOKUP(A174,'[1]Z03 收入决算表(财决03表)'!$A$10:$K$500,9,FALSE)),"",VLOOKUP(A174,'[1]Z03 收入决算表(财决03表)'!$A$10:$K$500,9,FALSE))</f>
        <v/>
      </c>
      <c r="I174" s="215" t="str">
        <f>IF(ISERROR(VLOOKUP(A174,'[1]Z03 收入决算表(财决03表)'!$A$10:$K$500,10,FALSE)),"",VLOOKUP(A174,'[1]Z03 收入决算表(财决03表)'!$A$10:$K$500,10,FALSE))</f>
        <v/>
      </c>
      <c r="J174" s="215" t="str">
        <f>IF(ISERROR(VLOOKUP(A174,'[1]Z03 收入决算表(财决03表)'!$A$10:$K$500,11,FALSE)),"",VLOOKUP(A174,'[1]Z03 收入决算表(财决03表)'!$A$10:$K$500,11,FALSE))</f>
        <v/>
      </c>
      <c r="K174" s="211">
        <f>'[1]Z03 收入决算表(财决03表)'!A173</f>
        <v>0</v>
      </c>
      <c r="L174" s="212">
        <f>'[1]Z03 收入决算表(财决03表)'!$E173</f>
        <v>0</v>
      </c>
      <c r="M174" s="208" t="str">
        <f t="shared" si="5"/>
        <v/>
      </c>
    </row>
    <row r="175" ht="22.5" customHeight="1" spans="1:13">
      <c r="A175" s="199" t="str">
        <f t="shared" si="4"/>
        <v/>
      </c>
      <c r="B175" s="199"/>
      <c r="C175" s="199" t="str">
        <f>IF(ISERROR(VLOOKUP(A175,'[1]Z03 收入决算表(财决03表)'!$A$10:$K$500,4,FALSE)),"",VLOOKUP(A175,'[1]Z03 收入决算表(财决03表)'!$A$10:$K$500,4,FALSE))</f>
        <v/>
      </c>
      <c r="D175" s="215" t="str">
        <f>IF(ISERROR(VLOOKUP(A175,'[1]Z03 收入决算表(财决03表)'!$A$10:$K$500,5,FALSE)),"",VLOOKUP(A175,'[1]Z03 收入决算表(财决03表)'!$A$10:$K$500,5,FALSE))</f>
        <v/>
      </c>
      <c r="E175" s="215" t="str">
        <f>IF(ISERROR(VLOOKUP(A175,'[1]Z03 收入决算表(财决03表)'!$A$10:$K$500,6,FALSE)),"",VLOOKUP(A175,'[1]Z03 收入决算表(财决03表)'!$A$10:$K$500,6,FALSE))</f>
        <v/>
      </c>
      <c r="F175" s="215" t="str">
        <f>IF(ISERROR(VLOOKUP(A175,'[1]Z03 收入决算表(财决03表)'!$A$10:$K$500,7,FALSE)),"",VLOOKUP(A175,'[1]Z03 收入决算表(财决03表)'!$A$10:$K$500,7,FALSE))</f>
        <v/>
      </c>
      <c r="G175" s="215" t="str">
        <f>IF(ISERROR(VLOOKUP(A175,'[1]Z03 收入决算表(财决03表)'!$A$10:$K$500,8,FALSE)),"",VLOOKUP(A175,'[1]Z03 收入决算表(财决03表)'!$A$10:$K$500,8,FALSE))</f>
        <v/>
      </c>
      <c r="H175" s="215" t="str">
        <f>IF(ISERROR(VLOOKUP(A175,'[1]Z03 收入决算表(财决03表)'!$A$10:$K$500,9,FALSE)),"",VLOOKUP(A175,'[1]Z03 收入决算表(财决03表)'!$A$10:$K$500,9,FALSE))</f>
        <v/>
      </c>
      <c r="I175" s="215" t="str">
        <f>IF(ISERROR(VLOOKUP(A175,'[1]Z03 收入决算表(财决03表)'!$A$10:$K$500,10,FALSE)),"",VLOOKUP(A175,'[1]Z03 收入决算表(财决03表)'!$A$10:$K$500,10,FALSE))</f>
        <v/>
      </c>
      <c r="J175" s="215" t="str">
        <f>IF(ISERROR(VLOOKUP(A175,'[1]Z03 收入决算表(财决03表)'!$A$10:$K$500,11,FALSE)),"",VLOOKUP(A175,'[1]Z03 收入决算表(财决03表)'!$A$10:$K$500,11,FALSE))</f>
        <v/>
      </c>
      <c r="K175" s="211">
        <f>'[1]Z03 收入决算表(财决03表)'!A174</f>
        <v>0</v>
      </c>
      <c r="L175" s="212">
        <f>'[1]Z03 收入决算表(财决03表)'!$E174</f>
        <v>0</v>
      </c>
      <c r="M175" s="208" t="str">
        <f t="shared" si="5"/>
        <v/>
      </c>
    </row>
    <row r="176" ht="22.5" customHeight="1" spans="1:13">
      <c r="A176" s="199" t="str">
        <f t="shared" si="4"/>
        <v/>
      </c>
      <c r="B176" s="199"/>
      <c r="C176" s="199" t="str">
        <f>IF(ISERROR(VLOOKUP(A176,'[1]Z03 收入决算表(财决03表)'!$A$10:$K$500,4,FALSE)),"",VLOOKUP(A176,'[1]Z03 收入决算表(财决03表)'!$A$10:$K$500,4,FALSE))</f>
        <v/>
      </c>
      <c r="D176" s="215" t="str">
        <f>IF(ISERROR(VLOOKUP(A176,'[1]Z03 收入决算表(财决03表)'!$A$10:$K$500,5,FALSE)),"",VLOOKUP(A176,'[1]Z03 收入决算表(财决03表)'!$A$10:$K$500,5,FALSE))</f>
        <v/>
      </c>
      <c r="E176" s="215" t="str">
        <f>IF(ISERROR(VLOOKUP(A176,'[1]Z03 收入决算表(财决03表)'!$A$10:$K$500,6,FALSE)),"",VLOOKUP(A176,'[1]Z03 收入决算表(财决03表)'!$A$10:$K$500,6,FALSE))</f>
        <v/>
      </c>
      <c r="F176" s="215" t="str">
        <f>IF(ISERROR(VLOOKUP(A176,'[1]Z03 收入决算表(财决03表)'!$A$10:$K$500,7,FALSE)),"",VLOOKUP(A176,'[1]Z03 收入决算表(财决03表)'!$A$10:$K$500,7,FALSE))</f>
        <v/>
      </c>
      <c r="G176" s="215" t="str">
        <f>IF(ISERROR(VLOOKUP(A176,'[1]Z03 收入决算表(财决03表)'!$A$10:$K$500,8,FALSE)),"",VLOOKUP(A176,'[1]Z03 收入决算表(财决03表)'!$A$10:$K$500,8,FALSE))</f>
        <v/>
      </c>
      <c r="H176" s="215" t="str">
        <f>IF(ISERROR(VLOOKUP(A176,'[1]Z03 收入决算表(财决03表)'!$A$10:$K$500,9,FALSE)),"",VLOOKUP(A176,'[1]Z03 收入决算表(财决03表)'!$A$10:$K$500,9,FALSE))</f>
        <v/>
      </c>
      <c r="I176" s="215" t="str">
        <f>IF(ISERROR(VLOOKUP(A176,'[1]Z03 收入决算表(财决03表)'!$A$10:$K$500,10,FALSE)),"",VLOOKUP(A176,'[1]Z03 收入决算表(财决03表)'!$A$10:$K$500,10,FALSE))</f>
        <v/>
      </c>
      <c r="J176" s="215" t="str">
        <f>IF(ISERROR(VLOOKUP(A176,'[1]Z03 收入决算表(财决03表)'!$A$10:$K$500,11,FALSE)),"",VLOOKUP(A176,'[1]Z03 收入决算表(财决03表)'!$A$10:$K$500,11,FALSE))</f>
        <v/>
      </c>
      <c r="K176" s="211">
        <f>'[1]Z03 收入决算表(财决03表)'!A175</f>
        <v>0</v>
      </c>
      <c r="L176" s="212">
        <f>'[1]Z03 收入决算表(财决03表)'!$E175</f>
        <v>0</v>
      </c>
      <c r="M176" s="208" t="str">
        <f t="shared" si="5"/>
        <v/>
      </c>
    </row>
    <row r="177" ht="22.5" customHeight="1" spans="1:13">
      <c r="A177" s="199" t="str">
        <f t="shared" si="4"/>
        <v/>
      </c>
      <c r="B177" s="199"/>
      <c r="C177" s="199" t="str">
        <f>IF(ISERROR(VLOOKUP(A177,'[1]Z03 收入决算表(财决03表)'!$A$10:$K$500,4,FALSE)),"",VLOOKUP(A177,'[1]Z03 收入决算表(财决03表)'!$A$10:$K$500,4,FALSE))</f>
        <v/>
      </c>
      <c r="D177" s="215" t="str">
        <f>IF(ISERROR(VLOOKUP(A177,'[1]Z03 收入决算表(财决03表)'!$A$10:$K$500,5,FALSE)),"",VLOOKUP(A177,'[1]Z03 收入决算表(财决03表)'!$A$10:$K$500,5,FALSE))</f>
        <v/>
      </c>
      <c r="E177" s="215" t="str">
        <f>IF(ISERROR(VLOOKUP(A177,'[1]Z03 收入决算表(财决03表)'!$A$10:$K$500,6,FALSE)),"",VLOOKUP(A177,'[1]Z03 收入决算表(财决03表)'!$A$10:$K$500,6,FALSE))</f>
        <v/>
      </c>
      <c r="F177" s="215" t="str">
        <f>IF(ISERROR(VLOOKUP(A177,'[1]Z03 收入决算表(财决03表)'!$A$10:$K$500,7,FALSE)),"",VLOOKUP(A177,'[1]Z03 收入决算表(财决03表)'!$A$10:$K$500,7,FALSE))</f>
        <v/>
      </c>
      <c r="G177" s="215" t="str">
        <f>IF(ISERROR(VLOOKUP(A177,'[1]Z03 收入决算表(财决03表)'!$A$10:$K$500,8,FALSE)),"",VLOOKUP(A177,'[1]Z03 收入决算表(财决03表)'!$A$10:$K$500,8,FALSE))</f>
        <v/>
      </c>
      <c r="H177" s="215" t="str">
        <f>IF(ISERROR(VLOOKUP(A177,'[1]Z03 收入决算表(财决03表)'!$A$10:$K$500,9,FALSE)),"",VLOOKUP(A177,'[1]Z03 收入决算表(财决03表)'!$A$10:$K$500,9,FALSE))</f>
        <v/>
      </c>
      <c r="I177" s="215" t="str">
        <f>IF(ISERROR(VLOOKUP(A177,'[1]Z03 收入决算表(财决03表)'!$A$10:$K$500,10,FALSE)),"",VLOOKUP(A177,'[1]Z03 收入决算表(财决03表)'!$A$10:$K$500,10,FALSE))</f>
        <v/>
      </c>
      <c r="J177" s="215" t="str">
        <f>IF(ISERROR(VLOOKUP(A177,'[1]Z03 收入决算表(财决03表)'!$A$10:$K$500,11,FALSE)),"",VLOOKUP(A177,'[1]Z03 收入决算表(财决03表)'!$A$10:$K$500,11,FALSE))</f>
        <v/>
      </c>
      <c r="K177" s="211">
        <f>'[1]Z03 收入决算表(财决03表)'!A176</f>
        <v>0</v>
      </c>
      <c r="L177" s="212">
        <f>'[1]Z03 收入决算表(财决03表)'!$E176</f>
        <v>0</v>
      </c>
      <c r="M177" s="208" t="str">
        <f t="shared" si="5"/>
        <v/>
      </c>
    </row>
    <row r="178" ht="22.5" customHeight="1" spans="1:13">
      <c r="A178" s="199" t="str">
        <f t="shared" si="4"/>
        <v/>
      </c>
      <c r="B178" s="199"/>
      <c r="C178" s="199" t="str">
        <f>IF(ISERROR(VLOOKUP(A178,'[1]Z03 收入决算表(财决03表)'!$A$10:$K$500,4,FALSE)),"",VLOOKUP(A178,'[1]Z03 收入决算表(财决03表)'!$A$10:$K$500,4,FALSE))</f>
        <v/>
      </c>
      <c r="D178" s="215" t="str">
        <f>IF(ISERROR(VLOOKUP(A178,'[1]Z03 收入决算表(财决03表)'!$A$10:$K$500,5,FALSE)),"",VLOOKUP(A178,'[1]Z03 收入决算表(财决03表)'!$A$10:$K$500,5,FALSE))</f>
        <v/>
      </c>
      <c r="E178" s="215" t="str">
        <f>IF(ISERROR(VLOOKUP(A178,'[1]Z03 收入决算表(财决03表)'!$A$10:$K$500,6,FALSE)),"",VLOOKUP(A178,'[1]Z03 收入决算表(财决03表)'!$A$10:$K$500,6,FALSE))</f>
        <v/>
      </c>
      <c r="F178" s="215" t="str">
        <f>IF(ISERROR(VLOOKUP(A178,'[1]Z03 收入决算表(财决03表)'!$A$10:$K$500,7,FALSE)),"",VLOOKUP(A178,'[1]Z03 收入决算表(财决03表)'!$A$10:$K$500,7,FALSE))</f>
        <v/>
      </c>
      <c r="G178" s="215" t="str">
        <f>IF(ISERROR(VLOOKUP(A178,'[1]Z03 收入决算表(财决03表)'!$A$10:$K$500,8,FALSE)),"",VLOOKUP(A178,'[1]Z03 收入决算表(财决03表)'!$A$10:$K$500,8,FALSE))</f>
        <v/>
      </c>
      <c r="H178" s="215" t="str">
        <f>IF(ISERROR(VLOOKUP(A178,'[1]Z03 收入决算表(财决03表)'!$A$10:$K$500,9,FALSE)),"",VLOOKUP(A178,'[1]Z03 收入决算表(财决03表)'!$A$10:$K$500,9,FALSE))</f>
        <v/>
      </c>
      <c r="I178" s="215" t="str">
        <f>IF(ISERROR(VLOOKUP(A178,'[1]Z03 收入决算表(财决03表)'!$A$10:$K$500,10,FALSE)),"",VLOOKUP(A178,'[1]Z03 收入决算表(财决03表)'!$A$10:$K$500,10,FALSE))</f>
        <v/>
      </c>
      <c r="J178" s="215" t="str">
        <f>IF(ISERROR(VLOOKUP(A178,'[1]Z03 收入决算表(财决03表)'!$A$10:$K$500,11,FALSE)),"",VLOOKUP(A178,'[1]Z03 收入决算表(财决03表)'!$A$10:$K$500,11,FALSE))</f>
        <v/>
      </c>
      <c r="K178" s="211">
        <f>'[1]Z03 收入决算表(财决03表)'!A177</f>
        <v>0</v>
      </c>
      <c r="L178" s="212">
        <f>'[1]Z03 收入决算表(财决03表)'!$E177</f>
        <v>0</v>
      </c>
      <c r="M178" s="208" t="str">
        <f t="shared" si="5"/>
        <v/>
      </c>
    </row>
    <row r="179" ht="22.5" customHeight="1" spans="1:13">
      <c r="A179" s="199" t="str">
        <f t="shared" si="4"/>
        <v/>
      </c>
      <c r="B179" s="199"/>
      <c r="C179" s="199" t="str">
        <f>IF(ISERROR(VLOOKUP(A179,'[1]Z03 收入决算表(财决03表)'!$A$10:$K$500,4,FALSE)),"",VLOOKUP(A179,'[1]Z03 收入决算表(财决03表)'!$A$10:$K$500,4,FALSE))</f>
        <v/>
      </c>
      <c r="D179" s="215" t="str">
        <f>IF(ISERROR(VLOOKUP(A179,'[1]Z03 收入决算表(财决03表)'!$A$10:$K$500,5,FALSE)),"",VLOOKUP(A179,'[1]Z03 收入决算表(财决03表)'!$A$10:$K$500,5,FALSE))</f>
        <v/>
      </c>
      <c r="E179" s="215" t="str">
        <f>IF(ISERROR(VLOOKUP(A179,'[1]Z03 收入决算表(财决03表)'!$A$10:$K$500,6,FALSE)),"",VLOOKUP(A179,'[1]Z03 收入决算表(财决03表)'!$A$10:$K$500,6,FALSE))</f>
        <v/>
      </c>
      <c r="F179" s="215" t="str">
        <f>IF(ISERROR(VLOOKUP(A179,'[1]Z03 收入决算表(财决03表)'!$A$10:$K$500,7,FALSE)),"",VLOOKUP(A179,'[1]Z03 收入决算表(财决03表)'!$A$10:$K$500,7,FALSE))</f>
        <v/>
      </c>
      <c r="G179" s="215" t="str">
        <f>IF(ISERROR(VLOOKUP(A179,'[1]Z03 收入决算表(财决03表)'!$A$10:$K$500,8,FALSE)),"",VLOOKUP(A179,'[1]Z03 收入决算表(财决03表)'!$A$10:$K$500,8,FALSE))</f>
        <v/>
      </c>
      <c r="H179" s="215" t="str">
        <f>IF(ISERROR(VLOOKUP(A179,'[1]Z03 收入决算表(财决03表)'!$A$10:$K$500,9,FALSE)),"",VLOOKUP(A179,'[1]Z03 收入决算表(财决03表)'!$A$10:$K$500,9,FALSE))</f>
        <v/>
      </c>
      <c r="I179" s="215" t="str">
        <f>IF(ISERROR(VLOOKUP(A179,'[1]Z03 收入决算表(财决03表)'!$A$10:$K$500,10,FALSE)),"",VLOOKUP(A179,'[1]Z03 收入决算表(财决03表)'!$A$10:$K$500,10,FALSE))</f>
        <v/>
      </c>
      <c r="J179" s="215" t="str">
        <f>IF(ISERROR(VLOOKUP(A179,'[1]Z03 收入决算表(财决03表)'!$A$10:$K$500,11,FALSE)),"",VLOOKUP(A179,'[1]Z03 收入决算表(财决03表)'!$A$10:$K$500,11,FALSE))</f>
        <v/>
      </c>
      <c r="K179" s="211">
        <f>'[1]Z03 收入决算表(财决03表)'!A178</f>
        <v>0</v>
      </c>
      <c r="L179" s="212">
        <f>'[1]Z03 收入决算表(财决03表)'!$E178</f>
        <v>0</v>
      </c>
      <c r="M179" s="208" t="str">
        <f t="shared" si="5"/>
        <v/>
      </c>
    </row>
    <row r="180" ht="22.5" customHeight="1" spans="1:13">
      <c r="A180" s="199" t="str">
        <f t="shared" si="4"/>
        <v/>
      </c>
      <c r="B180" s="199"/>
      <c r="C180" s="199" t="str">
        <f>IF(ISERROR(VLOOKUP(A180,'[1]Z03 收入决算表(财决03表)'!$A$10:$K$500,4,FALSE)),"",VLOOKUP(A180,'[1]Z03 收入决算表(财决03表)'!$A$10:$K$500,4,FALSE))</f>
        <v/>
      </c>
      <c r="D180" s="215" t="str">
        <f>IF(ISERROR(VLOOKUP(A180,'[1]Z03 收入决算表(财决03表)'!$A$10:$K$500,5,FALSE)),"",VLOOKUP(A180,'[1]Z03 收入决算表(财决03表)'!$A$10:$K$500,5,FALSE))</f>
        <v/>
      </c>
      <c r="E180" s="215" t="str">
        <f>IF(ISERROR(VLOOKUP(A180,'[1]Z03 收入决算表(财决03表)'!$A$10:$K$500,6,FALSE)),"",VLOOKUP(A180,'[1]Z03 收入决算表(财决03表)'!$A$10:$K$500,6,FALSE))</f>
        <v/>
      </c>
      <c r="F180" s="215" t="str">
        <f>IF(ISERROR(VLOOKUP(A180,'[1]Z03 收入决算表(财决03表)'!$A$10:$K$500,7,FALSE)),"",VLOOKUP(A180,'[1]Z03 收入决算表(财决03表)'!$A$10:$K$500,7,FALSE))</f>
        <v/>
      </c>
      <c r="G180" s="215" t="str">
        <f>IF(ISERROR(VLOOKUP(A180,'[1]Z03 收入决算表(财决03表)'!$A$10:$K$500,8,FALSE)),"",VLOOKUP(A180,'[1]Z03 收入决算表(财决03表)'!$A$10:$K$500,8,FALSE))</f>
        <v/>
      </c>
      <c r="H180" s="215" t="str">
        <f>IF(ISERROR(VLOOKUP(A180,'[1]Z03 收入决算表(财决03表)'!$A$10:$K$500,9,FALSE)),"",VLOOKUP(A180,'[1]Z03 收入决算表(财决03表)'!$A$10:$K$500,9,FALSE))</f>
        <v/>
      </c>
      <c r="I180" s="215" t="str">
        <f>IF(ISERROR(VLOOKUP(A180,'[1]Z03 收入决算表(财决03表)'!$A$10:$K$500,10,FALSE)),"",VLOOKUP(A180,'[1]Z03 收入决算表(财决03表)'!$A$10:$K$500,10,FALSE))</f>
        <v/>
      </c>
      <c r="J180" s="215" t="str">
        <f>IF(ISERROR(VLOOKUP(A180,'[1]Z03 收入决算表(财决03表)'!$A$10:$K$500,11,FALSE)),"",VLOOKUP(A180,'[1]Z03 收入决算表(财决03表)'!$A$10:$K$500,11,FALSE))</f>
        <v/>
      </c>
      <c r="K180" s="211">
        <f>'[1]Z03 收入决算表(财决03表)'!A179</f>
        <v>0</v>
      </c>
      <c r="L180" s="212">
        <f>'[1]Z03 收入决算表(财决03表)'!$E179</f>
        <v>0</v>
      </c>
      <c r="M180" s="208" t="str">
        <f t="shared" si="5"/>
        <v/>
      </c>
    </row>
    <row r="181" ht="22.5" customHeight="1" spans="1:13">
      <c r="A181" s="199" t="str">
        <f t="shared" si="4"/>
        <v/>
      </c>
      <c r="B181" s="199"/>
      <c r="C181" s="199" t="str">
        <f>IF(ISERROR(VLOOKUP(A181,'[1]Z03 收入决算表(财决03表)'!$A$10:$K$500,4,FALSE)),"",VLOOKUP(A181,'[1]Z03 收入决算表(财决03表)'!$A$10:$K$500,4,FALSE))</f>
        <v/>
      </c>
      <c r="D181" s="215" t="str">
        <f>IF(ISERROR(VLOOKUP(A181,'[1]Z03 收入决算表(财决03表)'!$A$10:$K$500,5,FALSE)),"",VLOOKUP(A181,'[1]Z03 收入决算表(财决03表)'!$A$10:$K$500,5,FALSE))</f>
        <v/>
      </c>
      <c r="E181" s="215" t="str">
        <f>IF(ISERROR(VLOOKUP(A181,'[1]Z03 收入决算表(财决03表)'!$A$10:$K$500,6,FALSE)),"",VLOOKUP(A181,'[1]Z03 收入决算表(财决03表)'!$A$10:$K$500,6,FALSE))</f>
        <v/>
      </c>
      <c r="F181" s="215" t="str">
        <f>IF(ISERROR(VLOOKUP(A181,'[1]Z03 收入决算表(财决03表)'!$A$10:$K$500,7,FALSE)),"",VLOOKUP(A181,'[1]Z03 收入决算表(财决03表)'!$A$10:$K$500,7,FALSE))</f>
        <v/>
      </c>
      <c r="G181" s="215" t="str">
        <f>IF(ISERROR(VLOOKUP(A181,'[1]Z03 收入决算表(财决03表)'!$A$10:$K$500,8,FALSE)),"",VLOOKUP(A181,'[1]Z03 收入决算表(财决03表)'!$A$10:$K$500,8,FALSE))</f>
        <v/>
      </c>
      <c r="H181" s="215" t="str">
        <f>IF(ISERROR(VLOOKUP(A181,'[1]Z03 收入决算表(财决03表)'!$A$10:$K$500,9,FALSE)),"",VLOOKUP(A181,'[1]Z03 收入决算表(财决03表)'!$A$10:$K$500,9,FALSE))</f>
        <v/>
      </c>
      <c r="I181" s="215" t="str">
        <f>IF(ISERROR(VLOOKUP(A181,'[1]Z03 收入决算表(财决03表)'!$A$10:$K$500,10,FALSE)),"",VLOOKUP(A181,'[1]Z03 收入决算表(财决03表)'!$A$10:$K$500,10,FALSE))</f>
        <v/>
      </c>
      <c r="J181" s="215" t="str">
        <f>IF(ISERROR(VLOOKUP(A181,'[1]Z03 收入决算表(财决03表)'!$A$10:$K$500,11,FALSE)),"",VLOOKUP(A181,'[1]Z03 收入决算表(财决03表)'!$A$10:$K$500,11,FALSE))</f>
        <v/>
      </c>
      <c r="K181" s="211">
        <f>'[1]Z03 收入决算表(财决03表)'!A180</f>
        <v>0</v>
      </c>
      <c r="L181" s="212">
        <f>'[1]Z03 收入决算表(财决03表)'!$E180</f>
        <v>0</v>
      </c>
      <c r="M181" s="208" t="str">
        <f t="shared" si="5"/>
        <v/>
      </c>
    </row>
    <row r="182" ht="22.5" customHeight="1" spans="1:13">
      <c r="A182" s="199" t="str">
        <f t="shared" si="4"/>
        <v/>
      </c>
      <c r="B182" s="199"/>
      <c r="C182" s="199" t="str">
        <f>IF(ISERROR(VLOOKUP(A182,'[1]Z03 收入决算表(财决03表)'!$A$10:$K$500,4,FALSE)),"",VLOOKUP(A182,'[1]Z03 收入决算表(财决03表)'!$A$10:$K$500,4,FALSE))</f>
        <v/>
      </c>
      <c r="D182" s="215" t="str">
        <f>IF(ISERROR(VLOOKUP(A182,'[1]Z03 收入决算表(财决03表)'!$A$10:$K$500,5,FALSE)),"",VLOOKUP(A182,'[1]Z03 收入决算表(财决03表)'!$A$10:$K$500,5,FALSE))</f>
        <v/>
      </c>
      <c r="E182" s="215" t="str">
        <f>IF(ISERROR(VLOOKUP(A182,'[1]Z03 收入决算表(财决03表)'!$A$10:$K$500,6,FALSE)),"",VLOOKUP(A182,'[1]Z03 收入决算表(财决03表)'!$A$10:$K$500,6,FALSE))</f>
        <v/>
      </c>
      <c r="F182" s="215" t="str">
        <f>IF(ISERROR(VLOOKUP(A182,'[1]Z03 收入决算表(财决03表)'!$A$10:$K$500,7,FALSE)),"",VLOOKUP(A182,'[1]Z03 收入决算表(财决03表)'!$A$10:$K$500,7,FALSE))</f>
        <v/>
      </c>
      <c r="G182" s="215" t="str">
        <f>IF(ISERROR(VLOOKUP(A182,'[1]Z03 收入决算表(财决03表)'!$A$10:$K$500,8,FALSE)),"",VLOOKUP(A182,'[1]Z03 收入决算表(财决03表)'!$A$10:$K$500,8,FALSE))</f>
        <v/>
      </c>
      <c r="H182" s="215" t="str">
        <f>IF(ISERROR(VLOOKUP(A182,'[1]Z03 收入决算表(财决03表)'!$A$10:$K$500,9,FALSE)),"",VLOOKUP(A182,'[1]Z03 收入决算表(财决03表)'!$A$10:$K$500,9,FALSE))</f>
        <v/>
      </c>
      <c r="I182" s="215" t="str">
        <f>IF(ISERROR(VLOOKUP(A182,'[1]Z03 收入决算表(财决03表)'!$A$10:$K$500,10,FALSE)),"",VLOOKUP(A182,'[1]Z03 收入决算表(财决03表)'!$A$10:$K$500,10,FALSE))</f>
        <v/>
      </c>
      <c r="J182" s="215" t="str">
        <f>IF(ISERROR(VLOOKUP(A182,'[1]Z03 收入决算表(财决03表)'!$A$10:$K$500,11,FALSE)),"",VLOOKUP(A182,'[1]Z03 收入决算表(财决03表)'!$A$10:$K$500,11,FALSE))</f>
        <v/>
      </c>
      <c r="K182" s="211">
        <f>'[1]Z03 收入决算表(财决03表)'!A181</f>
        <v>0</v>
      </c>
      <c r="L182" s="212">
        <f>'[1]Z03 收入决算表(财决03表)'!$E181</f>
        <v>0</v>
      </c>
      <c r="M182" s="208" t="str">
        <f t="shared" si="5"/>
        <v/>
      </c>
    </row>
    <row r="183" ht="22.5" customHeight="1" spans="1:13">
      <c r="A183" s="199" t="str">
        <f t="shared" si="4"/>
        <v/>
      </c>
      <c r="B183" s="199"/>
      <c r="C183" s="199" t="str">
        <f>IF(ISERROR(VLOOKUP(A183,'[1]Z03 收入决算表(财决03表)'!$A$10:$K$500,4,FALSE)),"",VLOOKUP(A183,'[1]Z03 收入决算表(财决03表)'!$A$10:$K$500,4,FALSE))</f>
        <v/>
      </c>
      <c r="D183" s="215" t="str">
        <f>IF(ISERROR(VLOOKUP(A183,'[1]Z03 收入决算表(财决03表)'!$A$10:$K$500,5,FALSE)),"",VLOOKUP(A183,'[1]Z03 收入决算表(财决03表)'!$A$10:$K$500,5,FALSE))</f>
        <v/>
      </c>
      <c r="E183" s="215" t="str">
        <f>IF(ISERROR(VLOOKUP(A183,'[1]Z03 收入决算表(财决03表)'!$A$10:$K$500,6,FALSE)),"",VLOOKUP(A183,'[1]Z03 收入决算表(财决03表)'!$A$10:$K$500,6,FALSE))</f>
        <v/>
      </c>
      <c r="F183" s="215" t="str">
        <f>IF(ISERROR(VLOOKUP(A183,'[1]Z03 收入决算表(财决03表)'!$A$10:$K$500,7,FALSE)),"",VLOOKUP(A183,'[1]Z03 收入决算表(财决03表)'!$A$10:$K$500,7,FALSE))</f>
        <v/>
      </c>
      <c r="G183" s="215" t="str">
        <f>IF(ISERROR(VLOOKUP(A183,'[1]Z03 收入决算表(财决03表)'!$A$10:$K$500,8,FALSE)),"",VLOOKUP(A183,'[1]Z03 收入决算表(财决03表)'!$A$10:$K$500,8,FALSE))</f>
        <v/>
      </c>
      <c r="H183" s="215" t="str">
        <f>IF(ISERROR(VLOOKUP(A183,'[1]Z03 收入决算表(财决03表)'!$A$10:$K$500,9,FALSE)),"",VLOOKUP(A183,'[1]Z03 收入决算表(财决03表)'!$A$10:$K$500,9,FALSE))</f>
        <v/>
      </c>
      <c r="I183" s="215" t="str">
        <f>IF(ISERROR(VLOOKUP(A183,'[1]Z03 收入决算表(财决03表)'!$A$10:$K$500,10,FALSE)),"",VLOOKUP(A183,'[1]Z03 收入决算表(财决03表)'!$A$10:$K$500,10,FALSE))</f>
        <v/>
      </c>
      <c r="J183" s="215" t="str">
        <f>IF(ISERROR(VLOOKUP(A183,'[1]Z03 收入决算表(财决03表)'!$A$10:$K$500,11,FALSE)),"",VLOOKUP(A183,'[1]Z03 收入决算表(财决03表)'!$A$10:$K$500,11,FALSE))</f>
        <v/>
      </c>
      <c r="K183" s="211">
        <f>'[1]Z03 收入决算表(财决03表)'!A182</f>
        <v>0</v>
      </c>
      <c r="L183" s="212">
        <f>'[1]Z03 收入决算表(财决03表)'!$E182</f>
        <v>0</v>
      </c>
      <c r="M183" s="208" t="str">
        <f t="shared" si="5"/>
        <v/>
      </c>
    </row>
    <row r="184" ht="22.5" customHeight="1" spans="1:13">
      <c r="A184" s="199" t="str">
        <f t="shared" si="4"/>
        <v/>
      </c>
      <c r="B184" s="199"/>
      <c r="C184" s="199" t="str">
        <f>IF(ISERROR(VLOOKUP(A184,'[1]Z03 收入决算表(财决03表)'!$A$10:$K$500,4,FALSE)),"",VLOOKUP(A184,'[1]Z03 收入决算表(财决03表)'!$A$10:$K$500,4,FALSE))</f>
        <v/>
      </c>
      <c r="D184" s="215" t="str">
        <f>IF(ISERROR(VLOOKUP(A184,'[1]Z03 收入决算表(财决03表)'!$A$10:$K$500,5,FALSE)),"",VLOOKUP(A184,'[1]Z03 收入决算表(财决03表)'!$A$10:$K$500,5,FALSE))</f>
        <v/>
      </c>
      <c r="E184" s="215" t="str">
        <f>IF(ISERROR(VLOOKUP(A184,'[1]Z03 收入决算表(财决03表)'!$A$10:$K$500,6,FALSE)),"",VLOOKUP(A184,'[1]Z03 收入决算表(财决03表)'!$A$10:$K$500,6,FALSE))</f>
        <v/>
      </c>
      <c r="F184" s="215" t="str">
        <f>IF(ISERROR(VLOOKUP(A184,'[1]Z03 收入决算表(财决03表)'!$A$10:$K$500,7,FALSE)),"",VLOOKUP(A184,'[1]Z03 收入决算表(财决03表)'!$A$10:$K$500,7,FALSE))</f>
        <v/>
      </c>
      <c r="G184" s="215" t="str">
        <f>IF(ISERROR(VLOOKUP(A184,'[1]Z03 收入决算表(财决03表)'!$A$10:$K$500,8,FALSE)),"",VLOOKUP(A184,'[1]Z03 收入决算表(财决03表)'!$A$10:$K$500,8,FALSE))</f>
        <v/>
      </c>
      <c r="H184" s="215" t="str">
        <f>IF(ISERROR(VLOOKUP(A184,'[1]Z03 收入决算表(财决03表)'!$A$10:$K$500,9,FALSE)),"",VLOOKUP(A184,'[1]Z03 收入决算表(财决03表)'!$A$10:$K$500,9,FALSE))</f>
        <v/>
      </c>
      <c r="I184" s="215" t="str">
        <f>IF(ISERROR(VLOOKUP(A184,'[1]Z03 收入决算表(财决03表)'!$A$10:$K$500,10,FALSE)),"",VLOOKUP(A184,'[1]Z03 收入决算表(财决03表)'!$A$10:$K$500,10,FALSE))</f>
        <v/>
      </c>
      <c r="J184" s="215" t="str">
        <f>IF(ISERROR(VLOOKUP(A184,'[1]Z03 收入决算表(财决03表)'!$A$10:$K$500,11,FALSE)),"",VLOOKUP(A184,'[1]Z03 收入决算表(财决03表)'!$A$10:$K$500,11,FALSE))</f>
        <v/>
      </c>
      <c r="K184" s="211">
        <f>'[1]Z03 收入决算表(财决03表)'!A183</f>
        <v>0</v>
      </c>
      <c r="L184" s="212">
        <f>'[1]Z03 收入决算表(财决03表)'!$E183</f>
        <v>0</v>
      </c>
      <c r="M184" s="208" t="str">
        <f t="shared" si="5"/>
        <v/>
      </c>
    </row>
    <row r="185" ht="22.5" customHeight="1" spans="1:13">
      <c r="A185" s="199" t="str">
        <f t="shared" si="4"/>
        <v/>
      </c>
      <c r="B185" s="199"/>
      <c r="C185" s="199" t="str">
        <f>IF(ISERROR(VLOOKUP(A185,'[1]Z03 收入决算表(财决03表)'!$A$10:$K$500,4,FALSE)),"",VLOOKUP(A185,'[1]Z03 收入决算表(财决03表)'!$A$10:$K$500,4,FALSE))</f>
        <v/>
      </c>
      <c r="D185" s="215" t="str">
        <f>IF(ISERROR(VLOOKUP(A185,'[1]Z03 收入决算表(财决03表)'!$A$10:$K$500,5,FALSE)),"",VLOOKUP(A185,'[1]Z03 收入决算表(财决03表)'!$A$10:$K$500,5,FALSE))</f>
        <v/>
      </c>
      <c r="E185" s="215" t="str">
        <f>IF(ISERROR(VLOOKUP(A185,'[1]Z03 收入决算表(财决03表)'!$A$10:$K$500,6,FALSE)),"",VLOOKUP(A185,'[1]Z03 收入决算表(财决03表)'!$A$10:$K$500,6,FALSE))</f>
        <v/>
      </c>
      <c r="F185" s="215" t="str">
        <f>IF(ISERROR(VLOOKUP(A185,'[1]Z03 收入决算表(财决03表)'!$A$10:$K$500,7,FALSE)),"",VLOOKUP(A185,'[1]Z03 收入决算表(财决03表)'!$A$10:$K$500,7,FALSE))</f>
        <v/>
      </c>
      <c r="G185" s="215" t="str">
        <f>IF(ISERROR(VLOOKUP(A185,'[1]Z03 收入决算表(财决03表)'!$A$10:$K$500,8,FALSE)),"",VLOOKUP(A185,'[1]Z03 收入决算表(财决03表)'!$A$10:$K$500,8,FALSE))</f>
        <v/>
      </c>
      <c r="H185" s="215" t="str">
        <f>IF(ISERROR(VLOOKUP(A185,'[1]Z03 收入决算表(财决03表)'!$A$10:$K$500,9,FALSE)),"",VLOOKUP(A185,'[1]Z03 收入决算表(财决03表)'!$A$10:$K$500,9,FALSE))</f>
        <v/>
      </c>
      <c r="I185" s="215" t="str">
        <f>IF(ISERROR(VLOOKUP(A185,'[1]Z03 收入决算表(财决03表)'!$A$10:$K$500,10,FALSE)),"",VLOOKUP(A185,'[1]Z03 收入决算表(财决03表)'!$A$10:$K$500,10,FALSE))</f>
        <v/>
      </c>
      <c r="J185" s="215" t="str">
        <f>IF(ISERROR(VLOOKUP(A185,'[1]Z03 收入决算表(财决03表)'!$A$10:$K$500,11,FALSE)),"",VLOOKUP(A185,'[1]Z03 收入决算表(财决03表)'!$A$10:$K$500,11,FALSE))</f>
        <v/>
      </c>
      <c r="K185" s="211">
        <f>'[1]Z03 收入决算表(财决03表)'!A184</f>
        <v>0</v>
      </c>
      <c r="L185" s="212">
        <f>'[1]Z03 收入决算表(财决03表)'!$E184</f>
        <v>0</v>
      </c>
      <c r="M185" s="208" t="str">
        <f t="shared" si="5"/>
        <v/>
      </c>
    </row>
    <row r="186" ht="22.5" customHeight="1" spans="1:13">
      <c r="A186" s="199" t="str">
        <f t="shared" si="4"/>
        <v/>
      </c>
      <c r="B186" s="199"/>
      <c r="C186" s="199" t="str">
        <f>IF(ISERROR(VLOOKUP(A186,'[1]Z03 收入决算表(财决03表)'!$A$10:$K$500,4,FALSE)),"",VLOOKUP(A186,'[1]Z03 收入决算表(财决03表)'!$A$10:$K$500,4,FALSE))</f>
        <v/>
      </c>
      <c r="D186" s="215" t="str">
        <f>IF(ISERROR(VLOOKUP(A186,'[1]Z03 收入决算表(财决03表)'!$A$10:$K$500,5,FALSE)),"",VLOOKUP(A186,'[1]Z03 收入决算表(财决03表)'!$A$10:$K$500,5,FALSE))</f>
        <v/>
      </c>
      <c r="E186" s="215" t="str">
        <f>IF(ISERROR(VLOOKUP(A186,'[1]Z03 收入决算表(财决03表)'!$A$10:$K$500,6,FALSE)),"",VLOOKUP(A186,'[1]Z03 收入决算表(财决03表)'!$A$10:$K$500,6,FALSE))</f>
        <v/>
      </c>
      <c r="F186" s="215" t="str">
        <f>IF(ISERROR(VLOOKUP(A186,'[1]Z03 收入决算表(财决03表)'!$A$10:$K$500,7,FALSE)),"",VLOOKUP(A186,'[1]Z03 收入决算表(财决03表)'!$A$10:$K$500,7,FALSE))</f>
        <v/>
      </c>
      <c r="G186" s="215" t="str">
        <f>IF(ISERROR(VLOOKUP(A186,'[1]Z03 收入决算表(财决03表)'!$A$10:$K$500,8,FALSE)),"",VLOOKUP(A186,'[1]Z03 收入决算表(财决03表)'!$A$10:$K$500,8,FALSE))</f>
        <v/>
      </c>
      <c r="H186" s="215" t="str">
        <f>IF(ISERROR(VLOOKUP(A186,'[1]Z03 收入决算表(财决03表)'!$A$10:$K$500,9,FALSE)),"",VLOOKUP(A186,'[1]Z03 收入决算表(财决03表)'!$A$10:$K$500,9,FALSE))</f>
        <v/>
      </c>
      <c r="I186" s="215" t="str">
        <f>IF(ISERROR(VLOOKUP(A186,'[1]Z03 收入决算表(财决03表)'!$A$10:$K$500,10,FALSE)),"",VLOOKUP(A186,'[1]Z03 收入决算表(财决03表)'!$A$10:$K$500,10,FALSE))</f>
        <v/>
      </c>
      <c r="J186" s="215" t="str">
        <f>IF(ISERROR(VLOOKUP(A186,'[1]Z03 收入决算表(财决03表)'!$A$10:$K$500,11,FALSE)),"",VLOOKUP(A186,'[1]Z03 收入决算表(财决03表)'!$A$10:$K$500,11,FALSE))</f>
        <v/>
      </c>
      <c r="K186" s="211">
        <f>'[1]Z03 收入决算表(财决03表)'!A185</f>
        <v>0</v>
      </c>
      <c r="L186" s="212">
        <f>'[1]Z03 收入决算表(财决03表)'!$E185</f>
        <v>0</v>
      </c>
      <c r="M186" s="208" t="str">
        <f t="shared" si="5"/>
        <v/>
      </c>
    </row>
    <row r="187" ht="22.5" customHeight="1" spans="1:13">
      <c r="A187" s="199" t="str">
        <f t="shared" si="4"/>
        <v/>
      </c>
      <c r="B187" s="199"/>
      <c r="C187" s="199" t="str">
        <f>IF(ISERROR(VLOOKUP(A187,'[1]Z03 收入决算表(财决03表)'!$A$10:$K$500,4,FALSE)),"",VLOOKUP(A187,'[1]Z03 收入决算表(财决03表)'!$A$10:$K$500,4,FALSE))</f>
        <v/>
      </c>
      <c r="D187" s="215" t="str">
        <f>IF(ISERROR(VLOOKUP(A187,'[1]Z03 收入决算表(财决03表)'!$A$10:$K$500,5,FALSE)),"",VLOOKUP(A187,'[1]Z03 收入决算表(财决03表)'!$A$10:$K$500,5,FALSE))</f>
        <v/>
      </c>
      <c r="E187" s="215" t="str">
        <f>IF(ISERROR(VLOOKUP(A187,'[1]Z03 收入决算表(财决03表)'!$A$10:$K$500,6,FALSE)),"",VLOOKUP(A187,'[1]Z03 收入决算表(财决03表)'!$A$10:$K$500,6,FALSE))</f>
        <v/>
      </c>
      <c r="F187" s="215" t="str">
        <f>IF(ISERROR(VLOOKUP(A187,'[1]Z03 收入决算表(财决03表)'!$A$10:$K$500,7,FALSE)),"",VLOOKUP(A187,'[1]Z03 收入决算表(财决03表)'!$A$10:$K$500,7,FALSE))</f>
        <v/>
      </c>
      <c r="G187" s="215" t="str">
        <f>IF(ISERROR(VLOOKUP(A187,'[1]Z03 收入决算表(财决03表)'!$A$10:$K$500,8,FALSE)),"",VLOOKUP(A187,'[1]Z03 收入决算表(财决03表)'!$A$10:$K$500,8,FALSE))</f>
        <v/>
      </c>
      <c r="H187" s="215" t="str">
        <f>IF(ISERROR(VLOOKUP(A187,'[1]Z03 收入决算表(财决03表)'!$A$10:$K$500,9,FALSE)),"",VLOOKUP(A187,'[1]Z03 收入决算表(财决03表)'!$A$10:$K$500,9,FALSE))</f>
        <v/>
      </c>
      <c r="I187" s="215" t="str">
        <f>IF(ISERROR(VLOOKUP(A187,'[1]Z03 收入决算表(财决03表)'!$A$10:$K$500,10,FALSE)),"",VLOOKUP(A187,'[1]Z03 收入决算表(财决03表)'!$A$10:$K$500,10,FALSE))</f>
        <v/>
      </c>
      <c r="J187" s="215" t="str">
        <f>IF(ISERROR(VLOOKUP(A187,'[1]Z03 收入决算表(财决03表)'!$A$10:$K$500,11,FALSE)),"",VLOOKUP(A187,'[1]Z03 收入决算表(财决03表)'!$A$10:$K$500,11,FALSE))</f>
        <v/>
      </c>
      <c r="K187" s="211">
        <f>'[1]Z03 收入决算表(财决03表)'!A186</f>
        <v>0</v>
      </c>
      <c r="L187" s="212">
        <f>'[1]Z03 收入决算表(财决03表)'!$E186</f>
        <v>0</v>
      </c>
      <c r="M187" s="208" t="str">
        <f t="shared" si="5"/>
        <v/>
      </c>
    </row>
    <row r="188" ht="22.5" customHeight="1" spans="1:13">
      <c r="A188" s="199" t="str">
        <f t="shared" si="4"/>
        <v/>
      </c>
      <c r="B188" s="199"/>
      <c r="C188" s="199" t="str">
        <f>IF(ISERROR(VLOOKUP(A188,'[1]Z03 收入决算表(财决03表)'!$A$10:$K$500,4,FALSE)),"",VLOOKUP(A188,'[1]Z03 收入决算表(财决03表)'!$A$10:$K$500,4,FALSE))</f>
        <v/>
      </c>
      <c r="D188" s="215" t="str">
        <f>IF(ISERROR(VLOOKUP(A188,'[1]Z03 收入决算表(财决03表)'!$A$10:$K$500,5,FALSE)),"",VLOOKUP(A188,'[1]Z03 收入决算表(财决03表)'!$A$10:$K$500,5,FALSE))</f>
        <v/>
      </c>
      <c r="E188" s="215" t="str">
        <f>IF(ISERROR(VLOOKUP(A188,'[1]Z03 收入决算表(财决03表)'!$A$10:$K$500,6,FALSE)),"",VLOOKUP(A188,'[1]Z03 收入决算表(财决03表)'!$A$10:$K$500,6,FALSE))</f>
        <v/>
      </c>
      <c r="F188" s="215" t="str">
        <f>IF(ISERROR(VLOOKUP(A188,'[1]Z03 收入决算表(财决03表)'!$A$10:$K$500,7,FALSE)),"",VLOOKUP(A188,'[1]Z03 收入决算表(财决03表)'!$A$10:$K$500,7,FALSE))</f>
        <v/>
      </c>
      <c r="G188" s="215" t="str">
        <f>IF(ISERROR(VLOOKUP(A188,'[1]Z03 收入决算表(财决03表)'!$A$10:$K$500,8,FALSE)),"",VLOOKUP(A188,'[1]Z03 收入决算表(财决03表)'!$A$10:$K$500,8,FALSE))</f>
        <v/>
      </c>
      <c r="H188" s="215" t="str">
        <f>IF(ISERROR(VLOOKUP(A188,'[1]Z03 收入决算表(财决03表)'!$A$10:$K$500,9,FALSE)),"",VLOOKUP(A188,'[1]Z03 收入决算表(财决03表)'!$A$10:$K$500,9,FALSE))</f>
        <v/>
      </c>
      <c r="I188" s="215" t="str">
        <f>IF(ISERROR(VLOOKUP(A188,'[1]Z03 收入决算表(财决03表)'!$A$10:$K$500,10,FALSE)),"",VLOOKUP(A188,'[1]Z03 收入决算表(财决03表)'!$A$10:$K$500,10,FALSE))</f>
        <v/>
      </c>
      <c r="J188" s="215" t="str">
        <f>IF(ISERROR(VLOOKUP(A188,'[1]Z03 收入决算表(财决03表)'!$A$10:$K$500,11,FALSE)),"",VLOOKUP(A188,'[1]Z03 收入决算表(财决03表)'!$A$10:$K$500,11,FALSE))</f>
        <v/>
      </c>
      <c r="K188" s="211">
        <f>'[1]Z03 收入决算表(财决03表)'!A187</f>
        <v>0</v>
      </c>
      <c r="L188" s="212">
        <f>'[1]Z03 收入决算表(财决03表)'!$E187</f>
        <v>0</v>
      </c>
      <c r="M188" s="208" t="str">
        <f t="shared" si="5"/>
        <v/>
      </c>
    </row>
    <row r="189" ht="22.5" customHeight="1" spans="1:13">
      <c r="A189" s="199" t="str">
        <f t="shared" si="4"/>
        <v/>
      </c>
      <c r="B189" s="199"/>
      <c r="C189" s="199" t="str">
        <f>IF(ISERROR(VLOOKUP(A189,'[1]Z03 收入决算表(财决03表)'!$A$10:$K$500,4,FALSE)),"",VLOOKUP(A189,'[1]Z03 收入决算表(财决03表)'!$A$10:$K$500,4,FALSE))</f>
        <v/>
      </c>
      <c r="D189" s="215" t="str">
        <f>IF(ISERROR(VLOOKUP(A189,'[1]Z03 收入决算表(财决03表)'!$A$10:$K$500,5,FALSE)),"",VLOOKUP(A189,'[1]Z03 收入决算表(财决03表)'!$A$10:$K$500,5,FALSE))</f>
        <v/>
      </c>
      <c r="E189" s="215" t="str">
        <f>IF(ISERROR(VLOOKUP(A189,'[1]Z03 收入决算表(财决03表)'!$A$10:$K$500,6,FALSE)),"",VLOOKUP(A189,'[1]Z03 收入决算表(财决03表)'!$A$10:$K$500,6,FALSE))</f>
        <v/>
      </c>
      <c r="F189" s="215" t="str">
        <f>IF(ISERROR(VLOOKUP(A189,'[1]Z03 收入决算表(财决03表)'!$A$10:$K$500,7,FALSE)),"",VLOOKUP(A189,'[1]Z03 收入决算表(财决03表)'!$A$10:$K$500,7,FALSE))</f>
        <v/>
      </c>
      <c r="G189" s="215" t="str">
        <f>IF(ISERROR(VLOOKUP(A189,'[1]Z03 收入决算表(财决03表)'!$A$10:$K$500,8,FALSE)),"",VLOOKUP(A189,'[1]Z03 收入决算表(财决03表)'!$A$10:$K$500,8,FALSE))</f>
        <v/>
      </c>
      <c r="H189" s="215" t="str">
        <f>IF(ISERROR(VLOOKUP(A189,'[1]Z03 收入决算表(财决03表)'!$A$10:$K$500,9,FALSE)),"",VLOOKUP(A189,'[1]Z03 收入决算表(财决03表)'!$A$10:$K$500,9,FALSE))</f>
        <v/>
      </c>
      <c r="I189" s="215" t="str">
        <f>IF(ISERROR(VLOOKUP(A189,'[1]Z03 收入决算表(财决03表)'!$A$10:$K$500,10,FALSE)),"",VLOOKUP(A189,'[1]Z03 收入决算表(财决03表)'!$A$10:$K$500,10,FALSE))</f>
        <v/>
      </c>
      <c r="J189" s="215" t="str">
        <f>IF(ISERROR(VLOOKUP(A189,'[1]Z03 收入决算表(财决03表)'!$A$10:$K$500,11,FALSE)),"",VLOOKUP(A189,'[1]Z03 收入决算表(财决03表)'!$A$10:$K$500,11,FALSE))</f>
        <v/>
      </c>
      <c r="K189" s="211">
        <f>'[1]Z03 收入决算表(财决03表)'!A188</f>
        <v>0</v>
      </c>
      <c r="L189" s="212">
        <f>'[1]Z03 收入决算表(财决03表)'!$E188</f>
        <v>0</v>
      </c>
      <c r="M189" s="208" t="str">
        <f t="shared" si="5"/>
        <v/>
      </c>
    </row>
    <row r="190" ht="22.5" customHeight="1" spans="1:13">
      <c r="A190" s="199" t="str">
        <f t="shared" si="4"/>
        <v/>
      </c>
      <c r="B190" s="199"/>
      <c r="C190" s="199" t="str">
        <f>IF(ISERROR(VLOOKUP(A190,'[1]Z03 收入决算表(财决03表)'!$A$10:$K$500,4,FALSE)),"",VLOOKUP(A190,'[1]Z03 收入决算表(财决03表)'!$A$10:$K$500,4,FALSE))</f>
        <v/>
      </c>
      <c r="D190" s="215" t="str">
        <f>IF(ISERROR(VLOOKUP(A190,'[1]Z03 收入决算表(财决03表)'!$A$10:$K$500,5,FALSE)),"",VLOOKUP(A190,'[1]Z03 收入决算表(财决03表)'!$A$10:$K$500,5,FALSE))</f>
        <v/>
      </c>
      <c r="E190" s="215" t="str">
        <f>IF(ISERROR(VLOOKUP(A190,'[1]Z03 收入决算表(财决03表)'!$A$10:$K$500,6,FALSE)),"",VLOOKUP(A190,'[1]Z03 收入决算表(财决03表)'!$A$10:$K$500,6,FALSE))</f>
        <v/>
      </c>
      <c r="F190" s="215" t="str">
        <f>IF(ISERROR(VLOOKUP(A190,'[1]Z03 收入决算表(财决03表)'!$A$10:$K$500,7,FALSE)),"",VLOOKUP(A190,'[1]Z03 收入决算表(财决03表)'!$A$10:$K$500,7,FALSE))</f>
        <v/>
      </c>
      <c r="G190" s="215" t="str">
        <f>IF(ISERROR(VLOOKUP(A190,'[1]Z03 收入决算表(财决03表)'!$A$10:$K$500,8,FALSE)),"",VLOOKUP(A190,'[1]Z03 收入决算表(财决03表)'!$A$10:$K$500,8,FALSE))</f>
        <v/>
      </c>
      <c r="H190" s="215" t="str">
        <f>IF(ISERROR(VLOOKUP(A190,'[1]Z03 收入决算表(财决03表)'!$A$10:$K$500,9,FALSE)),"",VLOOKUP(A190,'[1]Z03 收入决算表(财决03表)'!$A$10:$K$500,9,FALSE))</f>
        <v/>
      </c>
      <c r="I190" s="215" t="str">
        <f>IF(ISERROR(VLOOKUP(A190,'[1]Z03 收入决算表(财决03表)'!$A$10:$K$500,10,FALSE)),"",VLOOKUP(A190,'[1]Z03 收入决算表(财决03表)'!$A$10:$K$500,10,FALSE))</f>
        <v/>
      </c>
      <c r="J190" s="215" t="str">
        <f>IF(ISERROR(VLOOKUP(A190,'[1]Z03 收入决算表(财决03表)'!$A$10:$K$500,11,FALSE)),"",VLOOKUP(A190,'[1]Z03 收入决算表(财决03表)'!$A$10:$K$500,11,FALSE))</f>
        <v/>
      </c>
      <c r="K190" s="211">
        <f>'[1]Z03 收入决算表(财决03表)'!A189</f>
        <v>0</v>
      </c>
      <c r="L190" s="212">
        <f>'[1]Z03 收入决算表(财决03表)'!$E189</f>
        <v>0</v>
      </c>
      <c r="M190" s="208" t="str">
        <f t="shared" si="5"/>
        <v/>
      </c>
    </row>
    <row r="191" ht="22.5" customHeight="1" spans="1:13">
      <c r="A191" s="199" t="str">
        <f t="shared" si="4"/>
        <v/>
      </c>
      <c r="B191" s="199"/>
      <c r="C191" s="199" t="str">
        <f>IF(ISERROR(VLOOKUP(A191,'[1]Z03 收入决算表(财决03表)'!$A$10:$K$500,4,FALSE)),"",VLOOKUP(A191,'[1]Z03 收入决算表(财决03表)'!$A$10:$K$500,4,FALSE))</f>
        <v/>
      </c>
      <c r="D191" s="215" t="str">
        <f>IF(ISERROR(VLOOKUP(A191,'[1]Z03 收入决算表(财决03表)'!$A$10:$K$500,5,FALSE)),"",VLOOKUP(A191,'[1]Z03 收入决算表(财决03表)'!$A$10:$K$500,5,FALSE))</f>
        <v/>
      </c>
      <c r="E191" s="215" t="str">
        <f>IF(ISERROR(VLOOKUP(A191,'[1]Z03 收入决算表(财决03表)'!$A$10:$K$500,6,FALSE)),"",VLOOKUP(A191,'[1]Z03 收入决算表(财决03表)'!$A$10:$K$500,6,FALSE))</f>
        <v/>
      </c>
      <c r="F191" s="215" t="str">
        <f>IF(ISERROR(VLOOKUP(A191,'[1]Z03 收入决算表(财决03表)'!$A$10:$K$500,7,FALSE)),"",VLOOKUP(A191,'[1]Z03 收入决算表(财决03表)'!$A$10:$K$500,7,FALSE))</f>
        <v/>
      </c>
      <c r="G191" s="215" t="str">
        <f>IF(ISERROR(VLOOKUP(A191,'[1]Z03 收入决算表(财决03表)'!$A$10:$K$500,8,FALSE)),"",VLOOKUP(A191,'[1]Z03 收入决算表(财决03表)'!$A$10:$K$500,8,FALSE))</f>
        <v/>
      </c>
      <c r="H191" s="215" t="str">
        <f>IF(ISERROR(VLOOKUP(A191,'[1]Z03 收入决算表(财决03表)'!$A$10:$K$500,9,FALSE)),"",VLOOKUP(A191,'[1]Z03 收入决算表(财决03表)'!$A$10:$K$500,9,FALSE))</f>
        <v/>
      </c>
      <c r="I191" s="215" t="str">
        <f>IF(ISERROR(VLOOKUP(A191,'[1]Z03 收入决算表(财决03表)'!$A$10:$K$500,10,FALSE)),"",VLOOKUP(A191,'[1]Z03 收入决算表(财决03表)'!$A$10:$K$500,10,FALSE))</f>
        <v/>
      </c>
      <c r="J191" s="215" t="str">
        <f>IF(ISERROR(VLOOKUP(A191,'[1]Z03 收入决算表(财决03表)'!$A$10:$K$500,11,FALSE)),"",VLOOKUP(A191,'[1]Z03 收入决算表(财决03表)'!$A$10:$K$500,11,FALSE))</f>
        <v/>
      </c>
      <c r="K191" s="211">
        <f>'[1]Z03 收入决算表(财决03表)'!A190</f>
        <v>0</v>
      </c>
      <c r="L191" s="212">
        <f>'[1]Z03 收入决算表(财决03表)'!$E190</f>
        <v>0</v>
      </c>
      <c r="M191" s="208" t="str">
        <f t="shared" si="5"/>
        <v/>
      </c>
    </row>
    <row r="192" ht="22.5" customHeight="1" spans="1:13">
      <c r="A192" s="199" t="str">
        <f t="shared" si="4"/>
        <v/>
      </c>
      <c r="B192" s="199"/>
      <c r="C192" s="199" t="str">
        <f>IF(ISERROR(VLOOKUP(A192,'[1]Z03 收入决算表(财决03表)'!$A$10:$K$500,4,FALSE)),"",VLOOKUP(A192,'[1]Z03 收入决算表(财决03表)'!$A$10:$K$500,4,FALSE))</f>
        <v/>
      </c>
      <c r="D192" s="215" t="str">
        <f>IF(ISERROR(VLOOKUP(A192,'[1]Z03 收入决算表(财决03表)'!$A$10:$K$500,5,FALSE)),"",VLOOKUP(A192,'[1]Z03 收入决算表(财决03表)'!$A$10:$K$500,5,FALSE))</f>
        <v/>
      </c>
      <c r="E192" s="215" t="str">
        <f>IF(ISERROR(VLOOKUP(A192,'[1]Z03 收入决算表(财决03表)'!$A$10:$K$500,6,FALSE)),"",VLOOKUP(A192,'[1]Z03 收入决算表(财决03表)'!$A$10:$K$500,6,FALSE))</f>
        <v/>
      </c>
      <c r="F192" s="215" t="str">
        <f>IF(ISERROR(VLOOKUP(A192,'[1]Z03 收入决算表(财决03表)'!$A$10:$K$500,7,FALSE)),"",VLOOKUP(A192,'[1]Z03 收入决算表(财决03表)'!$A$10:$K$500,7,FALSE))</f>
        <v/>
      </c>
      <c r="G192" s="215" t="str">
        <f>IF(ISERROR(VLOOKUP(A192,'[1]Z03 收入决算表(财决03表)'!$A$10:$K$500,8,FALSE)),"",VLOOKUP(A192,'[1]Z03 收入决算表(财决03表)'!$A$10:$K$500,8,FALSE))</f>
        <v/>
      </c>
      <c r="H192" s="215" t="str">
        <f>IF(ISERROR(VLOOKUP(A192,'[1]Z03 收入决算表(财决03表)'!$A$10:$K$500,9,FALSE)),"",VLOOKUP(A192,'[1]Z03 收入决算表(财决03表)'!$A$10:$K$500,9,FALSE))</f>
        <v/>
      </c>
      <c r="I192" s="215" t="str">
        <f>IF(ISERROR(VLOOKUP(A192,'[1]Z03 收入决算表(财决03表)'!$A$10:$K$500,10,FALSE)),"",VLOOKUP(A192,'[1]Z03 收入决算表(财决03表)'!$A$10:$K$500,10,FALSE))</f>
        <v/>
      </c>
      <c r="J192" s="215" t="str">
        <f>IF(ISERROR(VLOOKUP(A192,'[1]Z03 收入决算表(财决03表)'!$A$10:$K$500,11,FALSE)),"",VLOOKUP(A192,'[1]Z03 收入决算表(财决03表)'!$A$10:$K$500,11,FALSE))</f>
        <v/>
      </c>
      <c r="K192" s="211">
        <f>'[1]Z03 收入决算表(财决03表)'!A191</f>
        <v>0</v>
      </c>
      <c r="L192" s="212">
        <f>'[1]Z03 收入决算表(财决03表)'!$E191</f>
        <v>0</v>
      </c>
      <c r="M192" s="208" t="str">
        <f t="shared" si="5"/>
        <v/>
      </c>
    </row>
    <row r="193" ht="22.5" customHeight="1" spans="1:13">
      <c r="A193" s="199" t="str">
        <f t="shared" si="4"/>
        <v/>
      </c>
      <c r="B193" s="199"/>
      <c r="C193" s="199" t="str">
        <f>IF(ISERROR(VLOOKUP(A193,'[1]Z03 收入决算表(财决03表)'!$A$10:$K$500,4,FALSE)),"",VLOOKUP(A193,'[1]Z03 收入决算表(财决03表)'!$A$10:$K$500,4,FALSE))</f>
        <v/>
      </c>
      <c r="D193" s="215" t="str">
        <f>IF(ISERROR(VLOOKUP(A193,'[1]Z03 收入决算表(财决03表)'!$A$10:$K$500,5,FALSE)),"",VLOOKUP(A193,'[1]Z03 收入决算表(财决03表)'!$A$10:$K$500,5,FALSE))</f>
        <v/>
      </c>
      <c r="E193" s="215" t="str">
        <f>IF(ISERROR(VLOOKUP(A193,'[1]Z03 收入决算表(财决03表)'!$A$10:$K$500,6,FALSE)),"",VLOOKUP(A193,'[1]Z03 收入决算表(财决03表)'!$A$10:$K$500,6,FALSE))</f>
        <v/>
      </c>
      <c r="F193" s="215" t="str">
        <f>IF(ISERROR(VLOOKUP(A193,'[1]Z03 收入决算表(财决03表)'!$A$10:$K$500,7,FALSE)),"",VLOOKUP(A193,'[1]Z03 收入决算表(财决03表)'!$A$10:$K$500,7,FALSE))</f>
        <v/>
      </c>
      <c r="G193" s="215" t="str">
        <f>IF(ISERROR(VLOOKUP(A193,'[1]Z03 收入决算表(财决03表)'!$A$10:$K$500,8,FALSE)),"",VLOOKUP(A193,'[1]Z03 收入决算表(财决03表)'!$A$10:$K$500,8,FALSE))</f>
        <v/>
      </c>
      <c r="H193" s="215" t="str">
        <f>IF(ISERROR(VLOOKUP(A193,'[1]Z03 收入决算表(财决03表)'!$A$10:$K$500,9,FALSE)),"",VLOOKUP(A193,'[1]Z03 收入决算表(财决03表)'!$A$10:$K$500,9,FALSE))</f>
        <v/>
      </c>
      <c r="I193" s="215" t="str">
        <f>IF(ISERROR(VLOOKUP(A193,'[1]Z03 收入决算表(财决03表)'!$A$10:$K$500,10,FALSE)),"",VLOOKUP(A193,'[1]Z03 收入决算表(财决03表)'!$A$10:$K$500,10,FALSE))</f>
        <v/>
      </c>
      <c r="J193" s="215" t="str">
        <f>IF(ISERROR(VLOOKUP(A193,'[1]Z03 收入决算表(财决03表)'!$A$10:$K$500,11,FALSE)),"",VLOOKUP(A193,'[1]Z03 收入决算表(财决03表)'!$A$10:$K$500,11,FALSE))</f>
        <v/>
      </c>
      <c r="K193" s="211">
        <f>'[1]Z03 收入决算表(财决03表)'!A192</f>
        <v>0</v>
      </c>
      <c r="L193" s="212">
        <f>'[1]Z03 收入决算表(财决03表)'!$E192</f>
        <v>0</v>
      </c>
      <c r="M193" s="208" t="str">
        <f t="shared" si="5"/>
        <v/>
      </c>
    </row>
    <row r="194" ht="22.5" customHeight="1" spans="1:13">
      <c r="A194" s="199" t="str">
        <f t="shared" si="4"/>
        <v/>
      </c>
      <c r="B194" s="199"/>
      <c r="C194" s="199" t="str">
        <f>IF(ISERROR(VLOOKUP(A194,'[1]Z03 收入决算表(财决03表)'!$A$10:$K$500,4,FALSE)),"",VLOOKUP(A194,'[1]Z03 收入决算表(财决03表)'!$A$10:$K$500,4,FALSE))</f>
        <v/>
      </c>
      <c r="D194" s="215" t="str">
        <f>IF(ISERROR(VLOOKUP(A194,'[1]Z03 收入决算表(财决03表)'!$A$10:$K$500,5,FALSE)),"",VLOOKUP(A194,'[1]Z03 收入决算表(财决03表)'!$A$10:$K$500,5,FALSE))</f>
        <v/>
      </c>
      <c r="E194" s="215" t="str">
        <f>IF(ISERROR(VLOOKUP(A194,'[1]Z03 收入决算表(财决03表)'!$A$10:$K$500,6,FALSE)),"",VLOOKUP(A194,'[1]Z03 收入决算表(财决03表)'!$A$10:$K$500,6,FALSE))</f>
        <v/>
      </c>
      <c r="F194" s="215" t="str">
        <f>IF(ISERROR(VLOOKUP(A194,'[1]Z03 收入决算表(财决03表)'!$A$10:$K$500,7,FALSE)),"",VLOOKUP(A194,'[1]Z03 收入决算表(财决03表)'!$A$10:$K$500,7,FALSE))</f>
        <v/>
      </c>
      <c r="G194" s="215" t="str">
        <f>IF(ISERROR(VLOOKUP(A194,'[1]Z03 收入决算表(财决03表)'!$A$10:$K$500,8,FALSE)),"",VLOOKUP(A194,'[1]Z03 收入决算表(财决03表)'!$A$10:$K$500,8,FALSE))</f>
        <v/>
      </c>
      <c r="H194" s="215" t="str">
        <f>IF(ISERROR(VLOOKUP(A194,'[1]Z03 收入决算表(财决03表)'!$A$10:$K$500,9,FALSE)),"",VLOOKUP(A194,'[1]Z03 收入决算表(财决03表)'!$A$10:$K$500,9,FALSE))</f>
        <v/>
      </c>
      <c r="I194" s="215" t="str">
        <f>IF(ISERROR(VLOOKUP(A194,'[1]Z03 收入决算表(财决03表)'!$A$10:$K$500,10,FALSE)),"",VLOOKUP(A194,'[1]Z03 收入决算表(财决03表)'!$A$10:$K$500,10,FALSE))</f>
        <v/>
      </c>
      <c r="J194" s="215" t="str">
        <f>IF(ISERROR(VLOOKUP(A194,'[1]Z03 收入决算表(财决03表)'!$A$10:$K$500,11,FALSE)),"",VLOOKUP(A194,'[1]Z03 收入决算表(财决03表)'!$A$10:$K$500,11,FALSE))</f>
        <v/>
      </c>
      <c r="K194" s="211">
        <f>'[1]Z03 收入决算表(财决03表)'!A193</f>
        <v>0</v>
      </c>
      <c r="L194" s="212">
        <f>'[1]Z03 收入决算表(财决03表)'!$E193</f>
        <v>0</v>
      </c>
      <c r="M194" s="208" t="str">
        <f t="shared" si="5"/>
        <v/>
      </c>
    </row>
    <row r="195" ht="22.5" customHeight="1" spans="1:13">
      <c r="A195" s="199" t="str">
        <f t="shared" si="4"/>
        <v/>
      </c>
      <c r="B195" s="199"/>
      <c r="C195" s="199" t="str">
        <f>IF(ISERROR(VLOOKUP(A195,'[1]Z03 收入决算表(财决03表)'!$A$10:$K$500,4,FALSE)),"",VLOOKUP(A195,'[1]Z03 收入决算表(财决03表)'!$A$10:$K$500,4,FALSE))</f>
        <v/>
      </c>
      <c r="D195" s="215" t="str">
        <f>IF(ISERROR(VLOOKUP(A195,'[1]Z03 收入决算表(财决03表)'!$A$10:$K$500,5,FALSE)),"",VLOOKUP(A195,'[1]Z03 收入决算表(财决03表)'!$A$10:$K$500,5,FALSE))</f>
        <v/>
      </c>
      <c r="E195" s="215" t="str">
        <f>IF(ISERROR(VLOOKUP(A195,'[1]Z03 收入决算表(财决03表)'!$A$10:$K$500,6,FALSE)),"",VLOOKUP(A195,'[1]Z03 收入决算表(财决03表)'!$A$10:$K$500,6,FALSE))</f>
        <v/>
      </c>
      <c r="F195" s="215" t="str">
        <f>IF(ISERROR(VLOOKUP(A195,'[1]Z03 收入决算表(财决03表)'!$A$10:$K$500,7,FALSE)),"",VLOOKUP(A195,'[1]Z03 收入决算表(财决03表)'!$A$10:$K$500,7,FALSE))</f>
        <v/>
      </c>
      <c r="G195" s="215" t="str">
        <f>IF(ISERROR(VLOOKUP(A195,'[1]Z03 收入决算表(财决03表)'!$A$10:$K$500,8,FALSE)),"",VLOOKUP(A195,'[1]Z03 收入决算表(财决03表)'!$A$10:$K$500,8,FALSE))</f>
        <v/>
      </c>
      <c r="H195" s="215" t="str">
        <f>IF(ISERROR(VLOOKUP(A195,'[1]Z03 收入决算表(财决03表)'!$A$10:$K$500,9,FALSE)),"",VLOOKUP(A195,'[1]Z03 收入决算表(财决03表)'!$A$10:$K$500,9,FALSE))</f>
        <v/>
      </c>
      <c r="I195" s="215" t="str">
        <f>IF(ISERROR(VLOOKUP(A195,'[1]Z03 收入决算表(财决03表)'!$A$10:$K$500,10,FALSE)),"",VLOOKUP(A195,'[1]Z03 收入决算表(财决03表)'!$A$10:$K$500,10,FALSE))</f>
        <v/>
      </c>
      <c r="J195" s="215" t="str">
        <f>IF(ISERROR(VLOOKUP(A195,'[1]Z03 收入决算表(财决03表)'!$A$10:$K$500,11,FALSE)),"",VLOOKUP(A195,'[1]Z03 收入决算表(财决03表)'!$A$10:$K$500,11,FALSE))</f>
        <v/>
      </c>
      <c r="K195" s="211">
        <f>'[1]Z03 收入决算表(财决03表)'!A194</f>
        <v>0</v>
      </c>
      <c r="L195" s="212">
        <f>'[1]Z03 收入决算表(财决03表)'!$E194</f>
        <v>0</v>
      </c>
      <c r="M195" s="208" t="str">
        <f t="shared" si="5"/>
        <v/>
      </c>
    </row>
    <row r="196" ht="22.5" customHeight="1" spans="1:13">
      <c r="A196" s="199" t="str">
        <f t="shared" si="4"/>
        <v/>
      </c>
      <c r="B196" s="199"/>
      <c r="C196" s="199" t="str">
        <f>IF(ISERROR(VLOOKUP(A196,'[1]Z03 收入决算表(财决03表)'!$A$10:$K$500,4,FALSE)),"",VLOOKUP(A196,'[1]Z03 收入决算表(财决03表)'!$A$10:$K$500,4,FALSE))</f>
        <v/>
      </c>
      <c r="D196" s="215" t="str">
        <f>IF(ISERROR(VLOOKUP(A196,'[1]Z03 收入决算表(财决03表)'!$A$10:$K$500,5,FALSE)),"",VLOOKUP(A196,'[1]Z03 收入决算表(财决03表)'!$A$10:$K$500,5,FALSE))</f>
        <v/>
      </c>
      <c r="E196" s="215" t="str">
        <f>IF(ISERROR(VLOOKUP(A196,'[1]Z03 收入决算表(财决03表)'!$A$10:$K$500,6,FALSE)),"",VLOOKUP(A196,'[1]Z03 收入决算表(财决03表)'!$A$10:$K$500,6,FALSE))</f>
        <v/>
      </c>
      <c r="F196" s="215" t="str">
        <f>IF(ISERROR(VLOOKUP(A196,'[1]Z03 收入决算表(财决03表)'!$A$10:$K$500,7,FALSE)),"",VLOOKUP(A196,'[1]Z03 收入决算表(财决03表)'!$A$10:$K$500,7,FALSE))</f>
        <v/>
      </c>
      <c r="G196" s="215" t="str">
        <f>IF(ISERROR(VLOOKUP(A196,'[1]Z03 收入决算表(财决03表)'!$A$10:$K$500,8,FALSE)),"",VLOOKUP(A196,'[1]Z03 收入决算表(财决03表)'!$A$10:$K$500,8,FALSE))</f>
        <v/>
      </c>
      <c r="H196" s="215" t="str">
        <f>IF(ISERROR(VLOOKUP(A196,'[1]Z03 收入决算表(财决03表)'!$A$10:$K$500,9,FALSE)),"",VLOOKUP(A196,'[1]Z03 收入决算表(财决03表)'!$A$10:$K$500,9,FALSE))</f>
        <v/>
      </c>
      <c r="I196" s="215" t="str">
        <f>IF(ISERROR(VLOOKUP(A196,'[1]Z03 收入决算表(财决03表)'!$A$10:$K$500,10,FALSE)),"",VLOOKUP(A196,'[1]Z03 收入决算表(财决03表)'!$A$10:$K$500,10,FALSE))</f>
        <v/>
      </c>
      <c r="J196" s="215" t="str">
        <f>IF(ISERROR(VLOOKUP(A196,'[1]Z03 收入决算表(财决03表)'!$A$10:$K$500,11,FALSE)),"",VLOOKUP(A196,'[1]Z03 收入决算表(财决03表)'!$A$10:$K$500,11,FALSE))</f>
        <v/>
      </c>
      <c r="K196" s="211">
        <f>'[1]Z03 收入决算表(财决03表)'!A195</f>
        <v>0</v>
      </c>
      <c r="L196" s="212">
        <f>'[1]Z03 收入决算表(财决03表)'!$E195</f>
        <v>0</v>
      </c>
      <c r="M196" s="208" t="str">
        <f t="shared" si="5"/>
        <v/>
      </c>
    </row>
    <row r="197" ht="22.5" customHeight="1" spans="1:13">
      <c r="A197" s="199" t="str">
        <f t="shared" si="4"/>
        <v/>
      </c>
      <c r="B197" s="199"/>
      <c r="C197" s="199" t="str">
        <f>IF(ISERROR(VLOOKUP(A197,'[1]Z03 收入决算表(财决03表)'!$A$10:$K$500,4,FALSE)),"",VLOOKUP(A197,'[1]Z03 收入决算表(财决03表)'!$A$10:$K$500,4,FALSE))</f>
        <v/>
      </c>
      <c r="D197" s="215" t="str">
        <f>IF(ISERROR(VLOOKUP(A197,'[1]Z03 收入决算表(财决03表)'!$A$10:$K$500,5,FALSE)),"",VLOOKUP(A197,'[1]Z03 收入决算表(财决03表)'!$A$10:$K$500,5,FALSE))</f>
        <v/>
      </c>
      <c r="E197" s="215" t="str">
        <f>IF(ISERROR(VLOOKUP(A197,'[1]Z03 收入决算表(财决03表)'!$A$10:$K$500,6,FALSE)),"",VLOOKUP(A197,'[1]Z03 收入决算表(财决03表)'!$A$10:$K$500,6,FALSE))</f>
        <v/>
      </c>
      <c r="F197" s="215" t="str">
        <f>IF(ISERROR(VLOOKUP(A197,'[1]Z03 收入决算表(财决03表)'!$A$10:$K$500,7,FALSE)),"",VLOOKUP(A197,'[1]Z03 收入决算表(财决03表)'!$A$10:$K$500,7,FALSE))</f>
        <v/>
      </c>
      <c r="G197" s="215" t="str">
        <f>IF(ISERROR(VLOOKUP(A197,'[1]Z03 收入决算表(财决03表)'!$A$10:$K$500,8,FALSE)),"",VLOOKUP(A197,'[1]Z03 收入决算表(财决03表)'!$A$10:$K$500,8,FALSE))</f>
        <v/>
      </c>
      <c r="H197" s="215" t="str">
        <f>IF(ISERROR(VLOOKUP(A197,'[1]Z03 收入决算表(财决03表)'!$A$10:$K$500,9,FALSE)),"",VLOOKUP(A197,'[1]Z03 收入决算表(财决03表)'!$A$10:$K$500,9,FALSE))</f>
        <v/>
      </c>
      <c r="I197" s="215" t="str">
        <f>IF(ISERROR(VLOOKUP(A197,'[1]Z03 收入决算表(财决03表)'!$A$10:$K$500,10,FALSE)),"",VLOOKUP(A197,'[1]Z03 收入决算表(财决03表)'!$A$10:$K$500,10,FALSE))</f>
        <v/>
      </c>
      <c r="J197" s="215" t="str">
        <f>IF(ISERROR(VLOOKUP(A197,'[1]Z03 收入决算表(财决03表)'!$A$10:$K$500,11,FALSE)),"",VLOOKUP(A197,'[1]Z03 收入决算表(财决03表)'!$A$10:$K$500,11,FALSE))</f>
        <v/>
      </c>
      <c r="K197" s="211">
        <f>'[1]Z03 收入决算表(财决03表)'!A196</f>
        <v>0</v>
      </c>
      <c r="L197" s="212">
        <f>'[1]Z03 收入决算表(财决03表)'!$E196</f>
        <v>0</v>
      </c>
      <c r="M197" s="208" t="str">
        <f t="shared" si="5"/>
        <v/>
      </c>
    </row>
    <row r="198" ht="22.5" customHeight="1" spans="1:13">
      <c r="A198" s="199" t="str">
        <f t="shared" si="4"/>
        <v/>
      </c>
      <c r="B198" s="199"/>
      <c r="C198" s="199" t="str">
        <f>IF(ISERROR(VLOOKUP(A198,'[1]Z03 收入决算表(财决03表)'!$A$10:$K$500,4,FALSE)),"",VLOOKUP(A198,'[1]Z03 收入决算表(财决03表)'!$A$10:$K$500,4,FALSE))</f>
        <v/>
      </c>
      <c r="D198" s="215" t="str">
        <f>IF(ISERROR(VLOOKUP(A198,'[1]Z03 收入决算表(财决03表)'!$A$10:$K$500,5,FALSE)),"",VLOOKUP(A198,'[1]Z03 收入决算表(财决03表)'!$A$10:$K$500,5,FALSE))</f>
        <v/>
      </c>
      <c r="E198" s="215" t="str">
        <f>IF(ISERROR(VLOOKUP(A198,'[1]Z03 收入决算表(财决03表)'!$A$10:$K$500,6,FALSE)),"",VLOOKUP(A198,'[1]Z03 收入决算表(财决03表)'!$A$10:$K$500,6,FALSE))</f>
        <v/>
      </c>
      <c r="F198" s="215" t="str">
        <f>IF(ISERROR(VLOOKUP(A198,'[1]Z03 收入决算表(财决03表)'!$A$10:$K$500,7,FALSE)),"",VLOOKUP(A198,'[1]Z03 收入决算表(财决03表)'!$A$10:$K$500,7,FALSE))</f>
        <v/>
      </c>
      <c r="G198" s="215" t="str">
        <f>IF(ISERROR(VLOOKUP(A198,'[1]Z03 收入决算表(财决03表)'!$A$10:$K$500,8,FALSE)),"",VLOOKUP(A198,'[1]Z03 收入决算表(财决03表)'!$A$10:$K$500,8,FALSE))</f>
        <v/>
      </c>
      <c r="H198" s="215" t="str">
        <f>IF(ISERROR(VLOOKUP(A198,'[1]Z03 收入决算表(财决03表)'!$A$10:$K$500,9,FALSE)),"",VLOOKUP(A198,'[1]Z03 收入决算表(财决03表)'!$A$10:$K$500,9,FALSE))</f>
        <v/>
      </c>
      <c r="I198" s="215" t="str">
        <f>IF(ISERROR(VLOOKUP(A198,'[1]Z03 收入决算表(财决03表)'!$A$10:$K$500,10,FALSE)),"",VLOOKUP(A198,'[1]Z03 收入决算表(财决03表)'!$A$10:$K$500,10,FALSE))</f>
        <v/>
      </c>
      <c r="J198" s="215" t="str">
        <f>IF(ISERROR(VLOOKUP(A198,'[1]Z03 收入决算表(财决03表)'!$A$10:$K$500,11,FALSE)),"",VLOOKUP(A198,'[1]Z03 收入决算表(财决03表)'!$A$10:$K$500,11,FALSE))</f>
        <v/>
      </c>
      <c r="K198" s="211">
        <f>'[1]Z03 收入决算表(财决03表)'!A197</f>
        <v>0</v>
      </c>
      <c r="L198" s="212">
        <f>'[1]Z03 收入决算表(财决03表)'!$E197</f>
        <v>0</v>
      </c>
      <c r="M198" s="208" t="str">
        <f t="shared" si="5"/>
        <v/>
      </c>
    </row>
    <row r="199" ht="22.5" customHeight="1" spans="1:13">
      <c r="A199" s="199" t="str">
        <f t="shared" si="4"/>
        <v/>
      </c>
      <c r="B199" s="199"/>
      <c r="C199" s="199" t="str">
        <f>IF(ISERROR(VLOOKUP(A199,'[1]Z03 收入决算表(财决03表)'!$A$10:$K$500,4,FALSE)),"",VLOOKUP(A199,'[1]Z03 收入决算表(财决03表)'!$A$10:$K$500,4,FALSE))</f>
        <v/>
      </c>
      <c r="D199" s="215" t="str">
        <f>IF(ISERROR(VLOOKUP(A199,'[1]Z03 收入决算表(财决03表)'!$A$10:$K$500,5,FALSE)),"",VLOOKUP(A199,'[1]Z03 收入决算表(财决03表)'!$A$10:$K$500,5,FALSE))</f>
        <v/>
      </c>
      <c r="E199" s="215" t="str">
        <f>IF(ISERROR(VLOOKUP(A199,'[1]Z03 收入决算表(财决03表)'!$A$10:$K$500,6,FALSE)),"",VLOOKUP(A199,'[1]Z03 收入决算表(财决03表)'!$A$10:$K$500,6,FALSE))</f>
        <v/>
      </c>
      <c r="F199" s="215" t="str">
        <f>IF(ISERROR(VLOOKUP(A199,'[1]Z03 收入决算表(财决03表)'!$A$10:$K$500,7,FALSE)),"",VLOOKUP(A199,'[1]Z03 收入决算表(财决03表)'!$A$10:$K$500,7,FALSE))</f>
        <v/>
      </c>
      <c r="G199" s="215" t="str">
        <f>IF(ISERROR(VLOOKUP(A199,'[1]Z03 收入决算表(财决03表)'!$A$10:$K$500,8,FALSE)),"",VLOOKUP(A199,'[1]Z03 收入决算表(财决03表)'!$A$10:$K$500,8,FALSE))</f>
        <v/>
      </c>
      <c r="H199" s="215" t="str">
        <f>IF(ISERROR(VLOOKUP(A199,'[1]Z03 收入决算表(财决03表)'!$A$10:$K$500,9,FALSE)),"",VLOOKUP(A199,'[1]Z03 收入决算表(财决03表)'!$A$10:$K$500,9,FALSE))</f>
        <v/>
      </c>
      <c r="I199" s="215" t="str">
        <f>IF(ISERROR(VLOOKUP(A199,'[1]Z03 收入决算表(财决03表)'!$A$10:$K$500,10,FALSE)),"",VLOOKUP(A199,'[1]Z03 收入决算表(财决03表)'!$A$10:$K$500,10,FALSE))</f>
        <v/>
      </c>
      <c r="J199" s="215" t="str">
        <f>IF(ISERROR(VLOOKUP(A199,'[1]Z03 收入决算表(财决03表)'!$A$10:$K$500,11,FALSE)),"",VLOOKUP(A199,'[1]Z03 收入决算表(财决03表)'!$A$10:$K$500,11,FALSE))</f>
        <v/>
      </c>
      <c r="K199" s="211">
        <f>'[1]Z03 收入决算表(财决03表)'!A198</f>
        <v>0</v>
      </c>
      <c r="L199" s="212">
        <f>'[1]Z03 收入决算表(财决03表)'!$E198</f>
        <v>0</v>
      </c>
      <c r="M199" s="208" t="str">
        <f t="shared" si="5"/>
        <v/>
      </c>
    </row>
    <row r="200" ht="22.5" customHeight="1" spans="1:13">
      <c r="A200" s="199" t="str">
        <f t="shared" si="4"/>
        <v/>
      </c>
      <c r="B200" s="199"/>
      <c r="C200" s="199" t="str">
        <f>IF(ISERROR(VLOOKUP(A200,'[1]Z03 收入决算表(财决03表)'!$A$10:$K$500,4,FALSE)),"",VLOOKUP(A200,'[1]Z03 收入决算表(财决03表)'!$A$10:$K$500,4,FALSE))</f>
        <v/>
      </c>
      <c r="D200" s="215" t="str">
        <f>IF(ISERROR(VLOOKUP(A200,'[1]Z03 收入决算表(财决03表)'!$A$10:$K$500,5,FALSE)),"",VLOOKUP(A200,'[1]Z03 收入决算表(财决03表)'!$A$10:$K$500,5,FALSE))</f>
        <v/>
      </c>
      <c r="E200" s="215" t="str">
        <f>IF(ISERROR(VLOOKUP(A200,'[1]Z03 收入决算表(财决03表)'!$A$10:$K$500,6,FALSE)),"",VLOOKUP(A200,'[1]Z03 收入决算表(财决03表)'!$A$10:$K$500,6,FALSE))</f>
        <v/>
      </c>
      <c r="F200" s="215" t="str">
        <f>IF(ISERROR(VLOOKUP(A200,'[1]Z03 收入决算表(财决03表)'!$A$10:$K$500,7,FALSE)),"",VLOOKUP(A200,'[1]Z03 收入决算表(财决03表)'!$A$10:$K$500,7,FALSE))</f>
        <v/>
      </c>
      <c r="G200" s="215" t="str">
        <f>IF(ISERROR(VLOOKUP(A200,'[1]Z03 收入决算表(财决03表)'!$A$10:$K$500,8,FALSE)),"",VLOOKUP(A200,'[1]Z03 收入决算表(财决03表)'!$A$10:$K$500,8,FALSE))</f>
        <v/>
      </c>
      <c r="H200" s="215" t="str">
        <f>IF(ISERROR(VLOOKUP(A200,'[1]Z03 收入决算表(财决03表)'!$A$10:$K$500,9,FALSE)),"",VLOOKUP(A200,'[1]Z03 收入决算表(财决03表)'!$A$10:$K$500,9,FALSE))</f>
        <v/>
      </c>
      <c r="I200" s="215" t="str">
        <f>IF(ISERROR(VLOOKUP(A200,'[1]Z03 收入决算表(财决03表)'!$A$10:$K$500,10,FALSE)),"",VLOOKUP(A200,'[1]Z03 收入决算表(财决03表)'!$A$10:$K$500,10,FALSE))</f>
        <v/>
      </c>
      <c r="J200" s="215" t="str">
        <f>IF(ISERROR(VLOOKUP(A200,'[1]Z03 收入决算表(财决03表)'!$A$10:$K$500,11,FALSE)),"",VLOOKUP(A200,'[1]Z03 收入决算表(财决03表)'!$A$10:$K$500,11,FALSE))</f>
        <v/>
      </c>
      <c r="K200" s="211">
        <f>'[1]Z03 收入决算表(财决03表)'!A199</f>
        <v>0</v>
      </c>
      <c r="L200" s="212">
        <f>'[1]Z03 收入决算表(财决03表)'!$E199</f>
        <v>0</v>
      </c>
      <c r="M200" s="208" t="str">
        <f t="shared" si="5"/>
        <v/>
      </c>
    </row>
    <row r="201" ht="22.5" customHeight="1" spans="1:13">
      <c r="A201" s="199" t="str">
        <f t="shared" si="4"/>
        <v/>
      </c>
      <c r="B201" s="199"/>
      <c r="C201" s="199" t="str">
        <f>IF(ISERROR(VLOOKUP(A201,'[1]Z03 收入决算表(财决03表)'!$A$10:$K$500,4,FALSE)),"",VLOOKUP(A201,'[1]Z03 收入决算表(财决03表)'!$A$10:$K$500,4,FALSE))</f>
        <v/>
      </c>
      <c r="D201" s="215" t="str">
        <f>IF(ISERROR(VLOOKUP(A201,'[1]Z03 收入决算表(财决03表)'!$A$10:$K$500,5,FALSE)),"",VLOOKUP(A201,'[1]Z03 收入决算表(财决03表)'!$A$10:$K$500,5,FALSE))</f>
        <v/>
      </c>
      <c r="E201" s="215" t="str">
        <f>IF(ISERROR(VLOOKUP(A201,'[1]Z03 收入决算表(财决03表)'!$A$10:$K$500,6,FALSE)),"",VLOOKUP(A201,'[1]Z03 收入决算表(财决03表)'!$A$10:$K$500,6,FALSE))</f>
        <v/>
      </c>
      <c r="F201" s="215" t="str">
        <f>IF(ISERROR(VLOOKUP(A201,'[1]Z03 收入决算表(财决03表)'!$A$10:$K$500,7,FALSE)),"",VLOOKUP(A201,'[1]Z03 收入决算表(财决03表)'!$A$10:$K$500,7,FALSE))</f>
        <v/>
      </c>
      <c r="G201" s="215" t="str">
        <f>IF(ISERROR(VLOOKUP(A201,'[1]Z03 收入决算表(财决03表)'!$A$10:$K$500,8,FALSE)),"",VLOOKUP(A201,'[1]Z03 收入决算表(财决03表)'!$A$10:$K$500,8,FALSE))</f>
        <v/>
      </c>
      <c r="H201" s="215" t="str">
        <f>IF(ISERROR(VLOOKUP(A201,'[1]Z03 收入决算表(财决03表)'!$A$10:$K$500,9,FALSE)),"",VLOOKUP(A201,'[1]Z03 收入决算表(财决03表)'!$A$10:$K$500,9,FALSE))</f>
        <v/>
      </c>
      <c r="I201" s="215" t="str">
        <f>IF(ISERROR(VLOOKUP(A201,'[1]Z03 收入决算表(财决03表)'!$A$10:$K$500,10,FALSE)),"",VLOOKUP(A201,'[1]Z03 收入决算表(财决03表)'!$A$10:$K$500,10,FALSE))</f>
        <v/>
      </c>
      <c r="J201" s="215" t="str">
        <f>IF(ISERROR(VLOOKUP(A201,'[1]Z03 收入决算表(财决03表)'!$A$10:$K$500,11,FALSE)),"",VLOOKUP(A201,'[1]Z03 收入决算表(财决03表)'!$A$10:$K$500,11,FALSE))</f>
        <v/>
      </c>
      <c r="K201" s="211">
        <f>'[1]Z03 收入决算表(财决03表)'!A200</f>
        <v>0</v>
      </c>
      <c r="L201" s="212">
        <f>'[1]Z03 收入决算表(财决03表)'!$E200</f>
        <v>0</v>
      </c>
      <c r="M201" s="208" t="str">
        <f t="shared" si="5"/>
        <v/>
      </c>
    </row>
    <row r="202" ht="22.5" customHeight="1" spans="1:13">
      <c r="A202" s="199" t="str">
        <f t="shared" si="4"/>
        <v/>
      </c>
      <c r="B202" s="199"/>
      <c r="C202" s="199" t="str">
        <f>IF(ISERROR(VLOOKUP(A202,'[1]Z03 收入决算表(财决03表)'!$A$10:$K$500,4,FALSE)),"",VLOOKUP(A202,'[1]Z03 收入决算表(财决03表)'!$A$10:$K$500,4,FALSE))</f>
        <v/>
      </c>
      <c r="D202" s="215" t="str">
        <f>IF(ISERROR(VLOOKUP(A202,'[1]Z03 收入决算表(财决03表)'!$A$10:$K$500,5,FALSE)),"",VLOOKUP(A202,'[1]Z03 收入决算表(财决03表)'!$A$10:$K$500,5,FALSE))</f>
        <v/>
      </c>
      <c r="E202" s="215" t="str">
        <f>IF(ISERROR(VLOOKUP(A202,'[1]Z03 收入决算表(财决03表)'!$A$10:$K$500,6,FALSE)),"",VLOOKUP(A202,'[1]Z03 收入决算表(财决03表)'!$A$10:$K$500,6,FALSE))</f>
        <v/>
      </c>
      <c r="F202" s="215" t="str">
        <f>IF(ISERROR(VLOOKUP(A202,'[1]Z03 收入决算表(财决03表)'!$A$10:$K$500,7,FALSE)),"",VLOOKUP(A202,'[1]Z03 收入决算表(财决03表)'!$A$10:$K$500,7,FALSE))</f>
        <v/>
      </c>
      <c r="G202" s="215" t="str">
        <f>IF(ISERROR(VLOOKUP(A202,'[1]Z03 收入决算表(财决03表)'!$A$10:$K$500,8,FALSE)),"",VLOOKUP(A202,'[1]Z03 收入决算表(财决03表)'!$A$10:$K$500,8,FALSE))</f>
        <v/>
      </c>
      <c r="H202" s="215" t="str">
        <f>IF(ISERROR(VLOOKUP(A202,'[1]Z03 收入决算表(财决03表)'!$A$10:$K$500,9,FALSE)),"",VLOOKUP(A202,'[1]Z03 收入决算表(财决03表)'!$A$10:$K$500,9,FALSE))</f>
        <v/>
      </c>
      <c r="I202" s="215" t="str">
        <f>IF(ISERROR(VLOOKUP(A202,'[1]Z03 收入决算表(财决03表)'!$A$10:$K$500,10,FALSE)),"",VLOOKUP(A202,'[1]Z03 收入决算表(财决03表)'!$A$10:$K$500,10,FALSE))</f>
        <v/>
      </c>
      <c r="J202" s="215" t="str">
        <f>IF(ISERROR(VLOOKUP(A202,'[1]Z03 收入决算表(财决03表)'!$A$10:$K$500,11,FALSE)),"",VLOOKUP(A202,'[1]Z03 收入决算表(财决03表)'!$A$10:$K$500,11,FALSE))</f>
        <v/>
      </c>
      <c r="K202" s="211">
        <f>'[1]Z03 收入决算表(财决03表)'!A201</f>
        <v>0</v>
      </c>
      <c r="L202" s="212">
        <f>'[1]Z03 收入决算表(财决03表)'!$E201</f>
        <v>0</v>
      </c>
      <c r="M202" s="208" t="str">
        <f t="shared" si="5"/>
        <v/>
      </c>
    </row>
    <row r="203" ht="22.5" customHeight="1" spans="1:13">
      <c r="A203" s="199" t="str">
        <f t="shared" si="4"/>
        <v/>
      </c>
      <c r="B203" s="199"/>
      <c r="C203" s="199" t="str">
        <f>IF(ISERROR(VLOOKUP(A203,'[1]Z03 收入决算表(财决03表)'!$A$10:$K$500,4,FALSE)),"",VLOOKUP(A203,'[1]Z03 收入决算表(财决03表)'!$A$10:$K$500,4,FALSE))</f>
        <v/>
      </c>
      <c r="D203" s="215" t="str">
        <f>IF(ISERROR(VLOOKUP(A203,'[1]Z03 收入决算表(财决03表)'!$A$10:$K$500,5,FALSE)),"",VLOOKUP(A203,'[1]Z03 收入决算表(财决03表)'!$A$10:$K$500,5,FALSE))</f>
        <v/>
      </c>
      <c r="E203" s="215" t="str">
        <f>IF(ISERROR(VLOOKUP(A203,'[1]Z03 收入决算表(财决03表)'!$A$10:$K$500,6,FALSE)),"",VLOOKUP(A203,'[1]Z03 收入决算表(财决03表)'!$A$10:$K$500,6,FALSE))</f>
        <v/>
      </c>
      <c r="F203" s="215" t="str">
        <f>IF(ISERROR(VLOOKUP(A203,'[1]Z03 收入决算表(财决03表)'!$A$10:$K$500,7,FALSE)),"",VLOOKUP(A203,'[1]Z03 收入决算表(财决03表)'!$A$10:$K$500,7,FALSE))</f>
        <v/>
      </c>
      <c r="G203" s="215" t="str">
        <f>IF(ISERROR(VLOOKUP(A203,'[1]Z03 收入决算表(财决03表)'!$A$10:$K$500,8,FALSE)),"",VLOOKUP(A203,'[1]Z03 收入决算表(财决03表)'!$A$10:$K$500,8,FALSE))</f>
        <v/>
      </c>
      <c r="H203" s="215" t="str">
        <f>IF(ISERROR(VLOOKUP(A203,'[1]Z03 收入决算表(财决03表)'!$A$10:$K$500,9,FALSE)),"",VLOOKUP(A203,'[1]Z03 收入决算表(财决03表)'!$A$10:$K$500,9,FALSE))</f>
        <v/>
      </c>
      <c r="I203" s="215" t="str">
        <f>IF(ISERROR(VLOOKUP(A203,'[1]Z03 收入决算表(财决03表)'!$A$10:$K$500,10,FALSE)),"",VLOOKUP(A203,'[1]Z03 收入决算表(财决03表)'!$A$10:$K$500,10,FALSE))</f>
        <v/>
      </c>
      <c r="J203" s="215" t="str">
        <f>IF(ISERROR(VLOOKUP(A203,'[1]Z03 收入决算表(财决03表)'!$A$10:$K$500,11,FALSE)),"",VLOOKUP(A203,'[1]Z03 收入决算表(财决03表)'!$A$10:$K$500,11,FALSE))</f>
        <v/>
      </c>
      <c r="K203" s="211">
        <f>'[1]Z03 收入决算表(财决03表)'!A202</f>
        <v>0</v>
      </c>
      <c r="L203" s="212">
        <f>'[1]Z03 收入决算表(财决03表)'!$E202</f>
        <v>0</v>
      </c>
      <c r="M203" s="208" t="str">
        <f t="shared" si="5"/>
        <v/>
      </c>
    </row>
    <row r="204" ht="22.5" customHeight="1" spans="1:13">
      <c r="A204" s="199" t="str">
        <f t="shared" ref="A204:A267" si="6">IF(K204&gt;0,K204,"")</f>
        <v/>
      </c>
      <c r="B204" s="199"/>
      <c r="C204" s="199" t="str">
        <f>IF(ISERROR(VLOOKUP(A204,'[1]Z03 收入决算表(财决03表)'!$A$10:$K$500,4,FALSE)),"",VLOOKUP(A204,'[1]Z03 收入决算表(财决03表)'!$A$10:$K$500,4,FALSE))</f>
        <v/>
      </c>
      <c r="D204" s="215" t="str">
        <f>IF(ISERROR(VLOOKUP(A204,'[1]Z03 收入决算表(财决03表)'!$A$10:$K$500,5,FALSE)),"",VLOOKUP(A204,'[1]Z03 收入决算表(财决03表)'!$A$10:$K$500,5,FALSE))</f>
        <v/>
      </c>
      <c r="E204" s="215" t="str">
        <f>IF(ISERROR(VLOOKUP(A204,'[1]Z03 收入决算表(财决03表)'!$A$10:$K$500,6,FALSE)),"",VLOOKUP(A204,'[1]Z03 收入决算表(财决03表)'!$A$10:$K$500,6,FALSE))</f>
        <v/>
      </c>
      <c r="F204" s="215" t="str">
        <f>IF(ISERROR(VLOOKUP(A204,'[1]Z03 收入决算表(财决03表)'!$A$10:$K$500,7,FALSE)),"",VLOOKUP(A204,'[1]Z03 收入决算表(财决03表)'!$A$10:$K$500,7,FALSE))</f>
        <v/>
      </c>
      <c r="G204" s="215" t="str">
        <f>IF(ISERROR(VLOOKUP(A204,'[1]Z03 收入决算表(财决03表)'!$A$10:$K$500,8,FALSE)),"",VLOOKUP(A204,'[1]Z03 收入决算表(财决03表)'!$A$10:$K$500,8,FALSE))</f>
        <v/>
      </c>
      <c r="H204" s="215" t="str">
        <f>IF(ISERROR(VLOOKUP(A204,'[1]Z03 收入决算表(财决03表)'!$A$10:$K$500,9,FALSE)),"",VLOOKUP(A204,'[1]Z03 收入决算表(财决03表)'!$A$10:$K$500,9,FALSE))</f>
        <v/>
      </c>
      <c r="I204" s="215" t="str">
        <f>IF(ISERROR(VLOOKUP(A204,'[1]Z03 收入决算表(财决03表)'!$A$10:$K$500,10,FALSE)),"",VLOOKUP(A204,'[1]Z03 收入决算表(财决03表)'!$A$10:$K$500,10,FALSE))</f>
        <v/>
      </c>
      <c r="J204" s="215" t="str">
        <f>IF(ISERROR(VLOOKUP(A204,'[1]Z03 收入决算表(财决03表)'!$A$10:$K$500,11,FALSE)),"",VLOOKUP(A204,'[1]Z03 收入决算表(财决03表)'!$A$10:$K$500,11,FALSE))</f>
        <v/>
      </c>
      <c r="K204" s="211">
        <f>'[1]Z03 收入决算表(财决03表)'!A203</f>
        <v>0</v>
      </c>
      <c r="L204" s="212">
        <f>'[1]Z03 收入决算表(财决03表)'!$E203</f>
        <v>0</v>
      </c>
      <c r="M204" s="208" t="str">
        <f t="shared" ref="M204:M267" si="7">IF(C204&lt;&gt;"",ROW(),"")</f>
        <v/>
      </c>
    </row>
    <row r="205" ht="22.5" customHeight="1" spans="1:13">
      <c r="A205" s="199" t="str">
        <f t="shared" si="6"/>
        <v/>
      </c>
      <c r="B205" s="199"/>
      <c r="C205" s="199" t="str">
        <f>IF(ISERROR(VLOOKUP(A205,'[1]Z03 收入决算表(财决03表)'!$A$10:$K$500,4,FALSE)),"",VLOOKUP(A205,'[1]Z03 收入决算表(财决03表)'!$A$10:$K$500,4,FALSE))</f>
        <v/>
      </c>
      <c r="D205" s="215" t="str">
        <f>IF(ISERROR(VLOOKUP(A205,'[1]Z03 收入决算表(财决03表)'!$A$10:$K$500,5,FALSE)),"",VLOOKUP(A205,'[1]Z03 收入决算表(财决03表)'!$A$10:$K$500,5,FALSE))</f>
        <v/>
      </c>
      <c r="E205" s="215" t="str">
        <f>IF(ISERROR(VLOOKUP(A205,'[1]Z03 收入决算表(财决03表)'!$A$10:$K$500,6,FALSE)),"",VLOOKUP(A205,'[1]Z03 收入决算表(财决03表)'!$A$10:$K$500,6,FALSE))</f>
        <v/>
      </c>
      <c r="F205" s="215" t="str">
        <f>IF(ISERROR(VLOOKUP(A205,'[1]Z03 收入决算表(财决03表)'!$A$10:$K$500,7,FALSE)),"",VLOOKUP(A205,'[1]Z03 收入决算表(财决03表)'!$A$10:$K$500,7,FALSE))</f>
        <v/>
      </c>
      <c r="G205" s="215" t="str">
        <f>IF(ISERROR(VLOOKUP(A205,'[1]Z03 收入决算表(财决03表)'!$A$10:$K$500,8,FALSE)),"",VLOOKUP(A205,'[1]Z03 收入决算表(财决03表)'!$A$10:$K$500,8,FALSE))</f>
        <v/>
      </c>
      <c r="H205" s="215" t="str">
        <f>IF(ISERROR(VLOOKUP(A205,'[1]Z03 收入决算表(财决03表)'!$A$10:$K$500,9,FALSE)),"",VLOOKUP(A205,'[1]Z03 收入决算表(财决03表)'!$A$10:$K$500,9,FALSE))</f>
        <v/>
      </c>
      <c r="I205" s="215" t="str">
        <f>IF(ISERROR(VLOOKUP(A205,'[1]Z03 收入决算表(财决03表)'!$A$10:$K$500,10,FALSE)),"",VLOOKUP(A205,'[1]Z03 收入决算表(财决03表)'!$A$10:$K$500,10,FALSE))</f>
        <v/>
      </c>
      <c r="J205" s="215" t="str">
        <f>IF(ISERROR(VLOOKUP(A205,'[1]Z03 收入决算表(财决03表)'!$A$10:$K$500,11,FALSE)),"",VLOOKUP(A205,'[1]Z03 收入决算表(财决03表)'!$A$10:$K$500,11,FALSE))</f>
        <v/>
      </c>
      <c r="K205" s="211">
        <f>'[1]Z03 收入决算表(财决03表)'!A204</f>
        <v>0</v>
      </c>
      <c r="L205" s="212">
        <f>'[1]Z03 收入决算表(财决03表)'!$E204</f>
        <v>0</v>
      </c>
      <c r="M205" s="208" t="str">
        <f t="shared" si="7"/>
        <v/>
      </c>
    </row>
    <row r="206" ht="22.5" customHeight="1" spans="1:13">
      <c r="A206" s="199" t="str">
        <f t="shared" si="6"/>
        <v/>
      </c>
      <c r="B206" s="199"/>
      <c r="C206" s="199" t="str">
        <f>IF(ISERROR(VLOOKUP(A206,'[1]Z03 收入决算表(财决03表)'!$A$10:$K$500,4,FALSE)),"",VLOOKUP(A206,'[1]Z03 收入决算表(财决03表)'!$A$10:$K$500,4,FALSE))</f>
        <v/>
      </c>
      <c r="D206" s="215" t="str">
        <f>IF(ISERROR(VLOOKUP(A206,'[1]Z03 收入决算表(财决03表)'!$A$10:$K$500,5,FALSE)),"",VLOOKUP(A206,'[1]Z03 收入决算表(财决03表)'!$A$10:$K$500,5,FALSE))</f>
        <v/>
      </c>
      <c r="E206" s="215" t="str">
        <f>IF(ISERROR(VLOOKUP(A206,'[1]Z03 收入决算表(财决03表)'!$A$10:$K$500,6,FALSE)),"",VLOOKUP(A206,'[1]Z03 收入决算表(财决03表)'!$A$10:$K$500,6,FALSE))</f>
        <v/>
      </c>
      <c r="F206" s="215" t="str">
        <f>IF(ISERROR(VLOOKUP(A206,'[1]Z03 收入决算表(财决03表)'!$A$10:$K$500,7,FALSE)),"",VLOOKUP(A206,'[1]Z03 收入决算表(财决03表)'!$A$10:$K$500,7,FALSE))</f>
        <v/>
      </c>
      <c r="G206" s="215" t="str">
        <f>IF(ISERROR(VLOOKUP(A206,'[1]Z03 收入决算表(财决03表)'!$A$10:$K$500,8,FALSE)),"",VLOOKUP(A206,'[1]Z03 收入决算表(财决03表)'!$A$10:$K$500,8,FALSE))</f>
        <v/>
      </c>
      <c r="H206" s="215" t="str">
        <f>IF(ISERROR(VLOOKUP(A206,'[1]Z03 收入决算表(财决03表)'!$A$10:$K$500,9,FALSE)),"",VLOOKUP(A206,'[1]Z03 收入决算表(财决03表)'!$A$10:$K$500,9,FALSE))</f>
        <v/>
      </c>
      <c r="I206" s="215" t="str">
        <f>IF(ISERROR(VLOOKUP(A206,'[1]Z03 收入决算表(财决03表)'!$A$10:$K$500,10,FALSE)),"",VLOOKUP(A206,'[1]Z03 收入决算表(财决03表)'!$A$10:$K$500,10,FALSE))</f>
        <v/>
      </c>
      <c r="J206" s="215" t="str">
        <f>IF(ISERROR(VLOOKUP(A206,'[1]Z03 收入决算表(财决03表)'!$A$10:$K$500,11,FALSE)),"",VLOOKUP(A206,'[1]Z03 收入决算表(财决03表)'!$A$10:$K$500,11,FALSE))</f>
        <v/>
      </c>
      <c r="K206" s="211">
        <f>'[1]Z03 收入决算表(财决03表)'!A205</f>
        <v>0</v>
      </c>
      <c r="L206" s="212">
        <f>'[1]Z03 收入决算表(财决03表)'!$E205</f>
        <v>0</v>
      </c>
      <c r="M206" s="208" t="str">
        <f t="shared" si="7"/>
        <v/>
      </c>
    </row>
    <row r="207" ht="22.5" customHeight="1" spans="1:13">
      <c r="A207" s="199" t="str">
        <f t="shared" si="6"/>
        <v/>
      </c>
      <c r="B207" s="199"/>
      <c r="C207" s="199" t="str">
        <f>IF(ISERROR(VLOOKUP(A207,'[1]Z03 收入决算表(财决03表)'!$A$10:$K$500,4,FALSE)),"",VLOOKUP(A207,'[1]Z03 收入决算表(财决03表)'!$A$10:$K$500,4,FALSE))</f>
        <v/>
      </c>
      <c r="D207" s="215" t="str">
        <f>IF(ISERROR(VLOOKUP(A207,'[1]Z03 收入决算表(财决03表)'!$A$10:$K$500,5,FALSE)),"",VLOOKUP(A207,'[1]Z03 收入决算表(财决03表)'!$A$10:$K$500,5,FALSE))</f>
        <v/>
      </c>
      <c r="E207" s="215" t="str">
        <f>IF(ISERROR(VLOOKUP(A207,'[1]Z03 收入决算表(财决03表)'!$A$10:$K$500,6,FALSE)),"",VLOOKUP(A207,'[1]Z03 收入决算表(财决03表)'!$A$10:$K$500,6,FALSE))</f>
        <v/>
      </c>
      <c r="F207" s="215" t="str">
        <f>IF(ISERROR(VLOOKUP(A207,'[1]Z03 收入决算表(财决03表)'!$A$10:$K$500,7,FALSE)),"",VLOOKUP(A207,'[1]Z03 收入决算表(财决03表)'!$A$10:$K$500,7,FALSE))</f>
        <v/>
      </c>
      <c r="G207" s="215" t="str">
        <f>IF(ISERROR(VLOOKUP(A207,'[1]Z03 收入决算表(财决03表)'!$A$10:$K$500,8,FALSE)),"",VLOOKUP(A207,'[1]Z03 收入决算表(财决03表)'!$A$10:$K$500,8,FALSE))</f>
        <v/>
      </c>
      <c r="H207" s="215" t="str">
        <f>IF(ISERROR(VLOOKUP(A207,'[1]Z03 收入决算表(财决03表)'!$A$10:$K$500,9,FALSE)),"",VLOOKUP(A207,'[1]Z03 收入决算表(财决03表)'!$A$10:$K$500,9,FALSE))</f>
        <v/>
      </c>
      <c r="I207" s="215" t="str">
        <f>IF(ISERROR(VLOOKUP(A207,'[1]Z03 收入决算表(财决03表)'!$A$10:$K$500,10,FALSE)),"",VLOOKUP(A207,'[1]Z03 收入决算表(财决03表)'!$A$10:$K$500,10,FALSE))</f>
        <v/>
      </c>
      <c r="J207" s="215" t="str">
        <f>IF(ISERROR(VLOOKUP(A207,'[1]Z03 收入决算表(财决03表)'!$A$10:$K$500,11,FALSE)),"",VLOOKUP(A207,'[1]Z03 收入决算表(财决03表)'!$A$10:$K$500,11,FALSE))</f>
        <v/>
      </c>
      <c r="K207" s="211">
        <f>'[1]Z03 收入决算表(财决03表)'!A206</f>
        <v>0</v>
      </c>
      <c r="L207" s="212">
        <f>'[1]Z03 收入决算表(财决03表)'!$E206</f>
        <v>0</v>
      </c>
      <c r="M207" s="208" t="str">
        <f t="shared" si="7"/>
        <v/>
      </c>
    </row>
    <row r="208" ht="22.5" customHeight="1" spans="1:13">
      <c r="A208" s="199" t="str">
        <f t="shared" si="6"/>
        <v/>
      </c>
      <c r="B208" s="199"/>
      <c r="C208" s="199" t="str">
        <f>IF(ISERROR(VLOOKUP(A208,'[1]Z03 收入决算表(财决03表)'!$A$10:$K$500,4,FALSE)),"",VLOOKUP(A208,'[1]Z03 收入决算表(财决03表)'!$A$10:$K$500,4,FALSE))</f>
        <v/>
      </c>
      <c r="D208" s="215" t="str">
        <f>IF(ISERROR(VLOOKUP(A208,'[1]Z03 收入决算表(财决03表)'!$A$10:$K$500,5,FALSE)),"",VLOOKUP(A208,'[1]Z03 收入决算表(财决03表)'!$A$10:$K$500,5,FALSE))</f>
        <v/>
      </c>
      <c r="E208" s="215" t="str">
        <f>IF(ISERROR(VLOOKUP(A208,'[1]Z03 收入决算表(财决03表)'!$A$10:$K$500,6,FALSE)),"",VLOOKUP(A208,'[1]Z03 收入决算表(财决03表)'!$A$10:$K$500,6,FALSE))</f>
        <v/>
      </c>
      <c r="F208" s="215" t="str">
        <f>IF(ISERROR(VLOOKUP(A208,'[1]Z03 收入决算表(财决03表)'!$A$10:$K$500,7,FALSE)),"",VLOOKUP(A208,'[1]Z03 收入决算表(财决03表)'!$A$10:$K$500,7,FALSE))</f>
        <v/>
      </c>
      <c r="G208" s="215" t="str">
        <f>IF(ISERROR(VLOOKUP(A208,'[1]Z03 收入决算表(财决03表)'!$A$10:$K$500,8,FALSE)),"",VLOOKUP(A208,'[1]Z03 收入决算表(财决03表)'!$A$10:$K$500,8,FALSE))</f>
        <v/>
      </c>
      <c r="H208" s="215" t="str">
        <f>IF(ISERROR(VLOOKUP(A208,'[1]Z03 收入决算表(财决03表)'!$A$10:$K$500,9,FALSE)),"",VLOOKUP(A208,'[1]Z03 收入决算表(财决03表)'!$A$10:$K$500,9,FALSE))</f>
        <v/>
      </c>
      <c r="I208" s="215" t="str">
        <f>IF(ISERROR(VLOOKUP(A208,'[1]Z03 收入决算表(财决03表)'!$A$10:$K$500,10,FALSE)),"",VLOOKUP(A208,'[1]Z03 收入决算表(财决03表)'!$A$10:$K$500,10,FALSE))</f>
        <v/>
      </c>
      <c r="J208" s="215" t="str">
        <f>IF(ISERROR(VLOOKUP(A208,'[1]Z03 收入决算表(财决03表)'!$A$10:$K$500,11,FALSE)),"",VLOOKUP(A208,'[1]Z03 收入决算表(财决03表)'!$A$10:$K$500,11,FALSE))</f>
        <v/>
      </c>
      <c r="K208" s="211">
        <f>'[1]Z03 收入决算表(财决03表)'!A207</f>
        <v>0</v>
      </c>
      <c r="L208" s="212">
        <f>'[1]Z03 收入决算表(财决03表)'!$E207</f>
        <v>0</v>
      </c>
      <c r="M208" s="208" t="str">
        <f t="shared" si="7"/>
        <v/>
      </c>
    </row>
    <row r="209" ht="22.5" customHeight="1" spans="1:13">
      <c r="A209" s="199" t="str">
        <f t="shared" si="6"/>
        <v/>
      </c>
      <c r="B209" s="199"/>
      <c r="C209" s="199" t="str">
        <f>IF(ISERROR(VLOOKUP(A209,'[1]Z03 收入决算表(财决03表)'!$A$10:$K$500,4,FALSE)),"",VLOOKUP(A209,'[1]Z03 收入决算表(财决03表)'!$A$10:$K$500,4,FALSE))</f>
        <v/>
      </c>
      <c r="D209" s="215" t="str">
        <f>IF(ISERROR(VLOOKUP(A209,'[1]Z03 收入决算表(财决03表)'!$A$10:$K$500,5,FALSE)),"",VLOOKUP(A209,'[1]Z03 收入决算表(财决03表)'!$A$10:$K$500,5,FALSE))</f>
        <v/>
      </c>
      <c r="E209" s="215" t="str">
        <f>IF(ISERROR(VLOOKUP(A209,'[1]Z03 收入决算表(财决03表)'!$A$10:$K$500,6,FALSE)),"",VLOOKUP(A209,'[1]Z03 收入决算表(财决03表)'!$A$10:$K$500,6,FALSE))</f>
        <v/>
      </c>
      <c r="F209" s="215" t="str">
        <f>IF(ISERROR(VLOOKUP(A209,'[1]Z03 收入决算表(财决03表)'!$A$10:$K$500,7,FALSE)),"",VLOOKUP(A209,'[1]Z03 收入决算表(财决03表)'!$A$10:$K$500,7,FALSE))</f>
        <v/>
      </c>
      <c r="G209" s="215" t="str">
        <f>IF(ISERROR(VLOOKUP(A209,'[1]Z03 收入决算表(财决03表)'!$A$10:$K$500,8,FALSE)),"",VLOOKUP(A209,'[1]Z03 收入决算表(财决03表)'!$A$10:$K$500,8,FALSE))</f>
        <v/>
      </c>
      <c r="H209" s="215" t="str">
        <f>IF(ISERROR(VLOOKUP(A209,'[1]Z03 收入决算表(财决03表)'!$A$10:$K$500,9,FALSE)),"",VLOOKUP(A209,'[1]Z03 收入决算表(财决03表)'!$A$10:$K$500,9,FALSE))</f>
        <v/>
      </c>
      <c r="I209" s="215" t="str">
        <f>IF(ISERROR(VLOOKUP(A209,'[1]Z03 收入决算表(财决03表)'!$A$10:$K$500,10,FALSE)),"",VLOOKUP(A209,'[1]Z03 收入决算表(财决03表)'!$A$10:$K$500,10,FALSE))</f>
        <v/>
      </c>
      <c r="J209" s="215" t="str">
        <f>IF(ISERROR(VLOOKUP(A209,'[1]Z03 收入决算表(财决03表)'!$A$10:$K$500,11,FALSE)),"",VLOOKUP(A209,'[1]Z03 收入决算表(财决03表)'!$A$10:$K$500,11,FALSE))</f>
        <v/>
      </c>
      <c r="K209" s="211">
        <f>'[1]Z03 收入决算表(财决03表)'!A208</f>
        <v>0</v>
      </c>
      <c r="L209" s="212">
        <f>'[1]Z03 收入决算表(财决03表)'!$E208</f>
        <v>0</v>
      </c>
      <c r="M209" s="208" t="str">
        <f t="shared" si="7"/>
        <v/>
      </c>
    </row>
    <row r="210" ht="22.5" customHeight="1" spans="1:13">
      <c r="A210" s="199" t="str">
        <f t="shared" si="6"/>
        <v/>
      </c>
      <c r="B210" s="199"/>
      <c r="C210" s="199" t="str">
        <f>IF(ISERROR(VLOOKUP(A210,'[1]Z03 收入决算表(财决03表)'!$A$10:$K$500,4,FALSE)),"",VLOOKUP(A210,'[1]Z03 收入决算表(财决03表)'!$A$10:$K$500,4,FALSE))</f>
        <v/>
      </c>
      <c r="D210" s="215" t="str">
        <f>IF(ISERROR(VLOOKUP(A210,'[1]Z03 收入决算表(财决03表)'!$A$10:$K$500,5,FALSE)),"",VLOOKUP(A210,'[1]Z03 收入决算表(财决03表)'!$A$10:$K$500,5,FALSE))</f>
        <v/>
      </c>
      <c r="E210" s="215" t="str">
        <f>IF(ISERROR(VLOOKUP(A210,'[1]Z03 收入决算表(财决03表)'!$A$10:$K$500,6,FALSE)),"",VLOOKUP(A210,'[1]Z03 收入决算表(财决03表)'!$A$10:$K$500,6,FALSE))</f>
        <v/>
      </c>
      <c r="F210" s="215" t="str">
        <f>IF(ISERROR(VLOOKUP(A210,'[1]Z03 收入决算表(财决03表)'!$A$10:$K$500,7,FALSE)),"",VLOOKUP(A210,'[1]Z03 收入决算表(财决03表)'!$A$10:$K$500,7,FALSE))</f>
        <v/>
      </c>
      <c r="G210" s="215" t="str">
        <f>IF(ISERROR(VLOOKUP(A210,'[1]Z03 收入决算表(财决03表)'!$A$10:$K$500,8,FALSE)),"",VLOOKUP(A210,'[1]Z03 收入决算表(财决03表)'!$A$10:$K$500,8,FALSE))</f>
        <v/>
      </c>
      <c r="H210" s="215" t="str">
        <f>IF(ISERROR(VLOOKUP(A210,'[1]Z03 收入决算表(财决03表)'!$A$10:$K$500,9,FALSE)),"",VLOOKUP(A210,'[1]Z03 收入决算表(财决03表)'!$A$10:$K$500,9,FALSE))</f>
        <v/>
      </c>
      <c r="I210" s="215" t="str">
        <f>IF(ISERROR(VLOOKUP(A210,'[1]Z03 收入决算表(财决03表)'!$A$10:$K$500,10,FALSE)),"",VLOOKUP(A210,'[1]Z03 收入决算表(财决03表)'!$A$10:$K$500,10,FALSE))</f>
        <v/>
      </c>
      <c r="J210" s="215" t="str">
        <f>IF(ISERROR(VLOOKUP(A210,'[1]Z03 收入决算表(财决03表)'!$A$10:$K$500,11,FALSE)),"",VLOOKUP(A210,'[1]Z03 收入决算表(财决03表)'!$A$10:$K$500,11,FALSE))</f>
        <v/>
      </c>
      <c r="K210" s="211">
        <f>'[1]Z03 收入决算表(财决03表)'!A209</f>
        <v>0</v>
      </c>
      <c r="L210" s="212">
        <f>'[1]Z03 收入决算表(财决03表)'!$E209</f>
        <v>0</v>
      </c>
      <c r="M210" s="208" t="str">
        <f t="shared" si="7"/>
        <v/>
      </c>
    </row>
    <row r="211" ht="22.5" customHeight="1" spans="1:13">
      <c r="A211" s="199" t="str">
        <f t="shared" si="6"/>
        <v/>
      </c>
      <c r="B211" s="199"/>
      <c r="C211" s="199" t="str">
        <f>IF(ISERROR(VLOOKUP(A211,'[1]Z03 收入决算表(财决03表)'!$A$10:$K$500,4,FALSE)),"",VLOOKUP(A211,'[1]Z03 收入决算表(财决03表)'!$A$10:$K$500,4,FALSE))</f>
        <v/>
      </c>
      <c r="D211" s="215" t="str">
        <f>IF(ISERROR(VLOOKUP(A211,'[1]Z03 收入决算表(财决03表)'!$A$10:$K$500,5,FALSE)),"",VLOOKUP(A211,'[1]Z03 收入决算表(财决03表)'!$A$10:$K$500,5,FALSE))</f>
        <v/>
      </c>
      <c r="E211" s="215" t="str">
        <f>IF(ISERROR(VLOOKUP(A211,'[1]Z03 收入决算表(财决03表)'!$A$10:$K$500,6,FALSE)),"",VLOOKUP(A211,'[1]Z03 收入决算表(财决03表)'!$A$10:$K$500,6,FALSE))</f>
        <v/>
      </c>
      <c r="F211" s="215" t="str">
        <f>IF(ISERROR(VLOOKUP(A211,'[1]Z03 收入决算表(财决03表)'!$A$10:$K$500,7,FALSE)),"",VLOOKUP(A211,'[1]Z03 收入决算表(财决03表)'!$A$10:$K$500,7,FALSE))</f>
        <v/>
      </c>
      <c r="G211" s="215" t="str">
        <f>IF(ISERROR(VLOOKUP(A211,'[1]Z03 收入决算表(财决03表)'!$A$10:$K$500,8,FALSE)),"",VLOOKUP(A211,'[1]Z03 收入决算表(财决03表)'!$A$10:$K$500,8,FALSE))</f>
        <v/>
      </c>
      <c r="H211" s="215" t="str">
        <f>IF(ISERROR(VLOOKUP(A211,'[1]Z03 收入决算表(财决03表)'!$A$10:$K$500,9,FALSE)),"",VLOOKUP(A211,'[1]Z03 收入决算表(财决03表)'!$A$10:$K$500,9,FALSE))</f>
        <v/>
      </c>
      <c r="I211" s="215" t="str">
        <f>IF(ISERROR(VLOOKUP(A211,'[1]Z03 收入决算表(财决03表)'!$A$10:$K$500,10,FALSE)),"",VLOOKUP(A211,'[1]Z03 收入决算表(财决03表)'!$A$10:$K$500,10,FALSE))</f>
        <v/>
      </c>
      <c r="J211" s="215" t="str">
        <f>IF(ISERROR(VLOOKUP(A211,'[1]Z03 收入决算表(财决03表)'!$A$10:$K$500,11,FALSE)),"",VLOOKUP(A211,'[1]Z03 收入决算表(财决03表)'!$A$10:$K$500,11,FALSE))</f>
        <v/>
      </c>
      <c r="K211" s="211">
        <f>'[1]Z03 收入决算表(财决03表)'!A210</f>
        <v>0</v>
      </c>
      <c r="L211" s="212">
        <f>'[1]Z03 收入决算表(财决03表)'!$E210</f>
        <v>0</v>
      </c>
      <c r="M211" s="208" t="str">
        <f t="shared" si="7"/>
        <v/>
      </c>
    </row>
    <row r="212" ht="22.5" customHeight="1" spans="1:13">
      <c r="A212" s="199" t="str">
        <f t="shared" si="6"/>
        <v/>
      </c>
      <c r="B212" s="199"/>
      <c r="C212" s="199" t="str">
        <f>IF(ISERROR(VLOOKUP(A212,'[1]Z03 收入决算表(财决03表)'!$A$10:$K$500,4,FALSE)),"",VLOOKUP(A212,'[1]Z03 收入决算表(财决03表)'!$A$10:$K$500,4,FALSE))</f>
        <v/>
      </c>
      <c r="D212" s="215" t="str">
        <f>IF(ISERROR(VLOOKUP(A212,'[1]Z03 收入决算表(财决03表)'!$A$10:$K$500,5,FALSE)),"",VLOOKUP(A212,'[1]Z03 收入决算表(财决03表)'!$A$10:$K$500,5,FALSE))</f>
        <v/>
      </c>
      <c r="E212" s="215" t="str">
        <f>IF(ISERROR(VLOOKUP(A212,'[1]Z03 收入决算表(财决03表)'!$A$10:$K$500,6,FALSE)),"",VLOOKUP(A212,'[1]Z03 收入决算表(财决03表)'!$A$10:$K$500,6,FALSE))</f>
        <v/>
      </c>
      <c r="F212" s="215" t="str">
        <f>IF(ISERROR(VLOOKUP(A212,'[1]Z03 收入决算表(财决03表)'!$A$10:$K$500,7,FALSE)),"",VLOOKUP(A212,'[1]Z03 收入决算表(财决03表)'!$A$10:$K$500,7,FALSE))</f>
        <v/>
      </c>
      <c r="G212" s="215" t="str">
        <f>IF(ISERROR(VLOOKUP(A212,'[1]Z03 收入决算表(财决03表)'!$A$10:$K$500,8,FALSE)),"",VLOOKUP(A212,'[1]Z03 收入决算表(财决03表)'!$A$10:$K$500,8,FALSE))</f>
        <v/>
      </c>
      <c r="H212" s="215" t="str">
        <f>IF(ISERROR(VLOOKUP(A212,'[1]Z03 收入决算表(财决03表)'!$A$10:$K$500,9,FALSE)),"",VLOOKUP(A212,'[1]Z03 收入决算表(财决03表)'!$A$10:$K$500,9,FALSE))</f>
        <v/>
      </c>
      <c r="I212" s="215" t="str">
        <f>IF(ISERROR(VLOOKUP(A212,'[1]Z03 收入决算表(财决03表)'!$A$10:$K$500,10,FALSE)),"",VLOOKUP(A212,'[1]Z03 收入决算表(财决03表)'!$A$10:$K$500,10,FALSE))</f>
        <v/>
      </c>
      <c r="J212" s="215" t="str">
        <f>IF(ISERROR(VLOOKUP(A212,'[1]Z03 收入决算表(财决03表)'!$A$10:$K$500,11,FALSE)),"",VLOOKUP(A212,'[1]Z03 收入决算表(财决03表)'!$A$10:$K$500,11,FALSE))</f>
        <v/>
      </c>
      <c r="K212" s="211">
        <f>'[1]Z03 收入决算表(财决03表)'!A211</f>
        <v>0</v>
      </c>
      <c r="L212" s="212">
        <f>'[1]Z03 收入决算表(财决03表)'!$E211</f>
        <v>0</v>
      </c>
      <c r="M212" s="208" t="str">
        <f t="shared" si="7"/>
        <v/>
      </c>
    </row>
    <row r="213" ht="22.5" customHeight="1" spans="1:13">
      <c r="A213" s="199" t="str">
        <f t="shared" si="6"/>
        <v/>
      </c>
      <c r="B213" s="199"/>
      <c r="C213" s="199" t="str">
        <f>IF(ISERROR(VLOOKUP(A213,'[1]Z03 收入决算表(财决03表)'!$A$10:$K$500,4,FALSE)),"",VLOOKUP(A213,'[1]Z03 收入决算表(财决03表)'!$A$10:$K$500,4,FALSE))</f>
        <v/>
      </c>
      <c r="D213" s="215" t="str">
        <f>IF(ISERROR(VLOOKUP(A213,'[1]Z03 收入决算表(财决03表)'!$A$10:$K$500,5,FALSE)),"",VLOOKUP(A213,'[1]Z03 收入决算表(财决03表)'!$A$10:$K$500,5,FALSE))</f>
        <v/>
      </c>
      <c r="E213" s="215" t="str">
        <f>IF(ISERROR(VLOOKUP(A213,'[1]Z03 收入决算表(财决03表)'!$A$10:$K$500,6,FALSE)),"",VLOOKUP(A213,'[1]Z03 收入决算表(财决03表)'!$A$10:$K$500,6,FALSE))</f>
        <v/>
      </c>
      <c r="F213" s="215" t="str">
        <f>IF(ISERROR(VLOOKUP(A213,'[1]Z03 收入决算表(财决03表)'!$A$10:$K$500,7,FALSE)),"",VLOOKUP(A213,'[1]Z03 收入决算表(财决03表)'!$A$10:$K$500,7,FALSE))</f>
        <v/>
      </c>
      <c r="G213" s="215" t="str">
        <f>IF(ISERROR(VLOOKUP(A213,'[1]Z03 收入决算表(财决03表)'!$A$10:$K$500,8,FALSE)),"",VLOOKUP(A213,'[1]Z03 收入决算表(财决03表)'!$A$10:$K$500,8,FALSE))</f>
        <v/>
      </c>
      <c r="H213" s="215" t="str">
        <f>IF(ISERROR(VLOOKUP(A213,'[1]Z03 收入决算表(财决03表)'!$A$10:$K$500,9,FALSE)),"",VLOOKUP(A213,'[1]Z03 收入决算表(财决03表)'!$A$10:$K$500,9,FALSE))</f>
        <v/>
      </c>
      <c r="I213" s="215" t="str">
        <f>IF(ISERROR(VLOOKUP(A213,'[1]Z03 收入决算表(财决03表)'!$A$10:$K$500,10,FALSE)),"",VLOOKUP(A213,'[1]Z03 收入决算表(财决03表)'!$A$10:$K$500,10,FALSE))</f>
        <v/>
      </c>
      <c r="J213" s="215" t="str">
        <f>IF(ISERROR(VLOOKUP(A213,'[1]Z03 收入决算表(财决03表)'!$A$10:$K$500,11,FALSE)),"",VLOOKUP(A213,'[1]Z03 收入决算表(财决03表)'!$A$10:$K$500,11,FALSE))</f>
        <v/>
      </c>
      <c r="K213" s="211">
        <f>'[1]Z03 收入决算表(财决03表)'!A212</f>
        <v>0</v>
      </c>
      <c r="L213" s="212">
        <f>'[1]Z03 收入决算表(财决03表)'!$E212</f>
        <v>0</v>
      </c>
      <c r="M213" s="208" t="str">
        <f t="shared" si="7"/>
        <v/>
      </c>
    </row>
    <row r="214" ht="22.5" customHeight="1" spans="1:13">
      <c r="A214" s="199" t="str">
        <f t="shared" si="6"/>
        <v/>
      </c>
      <c r="B214" s="199"/>
      <c r="C214" s="199" t="str">
        <f>IF(ISERROR(VLOOKUP(A214,'[1]Z03 收入决算表(财决03表)'!$A$10:$K$500,4,FALSE)),"",VLOOKUP(A214,'[1]Z03 收入决算表(财决03表)'!$A$10:$K$500,4,FALSE))</f>
        <v/>
      </c>
      <c r="D214" s="215" t="str">
        <f>IF(ISERROR(VLOOKUP(A214,'[1]Z03 收入决算表(财决03表)'!$A$10:$K$500,5,FALSE)),"",VLOOKUP(A214,'[1]Z03 收入决算表(财决03表)'!$A$10:$K$500,5,FALSE))</f>
        <v/>
      </c>
      <c r="E214" s="215" t="str">
        <f>IF(ISERROR(VLOOKUP(A214,'[1]Z03 收入决算表(财决03表)'!$A$10:$K$500,6,FALSE)),"",VLOOKUP(A214,'[1]Z03 收入决算表(财决03表)'!$A$10:$K$500,6,FALSE))</f>
        <v/>
      </c>
      <c r="F214" s="215" t="str">
        <f>IF(ISERROR(VLOOKUP(A214,'[1]Z03 收入决算表(财决03表)'!$A$10:$K$500,7,FALSE)),"",VLOOKUP(A214,'[1]Z03 收入决算表(财决03表)'!$A$10:$K$500,7,FALSE))</f>
        <v/>
      </c>
      <c r="G214" s="215" t="str">
        <f>IF(ISERROR(VLOOKUP(A214,'[1]Z03 收入决算表(财决03表)'!$A$10:$K$500,8,FALSE)),"",VLOOKUP(A214,'[1]Z03 收入决算表(财决03表)'!$A$10:$K$500,8,FALSE))</f>
        <v/>
      </c>
      <c r="H214" s="215" t="str">
        <f>IF(ISERROR(VLOOKUP(A214,'[1]Z03 收入决算表(财决03表)'!$A$10:$K$500,9,FALSE)),"",VLOOKUP(A214,'[1]Z03 收入决算表(财决03表)'!$A$10:$K$500,9,FALSE))</f>
        <v/>
      </c>
      <c r="I214" s="215" t="str">
        <f>IF(ISERROR(VLOOKUP(A214,'[1]Z03 收入决算表(财决03表)'!$A$10:$K$500,10,FALSE)),"",VLOOKUP(A214,'[1]Z03 收入决算表(财决03表)'!$A$10:$K$500,10,FALSE))</f>
        <v/>
      </c>
      <c r="J214" s="215" t="str">
        <f>IF(ISERROR(VLOOKUP(A214,'[1]Z03 收入决算表(财决03表)'!$A$10:$K$500,11,FALSE)),"",VLOOKUP(A214,'[1]Z03 收入决算表(财决03表)'!$A$10:$K$500,11,FALSE))</f>
        <v/>
      </c>
      <c r="K214" s="211">
        <f>'[1]Z03 收入决算表(财决03表)'!A213</f>
        <v>0</v>
      </c>
      <c r="L214" s="212">
        <f>'[1]Z03 收入决算表(财决03表)'!$E213</f>
        <v>0</v>
      </c>
      <c r="M214" s="208" t="str">
        <f t="shared" si="7"/>
        <v/>
      </c>
    </row>
    <row r="215" ht="22.5" customHeight="1" spans="1:13">
      <c r="A215" s="199" t="str">
        <f t="shared" si="6"/>
        <v/>
      </c>
      <c r="B215" s="199"/>
      <c r="C215" s="199" t="str">
        <f>IF(ISERROR(VLOOKUP(A215,'[1]Z03 收入决算表(财决03表)'!$A$10:$K$500,4,FALSE)),"",VLOOKUP(A215,'[1]Z03 收入决算表(财决03表)'!$A$10:$K$500,4,FALSE))</f>
        <v/>
      </c>
      <c r="D215" s="215" t="str">
        <f>IF(ISERROR(VLOOKUP(A215,'[1]Z03 收入决算表(财决03表)'!$A$10:$K$500,5,FALSE)),"",VLOOKUP(A215,'[1]Z03 收入决算表(财决03表)'!$A$10:$K$500,5,FALSE))</f>
        <v/>
      </c>
      <c r="E215" s="215" t="str">
        <f>IF(ISERROR(VLOOKUP(A215,'[1]Z03 收入决算表(财决03表)'!$A$10:$K$500,6,FALSE)),"",VLOOKUP(A215,'[1]Z03 收入决算表(财决03表)'!$A$10:$K$500,6,FALSE))</f>
        <v/>
      </c>
      <c r="F215" s="215" t="str">
        <f>IF(ISERROR(VLOOKUP(A215,'[1]Z03 收入决算表(财决03表)'!$A$10:$K$500,7,FALSE)),"",VLOOKUP(A215,'[1]Z03 收入决算表(财决03表)'!$A$10:$K$500,7,FALSE))</f>
        <v/>
      </c>
      <c r="G215" s="215" t="str">
        <f>IF(ISERROR(VLOOKUP(A215,'[1]Z03 收入决算表(财决03表)'!$A$10:$K$500,8,FALSE)),"",VLOOKUP(A215,'[1]Z03 收入决算表(财决03表)'!$A$10:$K$500,8,FALSE))</f>
        <v/>
      </c>
      <c r="H215" s="215" t="str">
        <f>IF(ISERROR(VLOOKUP(A215,'[1]Z03 收入决算表(财决03表)'!$A$10:$K$500,9,FALSE)),"",VLOOKUP(A215,'[1]Z03 收入决算表(财决03表)'!$A$10:$K$500,9,FALSE))</f>
        <v/>
      </c>
      <c r="I215" s="215" t="str">
        <f>IF(ISERROR(VLOOKUP(A215,'[1]Z03 收入决算表(财决03表)'!$A$10:$K$500,10,FALSE)),"",VLOOKUP(A215,'[1]Z03 收入决算表(财决03表)'!$A$10:$K$500,10,FALSE))</f>
        <v/>
      </c>
      <c r="J215" s="215" t="str">
        <f>IF(ISERROR(VLOOKUP(A215,'[1]Z03 收入决算表(财决03表)'!$A$10:$K$500,11,FALSE)),"",VLOOKUP(A215,'[1]Z03 收入决算表(财决03表)'!$A$10:$K$500,11,FALSE))</f>
        <v/>
      </c>
      <c r="K215" s="211">
        <f>'[1]Z03 收入决算表(财决03表)'!A214</f>
        <v>0</v>
      </c>
      <c r="L215" s="212">
        <f>'[1]Z03 收入决算表(财决03表)'!$E214</f>
        <v>0</v>
      </c>
      <c r="M215" s="208" t="str">
        <f t="shared" si="7"/>
        <v/>
      </c>
    </row>
    <row r="216" ht="22.5" customHeight="1" spans="1:13">
      <c r="A216" s="199" t="str">
        <f t="shared" si="6"/>
        <v/>
      </c>
      <c r="B216" s="199"/>
      <c r="C216" s="199" t="str">
        <f>IF(ISERROR(VLOOKUP(A216,'[1]Z03 收入决算表(财决03表)'!$A$10:$K$500,4,FALSE)),"",VLOOKUP(A216,'[1]Z03 收入决算表(财决03表)'!$A$10:$K$500,4,FALSE))</f>
        <v/>
      </c>
      <c r="D216" s="215" t="str">
        <f>IF(ISERROR(VLOOKUP(A216,'[1]Z03 收入决算表(财决03表)'!$A$10:$K$500,5,FALSE)),"",VLOOKUP(A216,'[1]Z03 收入决算表(财决03表)'!$A$10:$K$500,5,FALSE))</f>
        <v/>
      </c>
      <c r="E216" s="215" t="str">
        <f>IF(ISERROR(VLOOKUP(A216,'[1]Z03 收入决算表(财决03表)'!$A$10:$K$500,6,FALSE)),"",VLOOKUP(A216,'[1]Z03 收入决算表(财决03表)'!$A$10:$K$500,6,FALSE))</f>
        <v/>
      </c>
      <c r="F216" s="215" t="str">
        <f>IF(ISERROR(VLOOKUP(A216,'[1]Z03 收入决算表(财决03表)'!$A$10:$K$500,7,FALSE)),"",VLOOKUP(A216,'[1]Z03 收入决算表(财决03表)'!$A$10:$K$500,7,FALSE))</f>
        <v/>
      </c>
      <c r="G216" s="215" t="str">
        <f>IF(ISERROR(VLOOKUP(A216,'[1]Z03 收入决算表(财决03表)'!$A$10:$K$500,8,FALSE)),"",VLOOKUP(A216,'[1]Z03 收入决算表(财决03表)'!$A$10:$K$500,8,FALSE))</f>
        <v/>
      </c>
      <c r="H216" s="215" t="str">
        <f>IF(ISERROR(VLOOKUP(A216,'[1]Z03 收入决算表(财决03表)'!$A$10:$K$500,9,FALSE)),"",VLOOKUP(A216,'[1]Z03 收入决算表(财决03表)'!$A$10:$K$500,9,FALSE))</f>
        <v/>
      </c>
      <c r="I216" s="215" t="str">
        <f>IF(ISERROR(VLOOKUP(A216,'[1]Z03 收入决算表(财决03表)'!$A$10:$K$500,10,FALSE)),"",VLOOKUP(A216,'[1]Z03 收入决算表(财决03表)'!$A$10:$K$500,10,FALSE))</f>
        <v/>
      </c>
      <c r="J216" s="215" t="str">
        <f>IF(ISERROR(VLOOKUP(A216,'[1]Z03 收入决算表(财决03表)'!$A$10:$K$500,11,FALSE)),"",VLOOKUP(A216,'[1]Z03 收入决算表(财决03表)'!$A$10:$K$500,11,FALSE))</f>
        <v/>
      </c>
      <c r="K216" s="211">
        <f>'[1]Z03 收入决算表(财决03表)'!A215</f>
        <v>0</v>
      </c>
      <c r="L216" s="212">
        <f>'[1]Z03 收入决算表(财决03表)'!$E215</f>
        <v>0</v>
      </c>
      <c r="M216" s="208" t="str">
        <f t="shared" si="7"/>
        <v/>
      </c>
    </row>
    <row r="217" ht="22.5" customHeight="1" spans="1:13">
      <c r="A217" s="199" t="str">
        <f t="shared" si="6"/>
        <v/>
      </c>
      <c r="B217" s="199"/>
      <c r="C217" s="199" t="str">
        <f>IF(ISERROR(VLOOKUP(A217,'[1]Z03 收入决算表(财决03表)'!$A$10:$K$500,4,FALSE)),"",VLOOKUP(A217,'[1]Z03 收入决算表(财决03表)'!$A$10:$K$500,4,FALSE))</f>
        <v/>
      </c>
      <c r="D217" s="215" t="str">
        <f>IF(ISERROR(VLOOKUP(A217,'[1]Z03 收入决算表(财决03表)'!$A$10:$K$500,5,FALSE)),"",VLOOKUP(A217,'[1]Z03 收入决算表(财决03表)'!$A$10:$K$500,5,FALSE))</f>
        <v/>
      </c>
      <c r="E217" s="215" t="str">
        <f>IF(ISERROR(VLOOKUP(A217,'[1]Z03 收入决算表(财决03表)'!$A$10:$K$500,6,FALSE)),"",VLOOKUP(A217,'[1]Z03 收入决算表(财决03表)'!$A$10:$K$500,6,FALSE))</f>
        <v/>
      </c>
      <c r="F217" s="215" t="str">
        <f>IF(ISERROR(VLOOKUP(A217,'[1]Z03 收入决算表(财决03表)'!$A$10:$K$500,7,FALSE)),"",VLOOKUP(A217,'[1]Z03 收入决算表(财决03表)'!$A$10:$K$500,7,FALSE))</f>
        <v/>
      </c>
      <c r="G217" s="215" t="str">
        <f>IF(ISERROR(VLOOKUP(A217,'[1]Z03 收入决算表(财决03表)'!$A$10:$K$500,8,FALSE)),"",VLOOKUP(A217,'[1]Z03 收入决算表(财决03表)'!$A$10:$K$500,8,FALSE))</f>
        <v/>
      </c>
      <c r="H217" s="215" t="str">
        <f>IF(ISERROR(VLOOKUP(A217,'[1]Z03 收入决算表(财决03表)'!$A$10:$K$500,9,FALSE)),"",VLOOKUP(A217,'[1]Z03 收入决算表(财决03表)'!$A$10:$K$500,9,FALSE))</f>
        <v/>
      </c>
      <c r="I217" s="215" t="str">
        <f>IF(ISERROR(VLOOKUP(A217,'[1]Z03 收入决算表(财决03表)'!$A$10:$K$500,10,FALSE)),"",VLOOKUP(A217,'[1]Z03 收入决算表(财决03表)'!$A$10:$K$500,10,FALSE))</f>
        <v/>
      </c>
      <c r="J217" s="215" t="str">
        <f>IF(ISERROR(VLOOKUP(A217,'[1]Z03 收入决算表(财决03表)'!$A$10:$K$500,11,FALSE)),"",VLOOKUP(A217,'[1]Z03 收入决算表(财决03表)'!$A$10:$K$500,11,FALSE))</f>
        <v/>
      </c>
      <c r="K217" s="211">
        <f>'[1]Z03 收入决算表(财决03表)'!A216</f>
        <v>0</v>
      </c>
      <c r="L217" s="212">
        <f>'[1]Z03 收入决算表(财决03表)'!$E216</f>
        <v>0</v>
      </c>
      <c r="M217" s="208" t="str">
        <f t="shared" si="7"/>
        <v/>
      </c>
    </row>
    <row r="218" ht="22.5" customHeight="1" spans="1:13">
      <c r="A218" s="199" t="str">
        <f t="shared" si="6"/>
        <v/>
      </c>
      <c r="B218" s="199"/>
      <c r="C218" s="199" t="str">
        <f>IF(ISERROR(VLOOKUP(A218,'[1]Z03 收入决算表(财决03表)'!$A$10:$K$500,4,FALSE)),"",VLOOKUP(A218,'[1]Z03 收入决算表(财决03表)'!$A$10:$K$500,4,FALSE))</f>
        <v/>
      </c>
      <c r="D218" s="215" t="str">
        <f>IF(ISERROR(VLOOKUP(A218,'[1]Z03 收入决算表(财决03表)'!$A$10:$K$500,5,FALSE)),"",VLOOKUP(A218,'[1]Z03 收入决算表(财决03表)'!$A$10:$K$500,5,FALSE))</f>
        <v/>
      </c>
      <c r="E218" s="215" t="str">
        <f>IF(ISERROR(VLOOKUP(A218,'[1]Z03 收入决算表(财决03表)'!$A$10:$K$500,6,FALSE)),"",VLOOKUP(A218,'[1]Z03 收入决算表(财决03表)'!$A$10:$K$500,6,FALSE))</f>
        <v/>
      </c>
      <c r="F218" s="215" t="str">
        <f>IF(ISERROR(VLOOKUP(A218,'[1]Z03 收入决算表(财决03表)'!$A$10:$K$500,7,FALSE)),"",VLOOKUP(A218,'[1]Z03 收入决算表(财决03表)'!$A$10:$K$500,7,FALSE))</f>
        <v/>
      </c>
      <c r="G218" s="215" t="str">
        <f>IF(ISERROR(VLOOKUP(A218,'[1]Z03 收入决算表(财决03表)'!$A$10:$K$500,8,FALSE)),"",VLOOKUP(A218,'[1]Z03 收入决算表(财决03表)'!$A$10:$K$500,8,FALSE))</f>
        <v/>
      </c>
      <c r="H218" s="215" t="str">
        <f>IF(ISERROR(VLOOKUP(A218,'[1]Z03 收入决算表(财决03表)'!$A$10:$K$500,9,FALSE)),"",VLOOKUP(A218,'[1]Z03 收入决算表(财决03表)'!$A$10:$K$500,9,FALSE))</f>
        <v/>
      </c>
      <c r="I218" s="215" t="str">
        <f>IF(ISERROR(VLOOKUP(A218,'[1]Z03 收入决算表(财决03表)'!$A$10:$K$500,10,FALSE)),"",VLOOKUP(A218,'[1]Z03 收入决算表(财决03表)'!$A$10:$K$500,10,FALSE))</f>
        <v/>
      </c>
      <c r="J218" s="215" t="str">
        <f>IF(ISERROR(VLOOKUP(A218,'[1]Z03 收入决算表(财决03表)'!$A$10:$K$500,11,FALSE)),"",VLOOKUP(A218,'[1]Z03 收入决算表(财决03表)'!$A$10:$K$500,11,FALSE))</f>
        <v/>
      </c>
      <c r="K218" s="211">
        <f>'[1]Z03 收入决算表(财决03表)'!A217</f>
        <v>0</v>
      </c>
      <c r="L218" s="212">
        <f>'[1]Z03 收入决算表(财决03表)'!$E217</f>
        <v>0</v>
      </c>
      <c r="M218" s="208" t="str">
        <f t="shared" si="7"/>
        <v/>
      </c>
    </row>
    <row r="219" ht="22.5" customHeight="1" spans="1:13">
      <c r="A219" s="199" t="str">
        <f t="shared" si="6"/>
        <v/>
      </c>
      <c r="B219" s="199"/>
      <c r="C219" s="199" t="str">
        <f>IF(ISERROR(VLOOKUP(A219,'[1]Z03 收入决算表(财决03表)'!$A$10:$K$500,4,FALSE)),"",VLOOKUP(A219,'[1]Z03 收入决算表(财决03表)'!$A$10:$K$500,4,FALSE))</f>
        <v/>
      </c>
      <c r="D219" s="215" t="str">
        <f>IF(ISERROR(VLOOKUP(A219,'[1]Z03 收入决算表(财决03表)'!$A$10:$K$500,5,FALSE)),"",VLOOKUP(A219,'[1]Z03 收入决算表(财决03表)'!$A$10:$K$500,5,FALSE))</f>
        <v/>
      </c>
      <c r="E219" s="215" t="str">
        <f>IF(ISERROR(VLOOKUP(A219,'[1]Z03 收入决算表(财决03表)'!$A$10:$K$500,6,FALSE)),"",VLOOKUP(A219,'[1]Z03 收入决算表(财决03表)'!$A$10:$K$500,6,FALSE))</f>
        <v/>
      </c>
      <c r="F219" s="215" t="str">
        <f>IF(ISERROR(VLOOKUP(A219,'[1]Z03 收入决算表(财决03表)'!$A$10:$K$500,7,FALSE)),"",VLOOKUP(A219,'[1]Z03 收入决算表(财决03表)'!$A$10:$K$500,7,FALSE))</f>
        <v/>
      </c>
      <c r="G219" s="215" t="str">
        <f>IF(ISERROR(VLOOKUP(A219,'[1]Z03 收入决算表(财决03表)'!$A$10:$K$500,8,FALSE)),"",VLOOKUP(A219,'[1]Z03 收入决算表(财决03表)'!$A$10:$K$500,8,FALSE))</f>
        <v/>
      </c>
      <c r="H219" s="215" t="str">
        <f>IF(ISERROR(VLOOKUP(A219,'[1]Z03 收入决算表(财决03表)'!$A$10:$K$500,9,FALSE)),"",VLOOKUP(A219,'[1]Z03 收入决算表(财决03表)'!$A$10:$K$500,9,FALSE))</f>
        <v/>
      </c>
      <c r="I219" s="215" t="str">
        <f>IF(ISERROR(VLOOKUP(A219,'[1]Z03 收入决算表(财决03表)'!$A$10:$K$500,10,FALSE)),"",VLOOKUP(A219,'[1]Z03 收入决算表(财决03表)'!$A$10:$K$500,10,FALSE))</f>
        <v/>
      </c>
      <c r="J219" s="215" t="str">
        <f>IF(ISERROR(VLOOKUP(A219,'[1]Z03 收入决算表(财决03表)'!$A$10:$K$500,11,FALSE)),"",VLOOKUP(A219,'[1]Z03 收入决算表(财决03表)'!$A$10:$K$500,11,FALSE))</f>
        <v/>
      </c>
      <c r="K219" s="211">
        <f>'[1]Z03 收入决算表(财决03表)'!A218</f>
        <v>0</v>
      </c>
      <c r="L219" s="212">
        <f>'[1]Z03 收入决算表(财决03表)'!$E218</f>
        <v>0</v>
      </c>
      <c r="M219" s="208" t="str">
        <f t="shared" si="7"/>
        <v/>
      </c>
    </row>
    <row r="220" ht="22.5" customHeight="1" spans="1:13">
      <c r="A220" s="199" t="str">
        <f t="shared" si="6"/>
        <v/>
      </c>
      <c r="B220" s="199"/>
      <c r="C220" s="199" t="str">
        <f>IF(ISERROR(VLOOKUP(A220,'[1]Z03 收入决算表(财决03表)'!$A$10:$K$500,4,FALSE)),"",VLOOKUP(A220,'[1]Z03 收入决算表(财决03表)'!$A$10:$K$500,4,FALSE))</f>
        <v/>
      </c>
      <c r="D220" s="215" t="str">
        <f>IF(ISERROR(VLOOKUP(A220,'[1]Z03 收入决算表(财决03表)'!$A$10:$K$500,5,FALSE)),"",VLOOKUP(A220,'[1]Z03 收入决算表(财决03表)'!$A$10:$K$500,5,FALSE))</f>
        <v/>
      </c>
      <c r="E220" s="215" t="str">
        <f>IF(ISERROR(VLOOKUP(A220,'[1]Z03 收入决算表(财决03表)'!$A$10:$K$500,6,FALSE)),"",VLOOKUP(A220,'[1]Z03 收入决算表(财决03表)'!$A$10:$K$500,6,FALSE))</f>
        <v/>
      </c>
      <c r="F220" s="215" t="str">
        <f>IF(ISERROR(VLOOKUP(A220,'[1]Z03 收入决算表(财决03表)'!$A$10:$K$500,7,FALSE)),"",VLOOKUP(A220,'[1]Z03 收入决算表(财决03表)'!$A$10:$K$500,7,FALSE))</f>
        <v/>
      </c>
      <c r="G220" s="215" t="str">
        <f>IF(ISERROR(VLOOKUP(A220,'[1]Z03 收入决算表(财决03表)'!$A$10:$K$500,8,FALSE)),"",VLOOKUP(A220,'[1]Z03 收入决算表(财决03表)'!$A$10:$K$500,8,FALSE))</f>
        <v/>
      </c>
      <c r="H220" s="215" t="str">
        <f>IF(ISERROR(VLOOKUP(A220,'[1]Z03 收入决算表(财决03表)'!$A$10:$K$500,9,FALSE)),"",VLOOKUP(A220,'[1]Z03 收入决算表(财决03表)'!$A$10:$K$500,9,FALSE))</f>
        <v/>
      </c>
      <c r="I220" s="215" t="str">
        <f>IF(ISERROR(VLOOKUP(A220,'[1]Z03 收入决算表(财决03表)'!$A$10:$K$500,10,FALSE)),"",VLOOKUP(A220,'[1]Z03 收入决算表(财决03表)'!$A$10:$K$500,10,FALSE))</f>
        <v/>
      </c>
      <c r="J220" s="215" t="str">
        <f>IF(ISERROR(VLOOKUP(A220,'[1]Z03 收入决算表(财决03表)'!$A$10:$K$500,11,FALSE)),"",VLOOKUP(A220,'[1]Z03 收入决算表(财决03表)'!$A$10:$K$500,11,FALSE))</f>
        <v/>
      </c>
      <c r="K220" s="211">
        <f>'[1]Z03 收入决算表(财决03表)'!A219</f>
        <v>0</v>
      </c>
      <c r="L220" s="212">
        <f>'[1]Z03 收入决算表(财决03表)'!$E219</f>
        <v>0</v>
      </c>
      <c r="M220" s="208" t="str">
        <f t="shared" si="7"/>
        <v/>
      </c>
    </row>
    <row r="221" ht="22.5" customHeight="1" spans="1:13">
      <c r="A221" s="199" t="str">
        <f t="shared" si="6"/>
        <v/>
      </c>
      <c r="B221" s="199"/>
      <c r="C221" s="199" t="str">
        <f>IF(ISERROR(VLOOKUP(A221,'[1]Z03 收入决算表(财决03表)'!$A$10:$K$500,4,FALSE)),"",VLOOKUP(A221,'[1]Z03 收入决算表(财决03表)'!$A$10:$K$500,4,FALSE))</f>
        <v/>
      </c>
      <c r="D221" s="215" t="str">
        <f>IF(ISERROR(VLOOKUP(A221,'[1]Z03 收入决算表(财决03表)'!$A$10:$K$500,5,FALSE)),"",VLOOKUP(A221,'[1]Z03 收入决算表(财决03表)'!$A$10:$K$500,5,FALSE))</f>
        <v/>
      </c>
      <c r="E221" s="215" t="str">
        <f>IF(ISERROR(VLOOKUP(A221,'[1]Z03 收入决算表(财决03表)'!$A$10:$K$500,6,FALSE)),"",VLOOKUP(A221,'[1]Z03 收入决算表(财决03表)'!$A$10:$K$500,6,FALSE))</f>
        <v/>
      </c>
      <c r="F221" s="215" t="str">
        <f>IF(ISERROR(VLOOKUP(A221,'[1]Z03 收入决算表(财决03表)'!$A$10:$K$500,7,FALSE)),"",VLOOKUP(A221,'[1]Z03 收入决算表(财决03表)'!$A$10:$K$500,7,FALSE))</f>
        <v/>
      </c>
      <c r="G221" s="215" t="str">
        <f>IF(ISERROR(VLOOKUP(A221,'[1]Z03 收入决算表(财决03表)'!$A$10:$K$500,8,FALSE)),"",VLOOKUP(A221,'[1]Z03 收入决算表(财决03表)'!$A$10:$K$500,8,FALSE))</f>
        <v/>
      </c>
      <c r="H221" s="215" t="str">
        <f>IF(ISERROR(VLOOKUP(A221,'[1]Z03 收入决算表(财决03表)'!$A$10:$K$500,9,FALSE)),"",VLOOKUP(A221,'[1]Z03 收入决算表(财决03表)'!$A$10:$K$500,9,FALSE))</f>
        <v/>
      </c>
      <c r="I221" s="215" t="str">
        <f>IF(ISERROR(VLOOKUP(A221,'[1]Z03 收入决算表(财决03表)'!$A$10:$K$500,10,FALSE)),"",VLOOKUP(A221,'[1]Z03 收入决算表(财决03表)'!$A$10:$K$500,10,FALSE))</f>
        <v/>
      </c>
      <c r="J221" s="215" t="str">
        <f>IF(ISERROR(VLOOKUP(A221,'[1]Z03 收入决算表(财决03表)'!$A$10:$K$500,11,FALSE)),"",VLOOKUP(A221,'[1]Z03 收入决算表(财决03表)'!$A$10:$K$500,11,FALSE))</f>
        <v/>
      </c>
      <c r="K221" s="211">
        <f>'[1]Z03 收入决算表(财决03表)'!A220</f>
        <v>0</v>
      </c>
      <c r="L221" s="212">
        <f>'[1]Z03 收入决算表(财决03表)'!$E220</f>
        <v>0</v>
      </c>
      <c r="M221" s="208" t="str">
        <f t="shared" si="7"/>
        <v/>
      </c>
    </row>
    <row r="222" ht="22.5" customHeight="1" spans="1:13">
      <c r="A222" s="199" t="str">
        <f t="shared" si="6"/>
        <v/>
      </c>
      <c r="B222" s="199"/>
      <c r="C222" s="199" t="str">
        <f>IF(ISERROR(VLOOKUP(A222,'[1]Z03 收入决算表(财决03表)'!$A$10:$K$500,4,FALSE)),"",VLOOKUP(A222,'[1]Z03 收入决算表(财决03表)'!$A$10:$K$500,4,FALSE))</f>
        <v/>
      </c>
      <c r="D222" s="215" t="str">
        <f>IF(ISERROR(VLOOKUP(A222,'[1]Z03 收入决算表(财决03表)'!$A$10:$K$500,5,FALSE)),"",VLOOKUP(A222,'[1]Z03 收入决算表(财决03表)'!$A$10:$K$500,5,FALSE))</f>
        <v/>
      </c>
      <c r="E222" s="215" t="str">
        <f>IF(ISERROR(VLOOKUP(A222,'[1]Z03 收入决算表(财决03表)'!$A$10:$K$500,6,FALSE)),"",VLOOKUP(A222,'[1]Z03 收入决算表(财决03表)'!$A$10:$K$500,6,FALSE))</f>
        <v/>
      </c>
      <c r="F222" s="215" t="str">
        <f>IF(ISERROR(VLOOKUP(A222,'[1]Z03 收入决算表(财决03表)'!$A$10:$K$500,7,FALSE)),"",VLOOKUP(A222,'[1]Z03 收入决算表(财决03表)'!$A$10:$K$500,7,FALSE))</f>
        <v/>
      </c>
      <c r="G222" s="215" t="str">
        <f>IF(ISERROR(VLOOKUP(A222,'[1]Z03 收入决算表(财决03表)'!$A$10:$K$500,8,FALSE)),"",VLOOKUP(A222,'[1]Z03 收入决算表(财决03表)'!$A$10:$K$500,8,FALSE))</f>
        <v/>
      </c>
      <c r="H222" s="215" t="str">
        <f>IF(ISERROR(VLOOKUP(A222,'[1]Z03 收入决算表(财决03表)'!$A$10:$K$500,9,FALSE)),"",VLOOKUP(A222,'[1]Z03 收入决算表(财决03表)'!$A$10:$K$500,9,FALSE))</f>
        <v/>
      </c>
      <c r="I222" s="215" t="str">
        <f>IF(ISERROR(VLOOKUP(A222,'[1]Z03 收入决算表(财决03表)'!$A$10:$K$500,10,FALSE)),"",VLOOKUP(A222,'[1]Z03 收入决算表(财决03表)'!$A$10:$K$500,10,FALSE))</f>
        <v/>
      </c>
      <c r="J222" s="215" t="str">
        <f>IF(ISERROR(VLOOKUP(A222,'[1]Z03 收入决算表(财决03表)'!$A$10:$K$500,11,FALSE)),"",VLOOKUP(A222,'[1]Z03 收入决算表(财决03表)'!$A$10:$K$500,11,FALSE))</f>
        <v/>
      </c>
      <c r="K222" s="211">
        <f>'[1]Z03 收入决算表(财决03表)'!A221</f>
        <v>0</v>
      </c>
      <c r="L222" s="212">
        <f>'[1]Z03 收入决算表(财决03表)'!$E221</f>
        <v>0</v>
      </c>
      <c r="M222" s="208" t="str">
        <f t="shared" si="7"/>
        <v/>
      </c>
    </row>
    <row r="223" ht="22.5" customHeight="1" spans="1:13">
      <c r="A223" s="199" t="str">
        <f t="shared" si="6"/>
        <v/>
      </c>
      <c r="B223" s="199"/>
      <c r="C223" s="199" t="str">
        <f>IF(ISERROR(VLOOKUP(A223,'[1]Z03 收入决算表(财决03表)'!$A$10:$K$500,4,FALSE)),"",VLOOKUP(A223,'[1]Z03 收入决算表(财决03表)'!$A$10:$K$500,4,FALSE))</f>
        <v/>
      </c>
      <c r="D223" s="215" t="str">
        <f>IF(ISERROR(VLOOKUP(A223,'[1]Z03 收入决算表(财决03表)'!$A$10:$K$500,5,FALSE)),"",VLOOKUP(A223,'[1]Z03 收入决算表(财决03表)'!$A$10:$K$500,5,FALSE))</f>
        <v/>
      </c>
      <c r="E223" s="215" t="str">
        <f>IF(ISERROR(VLOOKUP(A223,'[1]Z03 收入决算表(财决03表)'!$A$10:$K$500,6,FALSE)),"",VLOOKUP(A223,'[1]Z03 收入决算表(财决03表)'!$A$10:$K$500,6,FALSE))</f>
        <v/>
      </c>
      <c r="F223" s="215" t="str">
        <f>IF(ISERROR(VLOOKUP(A223,'[1]Z03 收入决算表(财决03表)'!$A$10:$K$500,7,FALSE)),"",VLOOKUP(A223,'[1]Z03 收入决算表(财决03表)'!$A$10:$K$500,7,FALSE))</f>
        <v/>
      </c>
      <c r="G223" s="215" t="str">
        <f>IF(ISERROR(VLOOKUP(A223,'[1]Z03 收入决算表(财决03表)'!$A$10:$K$500,8,FALSE)),"",VLOOKUP(A223,'[1]Z03 收入决算表(财决03表)'!$A$10:$K$500,8,FALSE))</f>
        <v/>
      </c>
      <c r="H223" s="215" t="str">
        <f>IF(ISERROR(VLOOKUP(A223,'[1]Z03 收入决算表(财决03表)'!$A$10:$K$500,9,FALSE)),"",VLOOKUP(A223,'[1]Z03 收入决算表(财决03表)'!$A$10:$K$500,9,FALSE))</f>
        <v/>
      </c>
      <c r="I223" s="215" t="str">
        <f>IF(ISERROR(VLOOKUP(A223,'[1]Z03 收入决算表(财决03表)'!$A$10:$K$500,10,FALSE)),"",VLOOKUP(A223,'[1]Z03 收入决算表(财决03表)'!$A$10:$K$500,10,FALSE))</f>
        <v/>
      </c>
      <c r="J223" s="215" t="str">
        <f>IF(ISERROR(VLOOKUP(A223,'[1]Z03 收入决算表(财决03表)'!$A$10:$K$500,11,FALSE)),"",VLOOKUP(A223,'[1]Z03 收入决算表(财决03表)'!$A$10:$K$500,11,FALSE))</f>
        <v/>
      </c>
      <c r="K223" s="211">
        <f>'[1]Z03 收入决算表(财决03表)'!A222</f>
        <v>0</v>
      </c>
      <c r="L223" s="212">
        <f>'[1]Z03 收入决算表(财决03表)'!$E222</f>
        <v>0</v>
      </c>
      <c r="M223" s="208" t="str">
        <f t="shared" si="7"/>
        <v/>
      </c>
    </row>
    <row r="224" ht="22.5" customHeight="1" spans="1:13">
      <c r="A224" s="199" t="str">
        <f t="shared" si="6"/>
        <v/>
      </c>
      <c r="B224" s="199"/>
      <c r="C224" s="199" t="str">
        <f>IF(ISERROR(VLOOKUP(A224,'[1]Z03 收入决算表(财决03表)'!$A$10:$K$500,4,FALSE)),"",VLOOKUP(A224,'[1]Z03 收入决算表(财决03表)'!$A$10:$K$500,4,FALSE))</f>
        <v/>
      </c>
      <c r="D224" s="215" t="str">
        <f>IF(ISERROR(VLOOKUP(A224,'[1]Z03 收入决算表(财决03表)'!$A$10:$K$500,5,FALSE)),"",VLOOKUP(A224,'[1]Z03 收入决算表(财决03表)'!$A$10:$K$500,5,FALSE))</f>
        <v/>
      </c>
      <c r="E224" s="215" t="str">
        <f>IF(ISERROR(VLOOKUP(A224,'[1]Z03 收入决算表(财决03表)'!$A$10:$K$500,6,FALSE)),"",VLOOKUP(A224,'[1]Z03 收入决算表(财决03表)'!$A$10:$K$500,6,FALSE))</f>
        <v/>
      </c>
      <c r="F224" s="215" t="str">
        <f>IF(ISERROR(VLOOKUP(A224,'[1]Z03 收入决算表(财决03表)'!$A$10:$K$500,7,FALSE)),"",VLOOKUP(A224,'[1]Z03 收入决算表(财决03表)'!$A$10:$K$500,7,FALSE))</f>
        <v/>
      </c>
      <c r="G224" s="215" t="str">
        <f>IF(ISERROR(VLOOKUP(A224,'[1]Z03 收入决算表(财决03表)'!$A$10:$K$500,8,FALSE)),"",VLOOKUP(A224,'[1]Z03 收入决算表(财决03表)'!$A$10:$K$500,8,FALSE))</f>
        <v/>
      </c>
      <c r="H224" s="215" t="str">
        <f>IF(ISERROR(VLOOKUP(A224,'[1]Z03 收入决算表(财决03表)'!$A$10:$K$500,9,FALSE)),"",VLOOKUP(A224,'[1]Z03 收入决算表(财决03表)'!$A$10:$K$500,9,FALSE))</f>
        <v/>
      </c>
      <c r="I224" s="215" t="str">
        <f>IF(ISERROR(VLOOKUP(A224,'[1]Z03 收入决算表(财决03表)'!$A$10:$K$500,10,FALSE)),"",VLOOKUP(A224,'[1]Z03 收入决算表(财决03表)'!$A$10:$K$500,10,FALSE))</f>
        <v/>
      </c>
      <c r="J224" s="215" t="str">
        <f>IF(ISERROR(VLOOKUP(A224,'[1]Z03 收入决算表(财决03表)'!$A$10:$K$500,11,FALSE)),"",VLOOKUP(A224,'[1]Z03 收入决算表(财决03表)'!$A$10:$K$500,11,FALSE))</f>
        <v/>
      </c>
      <c r="K224" s="211">
        <f>'[1]Z03 收入决算表(财决03表)'!A223</f>
        <v>0</v>
      </c>
      <c r="L224" s="212">
        <f>'[1]Z03 收入决算表(财决03表)'!$E223</f>
        <v>0</v>
      </c>
      <c r="M224" s="208" t="str">
        <f t="shared" si="7"/>
        <v/>
      </c>
    </row>
    <row r="225" ht="22.5" customHeight="1" spans="1:13">
      <c r="A225" s="199" t="str">
        <f t="shared" si="6"/>
        <v/>
      </c>
      <c r="B225" s="199"/>
      <c r="C225" s="199" t="str">
        <f>IF(ISERROR(VLOOKUP(A225,'[1]Z03 收入决算表(财决03表)'!$A$10:$K$500,4,FALSE)),"",VLOOKUP(A225,'[1]Z03 收入决算表(财决03表)'!$A$10:$K$500,4,FALSE))</f>
        <v/>
      </c>
      <c r="D225" s="215" t="str">
        <f>IF(ISERROR(VLOOKUP(A225,'[1]Z03 收入决算表(财决03表)'!$A$10:$K$500,5,FALSE)),"",VLOOKUP(A225,'[1]Z03 收入决算表(财决03表)'!$A$10:$K$500,5,FALSE))</f>
        <v/>
      </c>
      <c r="E225" s="215" t="str">
        <f>IF(ISERROR(VLOOKUP(A225,'[1]Z03 收入决算表(财决03表)'!$A$10:$K$500,6,FALSE)),"",VLOOKUP(A225,'[1]Z03 收入决算表(财决03表)'!$A$10:$K$500,6,FALSE))</f>
        <v/>
      </c>
      <c r="F225" s="215" t="str">
        <f>IF(ISERROR(VLOOKUP(A225,'[1]Z03 收入决算表(财决03表)'!$A$10:$K$500,7,FALSE)),"",VLOOKUP(A225,'[1]Z03 收入决算表(财决03表)'!$A$10:$K$500,7,FALSE))</f>
        <v/>
      </c>
      <c r="G225" s="215" t="str">
        <f>IF(ISERROR(VLOOKUP(A225,'[1]Z03 收入决算表(财决03表)'!$A$10:$K$500,8,FALSE)),"",VLOOKUP(A225,'[1]Z03 收入决算表(财决03表)'!$A$10:$K$500,8,FALSE))</f>
        <v/>
      </c>
      <c r="H225" s="215" t="str">
        <f>IF(ISERROR(VLOOKUP(A225,'[1]Z03 收入决算表(财决03表)'!$A$10:$K$500,9,FALSE)),"",VLOOKUP(A225,'[1]Z03 收入决算表(财决03表)'!$A$10:$K$500,9,FALSE))</f>
        <v/>
      </c>
      <c r="I225" s="215" t="str">
        <f>IF(ISERROR(VLOOKUP(A225,'[1]Z03 收入决算表(财决03表)'!$A$10:$K$500,10,FALSE)),"",VLOOKUP(A225,'[1]Z03 收入决算表(财决03表)'!$A$10:$K$500,10,FALSE))</f>
        <v/>
      </c>
      <c r="J225" s="215" t="str">
        <f>IF(ISERROR(VLOOKUP(A225,'[1]Z03 收入决算表(财决03表)'!$A$10:$K$500,11,FALSE)),"",VLOOKUP(A225,'[1]Z03 收入决算表(财决03表)'!$A$10:$K$500,11,FALSE))</f>
        <v/>
      </c>
      <c r="K225" s="211">
        <f>'[1]Z03 收入决算表(财决03表)'!A224</f>
        <v>0</v>
      </c>
      <c r="L225" s="212">
        <f>'[1]Z03 收入决算表(财决03表)'!$E224</f>
        <v>0</v>
      </c>
      <c r="M225" s="208" t="str">
        <f t="shared" si="7"/>
        <v/>
      </c>
    </row>
    <row r="226" ht="22.5" customHeight="1" spans="1:13">
      <c r="A226" s="199" t="str">
        <f t="shared" si="6"/>
        <v/>
      </c>
      <c r="B226" s="199"/>
      <c r="C226" s="199" t="str">
        <f>IF(ISERROR(VLOOKUP(A226,'[1]Z03 收入决算表(财决03表)'!$A$10:$K$500,4,FALSE)),"",VLOOKUP(A226,'[1]Z03 收入决算表(财决03表)'!$A$10:$K$500,4,FALSE))</f>
        <v/>
      </c>
      <c r="D226" s="215" t="str">
        <f>IF(ISERROR(VLOOKUP(A226,'[1]Z03 收入决算表(财决03表)'!$A$10:$K$500,5,FALSE)),"",VLOOKUP(A226,'[1]Z03 收入决算表(财决03表)'!$A$10:$K$500,5,FALSE))</f>
        <v/>
      </c>
      <c r="E226" s="215" t="str">
        <f>IF(ISERROR(VLOOKUP(A226,'[1]Z03 收入决算表(财决03表)'!$A$10:$K$500,6,FALSE)),"",VLOOKUP(A226,'[1]Z03 收入决算表(财决03表)'!$A$10:$K$500,6,FALSE))</f>
        <v/>
      </c>
      <c r="F226" s="215" t="str">
        <f>IF(ISERROR(VLOOKUP(A226,'[1]Z03 收入决算表(财决03表)'!$A$10:$K$500,7,FALSE)),"",VLOOKUP(A226,'[1]Z03 收入决算表(财决03表)'!$A$10:$K$500,7,FALSE))</f>
        <v/>
      </c>
      <c r="G226" s="215" t="str">
        <f>IF(ISERROR(VLOOKUP(A226,'[1]Z03 收入决算表(财决03表)'!$A$10:$K$500,8,FALSE)),"",VLOOKUP(A226,'[1]Z03 收入决算表(财决03表)'!$A$10:$K$500,8,FALSE))</f>
        <v/>
      </c>
      <c r="H226" s="215" t="str">
        <f>IF(ISERROR(VLOOKUP(A226,'[1]Z03 收入决算表(财决03表)'!$A$10:$K$500,9,FALSE)),"",VLOOKUP(A226,'[1]Z03 收入决算表(财决03表)'!$A$10:$K$500,9,FALSE))</f>
        <v/>
      </c>
      <c r="I226" s="215" t="str">
        <f>IF(ISERROR(VLOOKUP(A226,'[1]Z03 收入决算表(财决03表)'!$A$10:$K$500,10,FALSE)),"",VLOOKUP(A226,'[1]Z03 收入决算表(财决03表)'!$A$10:$K$500,10,FALSE))</f>
        <v/>
      </c>
      <c r="J226" s="215" t="str">
        <f>IF(ISERROR(VLOOKUP(A226,'[1]Z03 收入决算表(财决03表)'!$A$10:$K$500,11,FALSE)),"",VLOOKUP(A226,'[1]Z03 收入决算表(财决03表)'!$A$10:$K$500,11,FALSE))</f>
        <v/>
      </c>
      <c r="K226" s="211">
        <f>'[1]Z03 收入决算表(财决03表)'!A225</f>
        <v>0</v>
      </c>
      <c r="L226" s="212">
        <f>'[1]Z03 收入决算表(财决03表)'!$E225</f>
        <v>0</v>
      </c>
      <c r="M226" s="208" t="str">
        <f t="shared" si="7"/>
        <v/>
      </c>
    </row>
    <row r="227" ht="22.5" customHeight="1" spans="1:13">
      <c r="A227" s="199" t="str">
        <f t="shared" si="6"/>
        <v/>
      </c>
      <c r="B227" s="199"/>
      <c r="C227" s="199" t="str">
        <f>IF(ISERROR(VLOOKUP(A227,'[1]Z03 收入决算表(财决03表)'!$A$10:$K$500,4,FALSE)),"",VLOOKUP(A227,'[1]Z03 收入决算表(财决03表)'!$A$10:$K$500,4,FALSE))</f>
        <v/>
      </c>
      <c r="D227" s="215" t="str">
        <f>IF(ISERROR(VLOOKUP(A227,'[1]Z03 收入决算表(财决03表)'!$A$10:$K$500,5,FALSE)),"",VLOOKUP(A227,'[1]Z03 收入决算表(财决03表)'!$A$10:$K$500,5,FALSE))</f>
        <v/>
      </c>
      <c r="E227" s="215" t="str">
        <f>IF(ISERROR(VLOOKUP(A227,'[1]Z03 收入决算表(财决03表)'!$A$10:$K$500,6,FALSE)),"",VLOOKUP(A227,'[1]Z03 收入决算表(财决03表)'!$A$10:$K$500,6,FALSE))</f>
        <v/>
      </c>
      <c r="F227" s="215" t="str">
        <f>IF(ISERROR(VLOOKUP(A227,'[1]Z03 收入决算表(财决03表)'!$A$10:$K$500,7,FALSE)),"",VLOOKUP(A227,'[1]Z03 收入决算表(财决03表)'!$A$10:$K$500,7,FALSE))</f>
        <v/>
      </c>
      <c r="G227" s="215" t="str">
        <f>IF(ISERROR(VLOOKUP(A227,'[1]Z03 收入决算表(财决03表)'!$A$10:$K$500,8,FALSE)),"",VLOOKUP(A227,'[1]Z03 收入决算表(财决03表)'!$A$10:$K$500,8,FALSE))</f>
        <v/>
      </c>
      <c r="H227" s="215" t="str">
        <f>IF(ISERROR(VLOOKUP(A227,'[1]Z03 收入决算表(财决03表)'!$A$10:$K$500,9,FALSE)),"",VLOOKUP(A227,'[1]Z03 收入决算表(财决03表)'!$A$10:$K$500,9,FALSE))</f>
        <v/>
      </c>
      <c r="I227" s="215" t="str">
        <f>IF(ISERROR(VLOOKUP(A227,'[1]Z03 收入决算表(财决03表)'!$A$10:$K$500,10,FALSE)),"",VLOOKUP(A227,'[1]Z03 收入决算表(财决03表)'!$A$10:$K$500,10,FALSE))</f>
        <v/>
      </c>
      <c r="J227" s="215" t="str">
        <f>IF(ISERROR(VLOOKUP(A227,'[1]Z03 收入决算表(财决03表)'!$A$10:$K$500,11,FALSE)),"",VLOOKUP(A227,'[1]Z03 收入决算表(财决03表)'!$A$10:$K$500,11,FALSE))</f>
        <v/>
      </c>
      <c r="K227" s="211">
        <f>'[1]Z03 收入决算表(财决03表)'!A226</f>
        <v>0</v>
      </c>
      <c r="L227" s="212">
        <f>'[1]Z03 收入决算表(财决03表)'!$E226</f>
        <v>0</v>
      </c>
      <c r="M227" s="208" t="str">
        <f t="shared" si="7"/>
        <v/>
      </c>
    </row>
    <row r="228" ht="22.5" customHeight="1" spans="1:13">
      <c r="A228" s="199" t="str">
        <f t="shared" si="6"/>
        <v/>
      </c>
      <c r="B228" s="199"/>
      <c r="C228" s="199" t="str">
        <f>IF(ISERROR(VLOOKUP(A228,'[1]Z03 收入决算表(财决03表)'!$A$10:$K$500,4,FALSE)),"",VLOOKUP(A228,'[1]Z03 收入决算表(财决03表)'!$A$10:$K$500,4,FALSE))</f>
        <v/>
      </c>
      <c r="D228" s="215" t="str">
        <f>IF(ISERROR(VLOOKUP(A228,'[1]Z03 收入决算表(财决03表)'!$A$10:$K$500,5,FALSE)),"",VLOOKUP(A228,'[1]Z03 收入决算表(财决03表)'!$A$10:$K$500,5,FALSE))</f>
        <v/>
      </c>
      <c r="E228" s="215" t="str">
        <f>IF(ISERROR(VLOOKUP(A228,'[1]Z03 收入决算表(财决03表)'!$A$10:$K$500,6,FALSE)),"",VLOOKUP(A228,'[1]Z03 收入决算表(财决03表)'!$A$10:$K$500,6,FALSE))</f>
        <v/>
      </c>
      <c r="F228" s="215" t="str">
        <f>IF(ISERROR(VLOOKUP(A228,'[1]Z03 收入决算表(财决03表)'!$A$10:$K$500,7,FALSE)),"",VLOOKUP(A228,'[1]Z03 收入决算表(财决03表)'!$A$10:$K$500,7,FALSE))</f>
        <v/>
      </c>
      <c r="G228" s="215" t="str">
        <f>IF(ISERROR(VLOOKUP(A228,'[1]Z03 收入决算表(财决03表)'!$A$10:$K$500,8,FALSE)),"",VLOOKUP(A228,'[1]Z03 收入决算表(财决03表)'!$A$10:$K$500,8,FALSE))</f>
        <v/>
      </c>
      <c r="H228" s="215" t="str">
        <f>IF(ISERROR(VLOOKUP(A228,'[1]Z03 收入决算表(财决03表)'!$A$10:$K$500,9,FALSE)),"",VLOOKUP(A228,'[1]Z03 收入决算表(财决03表)'!$A$10:$K$500,9,FALSE))</f>
        <v/>
      </c>
      <c r="I228" s="215" t="str">
        <f>IF(ISERROR(VLOOKUP(A228,'[1]Z03 收入决算表(财决03表)'!$A$10:$K$500,10,FALSE)),"",VLOOKUP(A228,'[1]Z03 收入决算表(财决03表)'!$A$10:$K$500,10,FALSE))</f>
        <v/>
      </c>
      <c r="J228" s="215" t="str">
        <f>IF(ISERROR(VLOOKUP(A228,'[1]Z03 收入决算表(财决03表)'!$A$10:$K$500,11,FALSE)),"",VLOOKUP(A228,'[1]Z03 收入决算表(财决03表)'!$A$10:$K$500,11,FALSE))</f>
        <v/>
      </c>
      <c r="K228" s="211">
        <f>'[1]Z03 收入决算表(财决03表)'!A227</f>
        <v>0</v>
      </c>
      <c r="L228" s="212">
        <f>'[1]Z03 收入决算表(财决03表)'!$E227</f>
        <v>0</v>
      </c>
      <c r="M228" s="208" t="str">
        <f t="shared" si="7"/>
        <v/>
      </c>
    </row>
    <row r="229" ht="22.5" customHeight="1" spans="1:13">
      <c r="A229" s="199" t="str">
        <f t="shared" si="6"/>
        <v/>
      </c>
      <c r="B229" s="199"/>
      <c r="C229" s="199" t="str">
        <f>IF(ISERROR(VLOOKUP(A229,'[1]Z03 收入决算表(财决03表)'!$A$10:$K$500,4,FALSE)),"",VLOOKUP(A229,'[1]Z03 收入决算表(财决03表)'!$A$10:$K$500,4,FALSE))</f>
        <v/>
      </c>
      <c r="D229" s="215" t="str">
        <f>IF(ISERROR(VLOOKUP(A229,'[1]Z03 收入决算表(财决03表)'!$A$10:$K$500,5,FALSE)),"",VLOOKUP(A229,'[1]Z03 收入决算表(财决03表)'!$A$10:$K$500,5,FALSE))</f>
        <v/>
      </c>
      <c r="E229" s="215" t="str">
        <f>IF(ISERROR(VLOOKUP(A229,'[1]Z03 收入决算表(财决03表)'!$A$10:$K$500,6,FALSE)),"",VLOOKUP(A229,'[1]Z03 收入决算表(财决03表)'!$A$10:$K$500,6,FALSE))</f>
        <v/>
      </c>
      <c r="F229" s="215" t="str">
        <f>IF(ISERROR(VLOOKUP(A229,'[1]Z03 收入决算表(财决03表)'!$A$10:$K$500,7,FALSE)),"",VLOOKUP(A229,'[1]Z03 收入决算表(财决03表)'!$A$10:$K$500,7,FALSE))</f>
        <v/>
      </c>
      <c r="G229" s="215" t="str">
        <f>IF(ISERROR(VLOOKUP(A229,'[1]Z03 收入决算表(财决03表)'!$A$10:$K$500,8,FALSE)),"",VLOOKUP(A229,'[1]Z03 收入决算表(财决03表)'!$A$10:$K$500,8,FALSE))</f>
        <v/>
      </c>
      <c r="H229" s="215" t="str">
        <f>IF(ISERROR(VLOOKUP(A229,'[1]Z03 收入决算表(财决03表)'!$A$10:$K$500,9,FALSE)),"",VLOOKUP(A229,'[1]Z03 收入决算表(财决03表)'!$A$10:$K$500,9,FALSE))</f>
        <v/>
      </c>
      <c r="I229" s="215" t="str">
        <f>IF(ISERROR(VLOOKUP(A229,'[1]Z03 收入决算表(财决03表)'!$A$10:$K$500,10,FALSE)),"",VLOOKUP(A229,'[1]Z03 收入决算表(财决03表)'!$A$10:$K$500,10,FALSE))</f>
        <v/>
      </c>
      <c r="J229" s="215" t="str">
        <f>IF(ISERROR(VLOOKUP(A229,'[1]Z03 收入决算表(财决03表)'!$A$10:$K$500,11,FALSE)),"",VLOOKUP(A229,'[1]Z03 收入决算表(财决03表)'!$A$10:$K$500,11,FALSE))</f>
        <v/>
      </c>
      <c r="K229" s="211">
        <f>'[1]Z03 收入决算表(财决03表)'!A228</f>
        <v>0</v>
      </c>
      <c r="L229" s="212">
        <f>'[1]Z03 收入决算表(财决03表)'!$E228</f>
        <v>0</v>
      </c>
      <c r="M229" s="208" t="str">
        <f t="shared" si="7"/>
        <v/>
      </c>
    </row>
    <row r="230" ht="22.5" customHeight="1" spans="1:13">
      <c r="A230" s="199" t="str">
        <f t="shared" si="6"/>
        <v/>
      </c>
      <c r="B230" s="199"/>
      <c r="C230" s="199" t="str">
        <f>IF(ISERROR(VLOOKUP(A230,'[1]Z03 收入决算表(财决03表)'!$A$10:$K$500,4,FALSE)),"",VLOOKUP(A230,'[1]Z03 收入决算表(财决03表)'!$A$10:$K$500,4,FALSE))</f>
        <v/>
      </c>
      <c r="D230" s="215" t="str">
        <f>IF(ISERROR(VLOOKUP(A230,'[1]Z03 收入决算表(财决03表)'!$A$10:$K$500,5,FALSE)),"",VLOOKUP(A230,'[1]Z03 收入决算表(财决03表)'!$A$10:$K$500,5,FALSE))</f>
        <v/>
      </c>
      <c r="E230" s="215" t="str">
        <f>IF(ISERROR(VLOOKUP(A230,'[1]Z03 收入决算表(财决03表)'!$A$10:$K$500,6,FALSE)),"",VLOOKUP(A230,'[1]Z03 收入决算表(财决03表)'!$A$10:$K$500,6,FALSE))</f>
        <v/>
      </c>
      <c r="F230" s="215" t="str">
        <f>IF(ISERROR(VLOOKUP(A230,'[1]Z03 收入决算表(财决03表)'!$A$10:$K$500,7,FALSE)),"",VLOOKUP(A230,'[1]Z03 收入决算表(财决03表)'!$A$10:$K$500,7,FALSE))</f>
        <v/>
      </c>
      <c r="G230" s="215" t="str">
        <f>IF(ISERROR(VLOOKUP(A230,'[1]Z03 收入决算表(财决03表)'!$A$10:$K$500,8,FALSE)),"",VLOOKUP(A230,'[1]Z03 收入决算表(财决03表)'!$A$10:$K$500,8,FALSE))</f>
        <v/>
      </c>
      <c r="H230" s="215" t="str">
        <f>IF(ISERROR(VLOOKUP(A230,'[1]Z03 收入决算表(财决03表)'!$A$10:$K$500,9,FALSE)),"",VLOOKUP(A230,'[1]Z03 收入决算表(财决03表)'!$A$10:$K$500,9,FALSE))</f>
        <v/>
      </c>
      <c r="I230" s="215" t="str">
        <f>IF(ISERROR(VLOOKUP(A230,'[1]Z03 收入决算表(财决03表)'!$A$10:$K$500,10,FALSE)),"",VLOOKUP(A230,'[1]Z03 收入决算表(财决03表)'!$A$10:$K$500,10,FALSE))</f>
        <v/>
      </c>
      <c r="J230" s="215" t="str">
        <f>IF(ISERROR(VLOOKUP(A230,'[1]Z03 收入决算表(财决03表)'!$A$10:$K$500,11,FALSE)),"",VLOOKUP(A230,'[1]Z03 收入决算表(财决03表)'!$A$10:$K$500,11,FALSE))</f>
        <v/>
      </c>
      <c r="K230" s="211">
        <f>'[1]Z03 收入决算表(财决03表)'!A229</f>
        <v>0</v>
      </c>
      <c r="L230" s="212">
        <f>'[1]Z03 收入决算表(财决03表)'!$E229</f>
        <v>0</v>
      </c>
      <c r="M230" s="208" t="str">
        <f t="shared" si="7"/>
        <v/>
      </c>
    </row>
    <row r="231" ht="22.5" customHeight="1" spans="1:13">
      <c r="A231" s="199" t="str">
        <f t="shared" si="6"/>
        <v/>
      </c>
      <c r="B231" s="199"/>
      <c r="C231" s="199" t="str">
        <f>IF(ISERROR(VLOOKUP(A231,'[1]Z03 收入决算表(财决03表)'!$A$10:$K$500,4,FALSE)),"",VLOOKUP(A231,'[1]Z03 收入决算表(财决03表)'!$A$10:$K$500,4,FALSE))</f>
        <v/>
      </c>
      <c r="D231" s="215" t="str">
        <f>IF(ISERROR(VLOOKUP(A231,'[1]Z03 收入决算表(财决03表)'!$A$10:$K$500,5,FALSE)),"",VLOOKUP(A231,'[1]Z03 收入决算表(财决03表)'!$A$10:$K$500,5,FALSE))</f>
        <v/>
      </c>
      <c r="E231" s="215" t="str">
        <f>IF(ISERROR(VLOOKUP(A231,'[1]Z03 收入决算表(财决03表)'!$A$10:$K$500,6,FALSE)),"",VLOOKUP(A231,'[1]Z03 收入决算表(财决03表)'!$A$10:$K$500,6,FALSE))</f>
        <v/>
      </c>
      <c r="F231" s="215" t="str">
        <f>IF(ISERROR(VLOOKUP(A231,'[1]Z03 收入决算表(财决03表)'!$A$10:$K$500,7,FALSE)),"",VLOOKUP(A231,'[1]Z03 收入决算表(财决03表)'!$A$10:$K$500,7,FALSE))</f>
        <v/>
      </c>
      <c r="G231" s="215" t="str">
        <f>IF(ISERROR(VLOOKUP(A231,'[1]Z03 收入决算表(财决03表)'!$A$10:$K$500,8,FALSE)),"",VLOOKUP(A231,'[1]Z03 收入决算表(财决03表)'!$A$10:$K$500,8,FALSE))</f>
        <v/>
      </c>
      <c r="H231" s="215" t="str">
        <f>IF(ISERROR(VLOOKUP(A231,'[1]Z03 收入决算表(财决03表)'!$A$10:$K$500,9,FALSE)),"",VLOOKUP(A231,'[1]Z03 收入决算表(财决03表)'!$A$10:$K$500,9,FALSE))</f>
        <v/>
      </c>
      <c r="I231" s="215" t="str">
        <f>IF(ISERROR(VLOOKUP(A231,'[1]Z03 收入决算表(财决03表)'!$A$10:$K$500,10,FALSE)),"",VLOOKUP(A231,'[1]Z03 收入决算表(财决03表)'!$A$10:$K$500,10,FALSE))</f>
        <v/>
      </c>
      <c r="J231" s="215" t="str">
        <f>IF(ISERROR(VLOOKUP(A231,'[1]Z03 收入决算表(财决03表)'!$A$10:$K$500,11,FALSE)),"",VLOOKUP(A231,'[1]Z03 收入决算表(财决03表)'!$A$10:$K$500,11,FALSE))</f>
        <v/>
      </c>
      <c r="K231" s="211">
        <f>'[1]Z03 收入决算表(财决03表)'!A230</f>
        <v>0</v>
      </c>
      <c r="L231" s="212">
        <f>'[1]Z03 收入决算表(财决03表)'!$E230</f>
        <v>0</v>
      </c>
      <c r="M231" s="208" t="str">
        <f t="shared" si="7"/>
        <v/>
      </c>
    </row>
    <row r="232" ht="22.5" customHeight="1" spans="1:13">
      <c r="A232" s="199" t="str">
        <f t="shared" si="6"/>
        <v/>
      </c>
      <c r="B232" s="199"/>
      <c r="C232" s="199" t="str">
        <f>IF(ISERROR(VLOOKUP(A232,'[1]Z03 收入决算表(财决03表)'!$A$10:$K$500,4,FALSE)),"",VLOOKUP(A232,'[1]Z03 收入决算表(财决03表)'!$A$10:$K$500,4,FALSE))</f>
        <v/>
      </c>
      <c r="D232" s="215" t="str">
        <f>IF(ISERROR(VLOOKUP(A232,'[1]Z03 收入决算表(财决03表)'!$A$10:$K$500,5,FALSE)),"",VLOOKUP(A232,'[1]Z03 收入决算表(财决03表)'!$A$10:$K$500,5,FALSE))</f>
        <v/>
      </c>
      <c r="E232" s="215" t="str">
        <f>IF(ISERROR(VLOOKUP(A232,'[1]Z03 收入决算表(财决03表)'!$A$10:$K$500,6,FALSE)),"",VLOOKUP(A232,'[1]Z03 收入决算表(财决03表)'!$A$10:$K$500,6,FALSE))</f>
        <v/>
      </c>
      <c r="F232" s="215" t="str">
        <f>IF(ISERROR(VLOOKUP(A232,'[1]Z03 收入决算表(财决03表)'!$A$10:$K$500,7,FALSE)),"",VLOOKUP(A232,'[1]Z03 收入决算表(财决03表)'!$A$10:$K$500,7,FALSE))</f>
        <v/>
      </c>
      <c r="G232" s="215" t="str">
        <f>IF(ISERROR(VLOOKUP(A232,'[1]Z03 收入决算表(财决03表)'!$A$10:$K$500,8,FALSE)),"",VLOOKUP(A232,'[1]Z03 收入决算表(财决03表)'!$A$10:$K$500,8,FALSE))</f>
        <v/>
      </c>
      <c r="H232" s="215" t="str">
        <f>IF(ISERROR(VLOOKUP(A232,'[1]Z03 收入决算表(财决03表)'!$A$10:$K$500,9,FALSE)),"",VLOOKUP(A232,'[1]Z03 收入决算表(财决03表)'!$A$10:$K$500,9,FALSE))</f>
        <v/>
      </c>
      <c r="I232" s="215" t="str">
        <f>IF(ISERROR(VLOOKUP(A232,'[1]Z03 收入决算表(财决03表)'!$A$10:$K$500,10,FALSE)),"",VLOOKUP(A232,'[1]Z03 收入决算表(财决03表)'!$A$10:$K$500,10,FALSE))</f>
        <v/>
      </c>
      <c r="J232" s="215" t="str">
        <f>IF(ISERROR(VLOOKUP(A232,'[1]Z03 收入决算表(财决03表)'!$A$10:$K$500,11,FALSE)),"",VLOOKUP(A232,'[1]Z03 收入决算表(财决03表)'!$A$10:$K$500,11,FALSE))</f>
        <v/>
      </c>
      <c r="K232" s="211">
        <f>'[1]Z03 收入决算表(财决03表)'!A231</f>
        <v>0</v>
      </c>
      <c r="L232" s="212">
        <f>'[1]Z03 收入决算表(财决03表)'!$E231</f>
        <v>0</v>
      </c>
      <c r="M232" s="208" t="str">
        <f t="shared" si="7"/>
        <v/>
      </c>
    </row>
    <row r="233" ht="22.5" customHeight="1" spans="1:13">
      <c r="A233" s="199" t="str">
        <f t="shared" si="6"/>
        <v/>
      </c>
      <c r="B233" s="199"/>
      <c r="C233" s="199" t="str">
        <f>IF(ISERROR(VLOOKUP(A233,'[1]Z03 收入决算表(财决03表)'!$A$10:$K$500,4,FALSE)),"",VLOOKUP(A233,'[1]Z03 收入决算表(财决03表)'!$A$10:$K$500,4,FALSE))</f>
        <v/>
      </c>
      <c r="D233" s="215" t="str">
        <f>IF(ISERROR(VLOOKUP(A233,'[1]Z03 收入决算表(财决03表)'!$A$10:$K$500,5,FALSE)),"",VLOOKUP(A233,'[1]Z03 收入决算表(财决03表)'!$A$10:$K$500,5,FALSE))</f>
        <v/>
      </c>
      <c r="E233" s="215" t="str">
        <f>IF(ISERROR(VLOOKUP(A233,'[1]Z03 收入决算表(财决03表)'!$A$10:$K$500,6,FALSE)),"",VLOOKUP(A233,'[1]Z03 收入决算表(财决03表)'!$A$10:$K$500,6,FALSE))</f>
        <v/>
      </c>
      <c r="F233" s="215" t="str">
        <f>IF(ISERROR(VLOOKUP(A233,'[1]Z03 收入决算表(财决03表)'!$A$10:$K$500,7,FALSE)),"",VLOOKUP(A233,'[1]Z03 收入决算表(财决03表)'!$A$10:$K$500,7,FALSE))</f>
        <v/>
      </c>
      <c r="G233" s="215" t="str">
        <f>IF(ISERROR(VLOOKUP(A233,'[1]Z03 收入决算表(财决03表)'!$A$10:$K$500,8,FALSE)),"",VLOOKUP(A233,'[1]Z03 收入决算表(财决03表)'!$A$10:$K$500,8,FALSE))</f>
        <v/>
      </c>
      <c r="H233" s="215" t="str">
        <f>IF(ISERROR(VLOOKUP(A233,'[1]Z03 收入决算表(财决03表)'!$A$10:$K$500,9,FALSE)),"",VLOOKUP(A233,'[1]Z03 收入决算表(财决03表)'!$A$10:$K$500,9,FALSE))</f>
        <v/>
      </c>
      <c r="I233" s="215" t="str">
        <f>IF(ISERROR(VLOOKUP(A233,'[1]Z03 收入决算表(财决03表)'!$A$10:$K$500,10,FALSE)),"",VLOOKUP(A233,'[1]Z03 收入决算表(财决03表)'!$A$10:$K$500,10,FALSE))</f>
        <v/>
      </c>
      <c r="J233" s="215" t="str">
        <f>IF(ISERROR(VLOOKUP(A233,'[1]Z03 收入决算表(财决03表)'!$A$10:$K$500,11,FALSE)),"",VLOOKUP(A233,'[1]Z03 收入决算表(财决03表)'!$A$10:$K$500,11,FALSE))</f>
        <v/>
      </c>
      <c r="K233" s="211">
        <f>'[1]Z03 收入决算表(财决03表)'!A232</f>
        <v>0</v>
      </c>
      <c r="L233" s="212">
        <f>'[1]Z03 收入决算表(财决03表)'!$E232</f>
        <v>0</v>
      </c>
      <c r="M233" s="208" t="str">
        <f t="shared" si="7"/>
        <v/>
      </c>
    </row>
    <row r="234" ht="22.5" customHeight="1" spans="1:13">
      <c r="A234" s="199" t="str">
        <f t="shared" si="6"/>
        <v/>
      </c>
      <c r="B234" s="199"/>
      <c r="C234" s="199" t="str">
        <f>IF(ISERROR(VLOOKUP(A234,'[1]Z03 收入决算表(财决03表)'!$A$10:$K$500,4,FALSE)),"",VLOOKUP(A234,'[1]Z03 收入决算表(财决03表)'!$A$10:$K$500,4,FALSE))</f>
        <v/>
      </c>
      <c r="D234" s="215" t="str">
        <f>IF(ISERROR(VLOOKUP(A234,'[1]Z03 收入决算表(财决03表)'!$A$10:$K$500,5,FALSE)),"",VLOOKUP(A234,'[1]Z03 收入决算表(财决03表)'!$A$10:$K$500,5,FALSE))</f>
        <v/>
      </c>
      <c r="E234" s="215" t="str">
        <f>IF(ISERROR(VLOOKUP(A234,'[1]Z03 收入决算表(财决03表)'!$A$10:$K$500,6,FALSE)),"",VLOOKUP(A234,'[1]Z03 收入决算表(财决03表)'!$A$10:$K$500,6,FALSE))</f>
        <v/>
      </c>
      <c r="F234" s="215" t="str">
        <f>IF(ISERROR(VLOOKUP(A234,'[1]Z03 收入决算表(财决03表)'!$A$10:$K$500,7,FALSE)),"",VLOOKUP(A234,'[1]Z03 收入决算表(财决03表)'!$A$10:$K$500,7,FALSE))</f>
        <v/>
      </c>
      <c r="G234" s="215" t="str">
        <f>IF(ISERROR(VLOOKUP(A234,'[1]Z03 收入决算表(财决03表)'!$A$10:$K$500,8,FALSE)),"",VLOOKUP(A234,'[1]Z03 收入决算表(财决03表)'!$A$10:$K$500,8,FALSE))</f>
        <v/>
      </c>
      <c r="H234" s="215" t="str">
        <f>IF(ISERROR(VLOOKUP(A234,'[1]Z03 收入决算表(财决03表)'!$A$10:$K$500,9,FALSE)),"",VLOOKUP(A234,'[1]Z03 收入决算表(财决03表)'!$A$10:$K$500,9,FALSE))</f>
        <v/>
      </c>
      <c r="I234" s="215" t="str">
        <f>IF(ISERROR(VLOOKUP(A234,'[1]Z03 收入决算表(财决03表)'!$A$10:$K$500,10,FALSE)),"",VLOOKUP(A234,'[1]Z03 收入决算表(财决03表)'!$A$10:$K$500,10,FALSE))</f>
        <v/>
      </c>
      <c r="J234" s="215" t="str">
        <f>IF(ISERROR(VLOOKUP(A234,'[1]Z03 收入决算表(财决03表)'!$A$10:$K$500,11,FALSE)),"",VLOOKUP(A234,'[1]Z03 收入决算表(财决03表)'!$A$10:$K$500,11,FALSE))</f>
        <v/>
      </c>
      <c r="K234" s="211">
        <f>'[1]Z03 收入决算表(财决03表)'!A233</f>
        <v>0</v>
      </c>
      <c r="L234" s="212">
        <f>'[1]Z03 收入决算表(财决03表)'!$E233</f>
        <v>0</v>
      </c>
      <c r="M234" s="208" t="str">
        <f t="shared" si="7"/>
        <v/>
      </c>
    </row>
    <row r="235" ht="22.5" customHeight="1" spans="1:13">
      <c r="A235" s="199" t="str">
        <f t="shared" si="6"/>
        <v/>
      </c>
      <c r="B235" s="199"/>
      <c r="C235" s="199" t="str">
        <f>IF(ISERROR(VLOOKUP(A235,'[1]Z03 收入决算表(财决03表)'!$A$10:$K$500,4,FALSE)),"",VLOOKUP(A235,'[1]Z03 收入决算表(财决03表)'!$A$10:$K$500,4,FALSE))</f>
        <v/>
      </c>
      <c r="D235" s="215" t="str">
        <f>IF(ISERROR(VLOOKUP(A235,'[1]Z03 收入决算表(财决03表)'!$A$10:$K$500,5,FALSE)),"",VLOOKUP(A235,'[1]Z03 收入决算表(财决03表)'!$A$10:$K$500,5,FALSE))</f>
        <v/>
      </c>
      <c r="E235" s="215" t="str">
        <f>IF(ISERROR(VLOOKUP(A235,'[1]Z03 收入决算表(财决03表)'!$A$10:$K$500,6,FALSE)),"",VLOOKUP(A235,'[1]Z03 收入决算表(财决03表)'!$A$10:$K$500,6,FALSE))</f>
        <v/>
      </c>
      <c r="F235" s="215" t="str">
        <f>IF(ISERROR(VLOOKUP(A235,'[1]Z03 收入决算表(财决03表)'!$A$10:$K$500,7,FALSE)),"",VLOOKUP(A235,'[1]Z03 收入决算表(财决03表)'!$A$10:$K$500,7,FALSE))</f>
        <v/>
      </c>
      <c r="G235" s="215" t="str">
        <f>IF(ISERROR(VLOOKUP(A235,'[1]Z03 收入决算表(财决03表)'!$A$10:$K$500,8,FALSE)),"",VLOOKUP(A235,'[1]Z03 收入决算表(财决03表)'!$A$10:$K$500,8,FALSE))</f>
        <v/>
      </c>
      <c r="H235" s="215" t="str">
        <f>IF(ISERROR(VLOOKUP(A235,'[1]Z03 收入决算表(财决03表)'!$A$10:$K$500,9,FALSE)),"",VLOOKUP(A235,'[1]Z03 收入决算表(财决03表)'!$A$10:$K$500,9,FALSE))</f>
        <v/>
      </c>
      <c r="I235" s="215" t="str">
        <f>IF(ISERROR(VLOOKUP(A235,'[1]Z03 收入决算表(财决03表)'!$A$10:$K$500,10,FALSE)),"",VLOOKUP(A235,'[1]Z03 收入决算表(财决03表)'!$A$10:$K$500,10,FALSE))</f>
        <v/>
      </c>
      <c r="J235" s="215" t="str">
        <f>IF(ISERROR(VLOOKUP(A235,'[1]Z03 收入决算表(财决03表)'!$A$10:$K$500,11,FALSE)),"",VLOOKUP(A235,'[1]Z03 收入决算表(财决03表)'!$A$10:$K$500,11,FALSE))</f>
        <v/>
      </c>
      <c r="K235" s="211">
        <f>'[1]Z03 收入决算表(财决03表)'!A234</f>
        <v>0</v>
      </c>
      <c r="L235" s="212">
        <f>'[1]Z03 收入决算表(财决03表)'!$E234</f>
        <v>0</v>
      </c>
      <c r="M235" s="208" t="str">
        <f t="shared" si="7"/>
        <v/>
      </c>
    </row>
    <row r="236" ht="22.5" customHeight="1" spans="1:13">
      <c r="A236" s="199" t="str">
        <f t="shared" si="6"/>
        <v/>
      </c>
      <c r="B236" s="199"/>
      <c r="C236" s="199" t="str">
        <f>IF(ISERROR(VLOOKUP(A236,'[1]Z03 收入决算表(财决03表)'!$A$10:$K$500,4,FALSE)),"",VLOOKUP(A236,'[1]Z03 收入决算表(财决03表)'!$A$10:$K$500,4,FALSE))</f>
        <v/>
      </c>
      <c r="D236" s="215" t="str">
        <f>IF(ISERROR(VLOOKUP(A236,'[1]Z03 收入决算表(财决03表)'!$A$10:$K$500,5,FALSE)),"",VLOOKUP(A236,'[1]Z03 收入决算表(财决03表)'!$A$10:$K$500,5,FALSE))</f>
        <v/>
      </c>
      <c r="E236" s="215" t="str">
        <f>IF(ISERROR(VLOOKUP(A236,'[1]Z03 收入决算表(财决03表)'!$A$10:$K$500,6,FALSE)),"",VLOOKUP(A236,'[1]Z03 收入决算表(财决03表)'!$A$10:$K$500,6,FALSE))</f>
        <v/>
      </c>
      <c r="F236" s="215" t="str">
        <f>IF(ISERROR(VLOOKUP(A236,'[1]Z03 收入决算表(财决03表)'!$A$10:$K$500,7,FALSE)),"",VLOOKUP(A236,'[1]Z03 收入决算表(财决03表)'!$A$10:$K$500,7,FALSE))</f>
        <v/>
      </c>
      <c r="G236" s="215" t="str">
        <f>IF(ISERROR(VLOOKUP(A236,'[1]Z03 收入决算表(财决03表)'!$A$10:$K$500,8,FALSE)),"",VLOOKUP(A236,'[1]Z03 收入决算表(财决03表)'!$A$10:$K$500,8,FALSE))</f>
        <v/>
      </c>
      <c r="H236" s="215" t="str">
        <f>IF(ISERROR(VLOOKUP(A236,'[1]Z03 收入决算表(财决03表)'!$A$10:$K$500,9,FALSE)),"",VLOOKUP(A236,'[1]Z03 收入决算表(财决03表)'!$A$10:$K$500,9,FALSE))</f>
        <v/>
      </c>
      <c r="I236" s="215" t="str">
        <f>IF(ISERROR(VLOOKUP(A236,'[1]Z03 收入决算表(财决03表)'!$A$10:$K$500,10,FALSE)),"",VLOOKUP(A236,'[1]Z03 收入决算表(财决03表)'!$A$10:$K$500,10,FALSE))</f>
        <v/>
      </c>
      <c r="J236" s="215" t="str">
        <f>IF(ISERROR(VLOOKUP(A236,'[1]Z03 收入决算表(财决03表)'!$A$10:$K$500,11,FALSE)),"",VLOOKUP(A236,'[1]Z03 收入决算表(财决03表)'!$A$10:$K$500,11,FALSE))</f>
        <v/>
      </c>
      <c r="K236" s="211">
        <f>'[1]Z03 收入决算表(财决03表)'!A235</f>
        <v>0</v>
      </c>
      <c r="L236" s="212">
        <f>'[1]Z03 收入决算表(财决03表)'!$E235</f>
        <v>0</v>
      </c>
      <c r="M236" s="208" t="str">
        <f t="shared" si="7"/>
        <v/>
      </c>
    </row>
    <row r="237" ht="22.5" customHeight="1" spans="1:13">
      <c r="A237" s="199" t="str">
        <f t="shared" si="6"/>
        <v/>
      </c>
      <c r="B237" s="199"/>
      <c r="C237" s="199" t="str">
        <f>IF(ISERROR(VLOOKUP(A237,'[1]Z03 收入决算表(财决03表)'!$A$10:$K$500,4,FALSE)),"",VLOOKUP(A237,'[1]Z03 收入决算表(财决03表)'!$A$10:$K$500,4,FALSE))</f>
        <v/>
      </c>
      <c r="D237" s="215" t="str">
        <f>IF(ISERROR(VLOOKUP(A237,'[1]Z03 收入决算表(财决03表)'!$A$10:$K$500,5,FALSE)),"",VLOOKUP(A237,'[1]Z03 收入决算表(财决03表)'!$A$10:$K$500,5,FALSE))</f>
        <v/>
      </c>
      <c r="E237" s="215" t="str">
        <f>IF(ISERROR(VLOOKUP(A237,'[1]Z03 收入决算表(财决03表)'!$A$10:$K$500,6,FALSE)),"",VLOOKUP(A237,'[1]Z03 收入决算表(财决03表)'!$A$10:$K$500,6,FALSE))</f>
        <v/>
      </c>
      <c r="F237" s="215" t="str">
        <f>IF(ISERROR(VLOOKUP(A237,'[1]Z03 收入决算表(财决03表)'!$A$10:$K$500,7,FALSE)),"",VLOOKUP(A237,'[1]Z03 收入决算表(财决03表)'!$A$10:$K$500,7,FALSE))</f>
        <v/>
      </c>
      <c r="G237" s="215" t="str">
        <f>IF(ISERROR(VLOOKUP(A237,'[1]Z03 收入决算表(财决03表)'!$A$10:$K$500,8,FALSE)),"",VLOOKUP(A237,'[1]Z03 收入决算表(财决03表)'!$A$10:$K$500,8,FALSE))</f>
        <v/>
      </c>
      <c r="H237" s="215" t="str">
        <f>IF(ISERROR(VLOOKUP(A237,'[1]Z03 收入决算表(财决03表)'!$A$10:$K$500,9,FALSE)),"",VLOOKUP(A237,'[1]Z03 收入决算表(财决03表)'!$A$10:$K$500,9,FALSE))</f>
        <v/>
      </c>
      <c r="I237" s="215" t="str">
        <f>IF(ISERROR(VLOOKUP(A237,'[1]Z03 收入决算表(财决03表)'!$A$10:$K$500,10,FALSE)),"",VLOOKUP(A237,'[1]Z03 收入决算表(财决03表)'!$A$10:$K$500,10,FALSE))</f>
        <v/>
      </c>
      <c r="J237" s="215" t="str">
        <f>IF(ISERROR(VLOOKUP(A237,'[1]Z03 收入决算表(财决03表)'!$A$10:$K$500,11,FALSE)),"",VLOOKUP(A237,'[1]Z03 收入决算表(财决03表)'!$A$10:$K$500,11,FALSE))</f>
        <v/>
      </c>
      <c r="K237" s="211">
        <f>'[1]Z03 收入决算表(财决03表)'!A236</f>
        <v>0</v>
      </c>
      <c r="L237" s="212">
        <f>'[1]Z03 收入决算表(财决03表)'!$E236</f>
        <v>0</v>
      </c>
      <c r="M237" s="208" t="str">
        <f t="shared" si="7"/>
        <v/>
      </c>
    </row>
    <row r="238" ht="22.5" customHeight="1" spans="1:13">
      <c r="A238" s="199" t="str">
        <f t="shared" si="6"/>
        <v/>
      </c>
      <c r="B238" s="199"/>
      <c r="C238" s="199" t="str">
        <f>IF(ISERROR(VLOOKUP(A238,'[1]Z03 收入决算表(财决03表)'!$A$10:$K$500,4,FALSE)),"",VLOOKUP(A238,'[1]Z03 收入决算表(财决03表)'!$A$10:$K$500,4,FALSE))</f>
        <v/>
      </c>
      <c r="D238" s="215" t="str">
        <f>IF(ISERROR(VLOOKUP(A238,'[1]Z03 收入决算表(财决03表)'!$A$10:$K$500,5,FALSE)),"",VLOOKUP(A238,'[1]Z03 收入决算表(财决03表)'!$A$10:$K$500,5,FALSE))</f>
        <v/>
      </c>
      <c r="E238" s="215" t="str">
        <f>IF(ISERROR(VLOOKUP(A238,'[1]Z03 收入决算表(财决03表)'!$A$10:$K$500,6,FALSE)),"",VLOOKUP(A238,'[1]Z03 收入决算表(财决03表)'!$A$10:$K$500,6,FALSE))</f>
        <v/>
      </c>
      <c r="F238" s="215" t="str">
        <f>IF(ISERROR(VLOOKUP(A238,'[1]Z03 收入决算表(财决03表)'!$A$10:$K$500,7,FALSE)),"",VLOOKUP(A238,'[1]Z03 收入决算表(财决03表)'!$A$10:$K$500,7,FALSE))</f>
        <v/>
      </c>
      <c r="G238" s="215" t="str">
        <f>IF(ISERROR(VLOOKUP(A238,'[1]Z03 收入决算表(财决03表)'!$A$10:$K$500,8,FALSE)),"",VLOOKUP(A238,'[1]Z03 收入决算表(财决03表)'!$A$10:$K$500,8,FALSE))</f>
        <v/>
      </c>
      <c r="H238" s="215" t="str">
        <f>IF(ISERROR(VLOOKUP(A238,'[1]Z03 收入决算表(财决03表)'!$A$10:$K$500,9,FALSE)),"",VLOOKUP(A238,'[1]Z03 收入决算表(财决03表)'!$A$10:$K$500,9,FALSE))</f>
        <v/>
      </c>
      <c r="I238" s="215" t="str">
        <f>IF(ISERROR(VLOOKUP(A238,'[1]Z03 收入决算表(财决03表)'!$A$10:$K$500,10,FALSE)),"",VLOOKUP(A238,'[1]Z03 收入决算表(财决03表)'!$A$10:$K$500,10,FALSE))</f>
        <v/>
      </c>
      <c r="J238" s="215" t="str">
        <f>IF(ISERROR(VLOOKUP(A238,'[1]Z03 收入决算表(财决03表)'!$A$10:$K$500,11,FALSE)),"",VLOOKUP(A238,'[1]Z03 收入决算表(财决03表)'!$A$10:$K$500,11,FALSE))</f>
        <v/>
      </c>
      <c r="K238" s="211">
        <f>'[1]Z03 收入决算表(财决03表)'!A237</f>
        <v>0</v>
      </c>
      <c r="L238" s="212">
        <f>'[1]Z03 收入决算表(财决03表)'!$E237</f>
        <v>0</v>
      </c>
      <c r="M238" s="208" t="str">
        <f t="shared" si="7"/>
        <v/>
      </c>
    </row>
    <row r="239" ht="22.5" customHeight="1" spans="1:13">
      <c r="A239" s="199" t="str">
        <f t="shared" si="6"/>
        <v/>
      </c>
      <c r="B239" s="199"/>
      <c r="C239" s="199" t="str">
        <f>IF(ISERROR(VLOOKUP(A239,'[1]Z03 收入决算表(财决03表)'!$A$10:$K$500,4,FALSE)),"",VLOOKUP(A239,'[1]Z03 收入决算表(财决03表)'!$A$10:$K$500,4,FALSE))</f>
        <v/>
      </c>
      <c r="D239" s="215" t="str">
        <f>IF(ISERROR(VLOOKUP(A239,'[1]Z03 收入决算表(财决03表)'!$A$10:$K$500,5,FALSE)),"",VLOOKUP(A239,'[1]Z03 收入决算表(财决03表)'!$A$10:$K$500,5,FALSE))</f>
        <v/>
      </c>
      <c r="E239" s="215" t="str">
        <f>IF(ISERROR(VLOOKUP(A239,'[1]Z03 收入决算表(财决03表)'!$A$10:$K$500,6,FALSE)),"",VLOOKUP(A239,'[1]Z03 收入决算表(财决03表)'!$A$10:$K$500,6,FALSE))</f>
        <v/>
      </c>
      <c r="F239" s="215" t="str">
        <f>IF(ISERROR(VLOOKUP(A239,'[1]Z03 收入决算表(财决03表)'!$A$10:$K$500,7,FALSE)),"",VLOOKUP(A239,'[1]Z03 收入决算表(财决03表)'!$A$10:$K$500,7,FALSE))</f>
        <v/>
      </c>
      <c r="G239" s="215" t="str">
        <f>IF(ISERROR(VLOOKUP(A239,'[1]Z03 收入决算表(财决03表)'!$A$10:$K$500,8,FALSE)),"",VLOOKUP(A239,'[1]Z03 收入决算表(财决03表)'!$A$10:$K$500,8,FALSE))</f>
        <v/>
      </c>
      <c r="H239" s="215" t="str">
        <f>IF(ISERROR(VLOOKUP(A239,'[1]Z03 收入决算表(财决03表)'!$A$10:$K$500,9,FALSE)),"",VLOOKUP(A239,'[1]Z03 收入决算表(财决03表)'!$A$10:$K$500,9,FALSE))</f>
        <v/>
      </c>
      <c r="I239" s="215" t="str">
        <f>IF(ISERROR(VLOOKUP(A239,'[1]Z03 收入决算表(财决03表)'!$A$10:$K$500,10,FALSE)),"",VLOOKUP(A239,'[1]Z03 收入决算表(财决03表)'!$A$10:$K$500,10,FALSE))</f>
        <v/>
      </c>
      <c r="J239" s="215" t="str">
        <f>IF(ISERROR(VLOOKUP(A239,'[1]Z03 收入决算表(财决03表)'!$A$10:$K$500,11,FALSE)),"",VLOOKUP(A239,'[1]Z03 收入决算表(财决03表)'!$A$10:$K$500,11,FALSE))</f>
        <v/>
      </c>
      <c r="K239" s="211">
        <f>'[1]Z03 收入决算表(财决03表)'!A238</f>
        <v>0</v>
      </c>
      <c r="L239" s="212">
        <f>'[1]Z03 收入决算表(财决03表)'!$E238</f>
        <v>0</v>
      </c>
      <c r="M239" s="208" t="str">
        <f t="shared" si="7"/>
        <v/>
      </c>
    </row>
    <row r="240" ht="22.5" customHeight="1" spans="1:13">
      <c r="A240" s="199" t="str">
        <f t="shared" si="6"/>
        <v/>
      </c>
      <c r="B240" s="199"/>
      <c r="C240" s="199" t="str">
        <f>IF(ISERROR(VLOOKUP(A240,'[1]Z03 收入决算表(财决03表)'!$A$10:$K$500,4,FALSE)),"",VLOOKUP(A240,'[1]Z03 收入决算表(财决03表)'!$A$10:$K$500,4,FALSE))</f>
        <v/>
      </c>
      <c r="D240" s="215" t="str">
        <f>IF(ISERROR(VLOOKUP(A240,'[1]Z03 收入决算表(财决03表)'!$A$10:$K$500,5,FALSE)),"",VLOOKUP(A240,'[1]Z03 收入决算表(财决03表)'!$A$10:$K$500,5,FALSE))</f>
        <v/>
      </c>
      <c r="E240" s="215" t="str">
        <f>IF(ISERROR(VLOOKUP(A240,'[1]Z03 收入决算表(财决03表)'!$A$10:$K$500,6,FALSE)),"",VLOOKUP(A240,'[1]Z03 收入决算表(财决03表)'!$A$10:$K$500,6,FALSE))</f>
        <v/>
      </c>
      <c r="F240" s="215" t="str">
        <f>IF(ISERROR(VLOOKUP(A240,'[1]Z03 收入决算表(财决03表)'!$A$10:$K$500,7,FALSE)),"",VLOOKUP(A240,'[1]Z03 收入决算表(财决03表)'!$A$10:$K$500,7,FALSE))</f>
        <v/>
      </c>
      <c r="G240" s="215" t="str">
        <f>IF(ISERROR(VLOOKUP(A240,'[1]Z03 收入决算表(财决03表)'!$A$10:$K$500,8,FALSE)),"",VLOOKUP(A240,'[1]Z03 收入决算表(财决03表)'!$A$10:$K$500,8,FALSE))</f>
        <v/>
      </c>
      <c r="H240" s="215" t="str">
        <f>IF(ISERROR(VLOOKUP(A240,'[1]Z03 收入决算表(财决03表)'!$A$10:$K$500,9,FALSE)),"",VLOOKUP(A240,'[1]Z03 收入决算表(财决03表)'!$A$10:$K$500,9,FALSE))</f>
        <v/>
      </c>
      <c r="I240" s="215" t="str">
        <f>IF(ISERROR(VLOOKUP(A240,'[1]Z03 收入决算表(财决03表)'!$A$10:$K$500,10,FALSE)),"",VLOOKUP(A240,'[1]Z03 收入决算表(财决03表)'!$A$10:$K$500,10,FALSE))</f>
        <v/>
      </c>
      <c r="J240" s="215" t="str">
        <f>IF(ISERROR(VLOOKUP(A240,'[1]Z03 收入决算表(财决03表)'!$A$10:$K$500,11,FALSE)),"",VLOOKUP(A240,'[1]Z03 收入决算表(财决03表)'!$A$10:$K$500,11,FALSE))</f>
        <v/>
      </c>
      <c r="K240" s="211">
        <f>'[1]Z03 收入决算表(财决03表)'!A239</f>
        <v>0</v>
      </c>
      <c r="L240" s="212">
        <f>'[1]Z03 收入决算表(财决03表)'!$E239</f>
        <v>0</v>
      </c>
      <c r="M240" s="208" t="str">
        <f t="shared" si="7"/>
        <v/>
      </c>
    </row>
    <row r="241" ht="22.5" customHeight="1" spans="1:13">
      <c r="A241" s="199" t="str">
        <f t="shared" si="6"/>
        <v/>
      </c>
      <c r="B241" s="199"/>
      <c r="C241" s="199" t="str">
        <f>IF(ISERROR(VLOOKUP(A241,'[1]Z03 收入决算表(财决03表)'!$A$10:$K$500,4,FALSE)),"",VLOOKUP(A241,'[1]Z03 收入决算表(财决03表)'!$A$10:$K$500,4,FALSE))</f>
        <v/>
      </c>
      <c r="D241" s="215" t="str">
        <f>IF(ISERROR(VLOOKUP(A241,'[1]Z03 收入决算表(财决03表)'!$A$10:$K$500,5,FALSE)),"",VLOOKUP(A241,'[1]Z03 收入决算表(财决03表)'!$A$10:$K$500,5,FALSE))</f>
        <v/>
      </c>
      <c r="E241" s="215" t="str">
        <f>IF(ISERROR(VLOOKUP(A241,'[1]Z03 收入决算表(财决03表)'!$A$10:$K$500,6,FALSE)),"",VLOOKUP(A241,'[1]Z03 收入决算表(财决03表)'!$A$10:$K$500,6,FALSE))</f>
        <v/>
      </c>
      <c r="F241" s="215" t="str">
        <f>IF(ISERROR(VLOOKUP(A241,'[1]Z03 收入决算表(财决03表)'!$A$10:$K$500,7,FALSE)),"",VLOOKUP(A241,'[1]Z03 收入决算表(财决03表)'!$A$10:$K$500,7,FALSE))</f>
        <v/>
      </c>
      <c r="G241" s="215" t="str">
        <f>IF(ISERROR(VLOOKUP(A241,'[1]Z03 收入决算表(财决03表)'!$A$10:$K$500,8,FALSE)),"",VLOOKUP(A241,'[1]Z03 收入决算表(财决03表)'!$A$10:$K$500,8,FALSE))</f>
        <v/>
      </c>
      <c r="H241" s="215" t="str">
        <f>IF(ISERROR(VLOOKUP(A241,'[1]Z03 收入决算表(财决03表)'!$A$10:$K$500,9,FALSE)),"",VLOOKUP(A241,'[1]Z03 收入决算表(财决03表)'!$A$10:$K$500,9,FALSE))</f>
        <v/>
      </c>
      <c r="I241" s="215" t="str">
        <f>IF(ISERROR(VLOOKUP(A241,'[1]Z03 收入决算表(财决03表)'!$A$10:$K$500,10,FALSE)),"",VLOOKUP(A241,'[1]Z03 收入决算表(财决03表)'!$A$10:$K$500,10,FALSE))</f>
        <v/>
      </c>
      <c r="J241" s="215" t="str">
        <f>IF(ISERROR(VLOOKUP(A241,'[1]Z03 收入决算表(财决03表)'!$A$10:$K$500,11,FALSE)),"",VLOOKUP(A241,'[1]Z03 收入决算表(财决03表)'!$A$10:$K$500,11,FALSE))</f>
        <v/>
      </c>
      <c r="K241" s="211">
        <f>'[1]Z03 收入决算表(财决03表)'!A240</f>
        <v>0</v>
      </c>
      <c r="L241" s="212">
        <f>'[1]Z03 收入决算表(财决03表)'!$E240</f>
        <v>0</v>
      </c>
      <c r="M241" s="208" t="str">
        <f t="shared" si="7"/>
        <v/>
      </c>
    </row>
    <row r="242" ht="22.5" customHeight="1" spans="1:13">
      <c r="A242" s="199" t="str">
        <f t="shared" si="6"/>
        <v/>
      </c>
      <c r="B242" s="199"/>
      <c r="C242" s="199" t="str">
        <f>IF(ISERROR(VLOOKUP(A242,'[1]Z03 收入决算表(财决03表)'!$A$10:$K$500,4,FALSE)),"",VLOOKUP(A242,'[1]Z03 收入决算表(财决03表)'!$A$10:$K$500,4,FALSE))</f>
        <v/>
      </c>
      <c r="D242" s="215" t="str">
        <f>IF(ISERROR(VLOOKUP(A242,'[1]Z03 收入决算表(财决03表)'!$A$10:$K$500,5,FALSE)),"",VLOOKUP(A242,'[1]Z03 收入决算表(财决03表)'!$A$10:$K$500,5,FALSE))</f>
        <v/>
      </c>
      <c r="E242" s="215" t="str">
        <f>IF(ISERROR(VLOOKUP(A242,'[1]Z03 收入决算表(财决03表)'!$A$10:$K$500,6,FALSE)),"",VLOOKUP(A242,'[1]Z03 收入决算表(财决03表)'!$A$10:$K$500,6,FALSE))</f>
        <v/>
      </c>
      <c r="F242" s="215" t="str">
        <f>IF(ISERROR(VLOOKUP(A242,'[1]Z03 收入决算表(财决03表)'!$A$10:$K$500,7,FALSE)),"",VLOOKUP(A242,'[1]Z03 收入决算表(财决03表)'!$A$10:$K$500,7,FALSE))</f>
        <v/>
      </c>
      <c r="G242" s="215" t="str">
        <f>IF(ISERROR(VLOOKUP(A242,'[1]Z03 收入决算表(财决03表)'!$A$10:$K$500,8,FALSE)),"",VLOOKUP(A242,'[1]Z03 收入决算表(财决03表)'!$A$10:$K$500,8,FALSE))</f>
        <v/>
      </c>
      <c r="H242" s="215" t="str">
        <f>IF(ISERROR(VLOOKUP(A242,'[1]Z03 收入决算表(财决03表)'!$A$10:$K$500,9,FALSE)),"",VLOOKUP(A242,'[1]Z03 收入决算表(财决03表)'!$A$10:$K$500,9,FALSE))</f>
        <v/>
      </c>
      <c r="I242" s="215" t="str">
        <f>IF(ISERROR(VLOOKUP(A242,'[1]Z03 收入决算表(财决03表)'!$A$10:$K$500,10,FALSE)),"",VLOOKUP(A242,'[1]Z03 收入决算表(财决03表)'!$A$10:$K$500,10,FALSE))</f>
        <v/>
      </c>
      <c r="J242" s="215" t="str">
        <f>IF(ISERROR(VLOOKUP(A242,'[1]Z03 收入决算表(财决03表)'!$A$10:$K$500,11,FALSE)),"",VLOOKUP(A242,'[1]Z03 收入决算表(财决03表)'!$A$10:$K$500,11,FALSE))</f>
        <v/>
      </c>
      <c r="K242" s="211">
        <f>'[1]Z03 收入决算表(财决03表)'!A241</f>
        <v>0</v>
      </c>
      <c r="L242" s="212">
        <f>'[1]Z03 收入决算表(财决03表)'!$E241</f>
        <v>0</v>
      </c>
      <c r="M242" s="208" t="str">
        <f t="shared" si="7"/>
        <v/>
      </c>
    </row>
    <row r="243" ht="22.5" customHeight="1" spans="1:13">
      <c r="A243" s="199" t="str">
        <f t="shared" si="6"/>
        <v/>
      </c>
      <c r="B243" s="199"/>
      <c r="C243" s="199" t="str">
        <f>IF(ISERROR(VLOOKUP(A243,'[1]Z03 收入决算表(财决03表)'!$A$10:$K$500,4,FALSE)),"",VLOOKUP(A243,'[1]Z03 收入决算表(财决03表)'!$A$10:$K$500,4,FALSE))</f>
        <v/>
      </c>
      <c r="D243" s="215" t="str">
        <f>IF(ISERROR(VLOOKUP(A243,'[1]Z03 收入决算表(财决03表)'!$A$10:$K$500,5,FALSE)),"",VLOOKUP(A243,'[1]Z03 收入决算表(财决03表)'!$A$10:$K$500,5,FALSE))</f>
        <v/>
      </c>
      <c r="E243" s="215" t="str">
        <f>IF(ISERROR(VLOOKUP(A243,'[1]Z03 收入决算表(财决03表)'!$A$10:$K$500,6,FALSE)),"",VLOOKUP(A243,'[1]Z03 收入决算表(财决03表)'!$A$10:$K$500,6,FALSE))</f>
        <v/>
      </c>
      <c r="F243" s="215" t="str">
        <f>IF(ISERROR(VLOOKUP(A243,'[1]Z03 收入决算表(财决03表)'!$A$10:$K$500,7,FALSE)),"",VLOOKUP(A243,'[1]Z03 收入决算表(财决03表)'!$A$10:$K$500,7,FALSE))</f>
        <v/>
      </c>
      <c r="G243" s="215" t="str">
        <f>IF(ISERROR(VLOOKUP(A243,'[1]Z03 收入决算表(财决03表)'!$A$10:$K$500,8,FALSE)),"",VLOOKUP(A243,'[1]Z03 收入决算表(财决03表)'!$A$10:$K$500,8,FALSE))</f>
        <v/>
      </c>
      <c r="H243" s="215" t="str">
        <f>IF(ISERROR(VLOOKUP(A243,'[1]Z03 收入决算表(财决03表)'!$A$10:$K$500,9,FALSE)),"",VLOOKUP(A243,'[1]Z03 收入决算表(财决03表)'!$A$10:$K$500,9,FALSE))</f>
        <v/>
      </c>
      <c r="I243" s="215" t="str">
        <f>IF(ISERROR(VLOOKUP(A243,'[1]Z03 收入决算表(财决03表)'!$A$10:$K$500,10,FALSE)),"",VLOOKUP(A243,'[1]Z03 收入决算表(财决03表)'!$A$10:$K$500,10,FALSE))</f>
        <v/>
      </c>
      <c r="J243" s="215" t="str">
        <f>IF(ISERROR(VLOOKUP(A243,'[1]Z03 收入决算表(财决03表)'!$A$10:$K$500,11,FALSE)),"",VLOOKUP(A243,'[1]Z03 收入决算表(财决03表)'!$A$10:$K$500,11,FALSE))</f>
        <v/>
      </c>
      <c r="K243" s="211">
        <f>'[1]Z03 收入决算表(财决03表)'!A242</f>
        <v>0</v>
      </c>
      <c r="L243" s="212">
        <f>'[1]Z03 收入决算表(财决03表)'!$E242</f>
        <v>0</v>
      </c>
      <c r="M243" s="208" t="str">
        <f t="shared" si="7"/>
        <v/>
      </c>
    </row>
    <row r="244" ht="22.5" customHeight="1" spans="1:13">
      <c r="A244" s="199" t="str">
        <f t="shared" si="6"/>
        <v/>
      </c>
      <c r="B244" s="199"/>
      <c r="C244" s="199" t="str">
        <f>IF(ISERROR(VLOOKUP(A244,'[1]Z03 收入决算表(财决03表)'!$A$10:$K$500,4,FALSE)),"",VLOOKUP(A244,'[1]Z03 收入决算表(财决03表)'!$A$10:$K$500,4,FALSE))</f>
        <v/>
      </c>
      <c r="D244" s="215" t="str">
        <f>IF(ISERROR(VLOOKUP(A244,'[1]Z03 收入决算表(财决03表)'!$A$10:$K$500,5,FALSE)),"",VLOOKUP(A244,'[1]Z03 收入决算表(财决03表)'!$A$10:$K$500,5,FALSE))</f>
        <v/>
      </c>
      <c r="E244" s="215" t="str">
        <f>IF(ISERROR(VLOOKUP(A244,'[1]Z03 收入决算表(财决03表)'!$A$10:$K$500,6,FALSE)),"",VLOOKUP(A244,'[1]Z03 收入决算表(财决03表)'!$A$10:$K$500,6,FALSE))</f>
        <v/>
      </c>
      <c r="F244" s="215" t="str">
        <f>IF(ISERROR(VLOOKUP(A244,'[1]Z03 收入决算表(财决03表)'!$A$10:$K$500,7,FALSE)),"",VLOOKUP(A244,'[1]Z03 收入决算表(财决03表)'!$A$10:$K$500,7,FALSE))</f>
        <v/>
      </c>
      <c r="G244" s="215" t="str">
        <f>IF(ISERROR(VLOOKUP(A244,'[1]Z03 收入决算表(财决03表)'!$A$10:$K$500,8,FALSE)),"",VLOOKUP(A244,'[1]Z03 收入决算表(财决03表)'!$A$10:$K$500,8,FALSE))</f>
        <v/>
      </c>
      <c r="H244" s="215" t="str">
        <f>IF(ISERROR(VLOOKUP(A244,'[1]Z03 收入决算表(财决03表)'!$A$10:$K$500,9,FALSE)),"",VLOOKUP(A244,'[1]Z03 收入决算表(财决03表)'!$A$10:$K$500,9,FALSE))</f>
        <v/>
      </c>
      <c r="I244" s="215" t="str">
        <f>IF(ISERROR(VLOOKUP(A244,'[1]Z03 收入决算表(财决03表)'!$A$10:$K$500,10,FALSE)),"",VLOOKUP(A244,'[1]Z03 收入决算表(财决03表)'!$A$10:$K$500,10,FALSE))</f>
        <v/>
      </c>
      <c r="J244" s="215" t="str">
        <f>IF(ISERROR(VLOOKUP(A244,'[1]Z03 收入决算表(财决03表)'!$A$10:$K$500,11,FALSE)),"",VLOOKUP(A244,'[1]Z03 收入决算表(财决03表)'!$A$10:$K$500,11,FALSE))</f>
        <v/>
      </c>
      <c r="K244" s="211">
        <f>'[1]Z03 收入决算表(财决03表)'!A243</f>
        <v>0</v>
      </c>
      <c r="L244" s="212">
        <f>'[1]Z03 收入决算表(财决03表)'!$E243</f>
        <v>0</v>
      </c>
      <c r="M244" s="208" t="str">
        <f t="shared" si="7"/>
        <v/>
      </c>
    </row>
    <row r="245" ht="22.5" customHeight="1" spans="1:13">
      <c r="A245" s="199" t="str">
        <f t="shared" si="6"/>
        <v/>
      </c>
      <c r="B245" s="199"/>
      <c r="C245" s="199" t="str">
        <f>IF(ISERROR(VLOOKUP(A245,'[1]Z03 收入决算表(财决03表)'!$A$10:$K$500,4,FALSE)),"",VLOOKUP(A245,'[1]Z03 收入决算表(财决03表)'!$A$10:$K$500,4,FALSE))</f>
        <v/>
      </c>
      <c r="D245" s="215" t="str">
        <f>IF(ISERROR(VLOOKUP(A245,'[1]Z03 收入决算表(财决03表)'!$A$10:$K$500,5,FALSE)),"",VLOOKUP(A245,'[1]Z03 收入决算表(财决03表)'!$A$10:$K$500,5,FALSE))</f>
        <v/>
      </c>
      <c r="E245" s="215" t="str">
        <f>IF(ISERROR(VLOOKUP(A245,'[1]Z03 收入决算表(财决03表)'!$A$10:$K$500,6,FALSE)),"",VLOOKUP(A245,'[1]Z03 收入决算表(财决03表)'!$A$10:$K$500,6,FALSE))</f>
        <v/>
      </c>
      <c r="F245" s="215" t="str">
        <f>IF(ISERROR(VLOOKUP(A245,'[1]Z03 收入决算表(财决03表)'!$A$10:$K$500,7,FALSE)),"",VLOOKUP(A245,'[1]Z03 收入决算表(财决03表)'!$A$10:$K$500,7,FALSE))</f>
        <v/>
      </c>
      <c r="G245" s="215" t="str">
        <f>IF(ISERROR(VLOOKUP(A245,'[1]Z03 收入决算表(财决03表)'!$A$10:$K$500,8,FALSE)),"",VLOOKUP(A245,'[1]Z03 收入决算表(财决03表)'!$A$10:$K$500,8,FALSE))</f>
        <v/>
      </c>
      <c r="H245" s="215" t="str">
        <f>IF(ISERROR(VLOOKUP(A245,'[1]Z03 收入决算表(财决03表)'!$A$10:$K$500,9,FALSE)),"",VLOOKUP(A245,'[1]Z03 收入决算表(财决03表)'!$A$10:$K$500,9,FALSE))</f>
        <v/>
      </c>
      <c r="I245" s="215" t="str">
        <f>IF(ISERROR(VLOOKUP(A245,'[1]Z03 收入决算表(财决03表)'!$A$10:$K$500,10,FALSE)),"",VLOOKUP(A245,'[1]Z03 收入决算表(财决03表)'!$A$10:$K$500,10,FALSE))</f>
        <v/>
      </c>
      <c r="J245" s="215" t="str">
        <f>IF(ISERROR(VLOOKUP(A245,'[1]Z03 收入决算表(财决03表)'!$A$10:$K$500,11,FALSE)),"",VLOOKUP(A245,'[1]Z03 收入决算表(财决03表)'!$A$10:$K$500,11,FALSE))</f>
        <v/>
      </c>
      <c r="K245" s="211">
        <f>'[1]Z03 收入决算表(财决03表)'!A244</f>
        <v>0</v>
      </c>
      <c r="L245" s="212">
        <f>'[1]Z03 收入决算表(财决03表)'!$E244</f>
        <v>0</v>
      </c>
      <c r="M245" s="208" t="str">
        <f t="shared" si="7"/>
        <v/>
      </c>
    </row>
    <row r="246" ht="22.5" customHeight="1" spans="1:13">
      <c r="A246" s="199" t="str">
        <f t="shared" si="6"/>
        <v/>
      </c>
      <c r="B246" s="199"/>
      <c r="C246" s="199" t="str">
        <f>IF(ISERROR(VLOOKUP(A246,'[1]Z03 收入决算表(财决03表)'!$A$10:$K$500,4,FALSE)),"",VLOOKUP(A246,'[1]Z03 收入决算表(财决03表)'!$A$10:$K$500,4,FALSE))</f>
        <v/>
      </c>
      <c r="D246" s="215" t="str">
        <f>IF(ISERROR(VLOOKUP(A246,'[1]Z03 收入决算表(财决03表)'!$A$10:$K$500,5,FALSE)),"",VLOOKUP(A246,'[1]Z03 收入决算表(财决03表)'!$A$10:$K$500,5,FALSE))</f>
        <v/>
      </c>
      <c r="E246" s="215" t="str">
        <f>IF(ISERROR(VLOOKUP(A246,'[1]Z03 收入决算表(财决03表)'!$A$10:$K$500,6,FALSE)),"",VLOOKUP(A246,'[1]Z03 收入决算表(财决03表)'!$A$10:$K$500,6,FALSE))</f>
        <v/>
      </c>
      <c r="F246" s="215" t="str">
        <f>IF(ISERROR(VLOOKUP(A246,'[1]Z03 收入决算表(财决03表)'!$A$10:$K$500,7,FALSE)),"",VLOOKUP(A246,'[1]Z03 收入决算表(财决03表)'!$A$10:$K$500,7,FALSE))</f>
        <v/>
      </c>
      <c r="G246" s="215" t="str">
        <f>IF(ISERROR(VLOOKUP(A246,'[1]Z03 收入决算表(财决03表)'!$A$10:$K$500,8,FALSE)),"",VLOOKUP(A246,'[1]Z03 收入决算表(财决03表)'!$A$10:$K$500,8,FALSE))</f>
        <v/>
      </c>
      <c r="H246" s="215" t="str">
        <f>IF(ISERROR(VLOOKUP(A246,'[1]Z03 收入决算表(财决03表)'!$A$10:$K$500,9,FALSE)),"",VLOOKUP(A246,'[1]Z03 收入决算表(财决03表)'!$A$10:$K$500,9,FALSE))</f>
        <v/>
      </c>
      <c r="I246" s="215" t="str">
        <f>IF(ISERROR(VLOOKUP(A246,'[1]Z03 收入决算表(财决03表)'!$A$10:$K$500,10,FALSE)),"",VLOOKUP(A246,'[1]Z03 收入决算表(财决03表)'!$A$10:$K$500,10,FALSE))</f>
        <v/>
      </c>
      <c r="J246" s="215" t="str">
        <f>IF(ISERROR(VLOOKUP(A246,'[1]Z03 收入决算表(财决03表)'!$A$10:$K$500,11,FALSE)),"",VLOOKUP(A246,'[1]Z03 收入决算表(财决03表)'!$A$10:$K$500,11,FALSE))</f>
        <v/>
      </c>
      <c r="K246" s="211">
        <f>'[1]Z03 收入决算表(财决03表)'!A245</f>
        <v>0</v>
      </c>
      <c r="L246" s="212">
        <f>'[1]Z03 收入决算表(财决03表)'!$E245</f>
        <v>0</v>
      </c>
      <c r="M246" s="208" t="str">
        <f t="shared" si="7"/>
        <v/>
      </c>
    </row>
    <row r="247" ht="22.5" customHeight="1" spans="1:13">
      <c r="A247" s="199" t="str">
        <f t="shared" si="6"/>
        <v/>
      </c>
      <c r="B247" s="199"/>
      <c r="C247" s="199" t="str">
        <f>IF(ISERROR(VLOOKUP(A247,'[1]Z03 收入决算表(财决03表)'!$A$10:$K$500,4,FALSE)),"",VLOOKUP(A247,'[1]Z03 收入决算表(财决03表)'!$A$10:$K$500,4,FALSE))</f>
        <v/>
      </c>
      <c r="D247" s="215" t="str">
        <f>IF(ISERROR(VLOOKUP(A247,'[1]Z03 收入决算表(财决03表)'!$A$10:$K$500,5,FALSE)),"",VLOOKUP(A247,'[1]Z03 收入决算表(财决03表)'!$A$10:$K$500,5,FALSE))</f>
        <v/>
      </c>
      <c r="E247" s="215" t="str">
        <f>IF(ISERROR(VLOOKUP(A247,'[1]Z03 收入决算表(财决03表)'!$A$10:$K$500,6,FALSE)),"",VLOOKUP(A247,'[1]Z03 收入决算表(财决03表)'!$A$10:$K$500,6,FALSE))</f>
        <v/>
      </c>
      <c r="F247" s="215" t="str">
        <f>IF(ISERROR(VLOOKUP(A247,'[1]Z03 收入决算表(财决03表)'!$A$10:$K$500,7,FALSE)),"",VLOOKUP(A247,'[1]Z03 收入决算表(财决03表)'!$A$10:$K$500,7,FALSE))</f>
        <v/>
      </c>
      <c r="G247" s="215" t="str">
        <f>IF(ISERROR(VLOOKUP(A247,'[1]Z03 收入决算表(财决03表)'!$A$10:$K$500,8,FALSE)),"",VLOOKUP(A247,'[1]Z03 收入决算表(财决03表)'!$A$10:$K$500,8,FALSE))</f>
        <v/>
      </c>
      <c r="H247" s="215" t="str">
        <f>IF(ISERROR(VLOOKUP(A247,'[1]Z03 收入决算表(财决03表)'!$A$10:$K$500,9,FALSE)),"",VLOOKUP(A247,'[1]Z03 收入决算表(财决03表)'!$A$10:$K$500,9,FALSE))</f>
        <v/>
      </c>
      <c r="I247" s="215" t="str">
        <f>IF(ISERROR(VLOOKUP(A247,'[1]Z03 收入决算表(财决03表)'!$A$10:$K$500,10,FALSE)),"",VLOOKUP(A247,'[1]Z03 收入决算表(财决03表)'!$A$10:$K$500,10,FALSE))</f>
        <v/>
      </c>
      <c r="J247" s="215" t="str">
        <f>IF(ISERROR(VLOOKUP(A247,'[1]Z03 收入决算表(财决03表)'!$A$10:$K$500,11,FALSE)),"",VLOOKUP(A247,'[1]Z03 收入决算表(财决03表)'!$A$10:$K$500,11,FALSE))</f>
        <v/>
      </c>
      <c r="K247" s="211">
        <f>'[1]Z03 收入决算表(财决03表)'!A246</f>
        <v>0</v>
      </c>
      <c r="L247" s="212">
        <f>'[1]Z03 收入决算表(财决03表)'!$E246</f>
        <v>0</v>
      </c>
      <c r="M247" s="208" t="str">
        <f t="shared" si="7"/>
        <v/>
      </c>
    </row>
    <row r="248" ht="22.5" customHeight="1" spans="1:13">
      <c r="A248" s="199" t="str">
        <f t="shared" si="6"/>
        <v/>
      </c>
      <c r="B248" s="199"/>
      <c r="C248" s="199" t="str">
        <f>IF(ISERROR(VLOOKUP(A248,'[1]Z03 收入决算表(财决03表)'!$A$10:$K$500,4,FALSE)),"",VLOOKUP(A248,'[1]Z03 收入决算表(财决03表)'!$A$10:$K$500,4,FALSE))</f>
        <v/>
      </c>
      <c r="D248" s="215" t="str">
        <f>IF(ISERROR(VLOOKUP(A248,'[1]Z03 收入决算表(财决03表)'!$A$10:$K$500,5,FALSE)),"",VLOOKUP(A248,'[1]Z03 收入决算表(财决03表)'!$A$10:$K$500,5,FALSE))</f>
        <v/>
      </c>
      <c r="E248" s="215" t="str">
        <f>IF(ISERROR(VLOOKUP(A248,'[1]Z03 收入决算表(财决03表)'!$A$10:$K$500,6,FALSE)),"",VLOOKUP(A248,'[1]Z03 收入决算表(财决03表)'!$A$10:$K$500,6,FALSE))</f>
        <v/>
      </c>
      <c r="F248" s="215" t="str">
        <f>IF(ISERROR(VLOOKUP(A248,'[1]Z03 收入决算表(财决03表)'!$A$10:$K$500,7,FALSE)),"",VLOOKUP(A248,'[1]Z03 收入决算表(财决03表)'!$A$10:$K$500,7,FALSE))</f>
        <v/>
      </c>
      <c r="G248" s="215" t="str">
        <f>IF(ISERROR(VLOOKUP(A248,'[1]Z03 收入决算表(财决03表)'!$A$10:$K$500,8,FALSE)),"",VLOOKUP(A248,'[1]Z03 收入决算表(财决03表)'!$A$10:$K$500,8,FALSE))</f>
        <v/>
      </c>
      <c r="H248" s="215" t="str">
        <f>IF(ISERROR(VLOOKUP(A248,'[1]Z03 收入决算表(财决03表)'!$A$10:$K$500,9,FALSE)),"",VLOOKUP(A248,'[1]Z03 收入决算表(财决03表)'!$A$10:$K$500,9,FALSE))</f>
        <v/>
      </c>
      <c r="I248" s="215" t="str">
        <f>IF(ISERROR(VLOOKUP(A248,'[1]Z03 收入决算表(财决03表)'!$A$10:$K$500,10,FALSE)),"",VLOOKUP(A248,'[1]Z03 收入决算表(财决03表)'!$A$10:$K$500,10,FALSE))</f>
        <v/>
      </c>
      <c r="J248" s="215" t="str">
        <f>IF(ISERROR(VLOOKUP(A248,'[1]Z03 收入决算表(财决03表)'!$A$10:$K$500,11,FALSE)),"",VLOOKUP(A248,'[1]Z03 收入决算表(财决03表)'!$A$10:$K$500,11,FALSE))</f>
        <v/>
      </c>
      <c r="K248" s="211">
        <f>'[1]Z03 收入决算表(财决03表)'!A247</f>
        <v>0</v>
      </c>
      <c r="L248" s="212">
        <f>'[1]Z03 收入决算表(财决03表)'!$E247</f>
        <v>0</v>
      </c>
      <c r="M248" s="208" t="str">
        <f t="shared" si="7"/>
        <v/>
      </c>
    </row>
    <row r="249" ht="22.5" customHeight="1" spans="1:13">
      <c r="A249" s="199" t="str">
        <f t="shared" si="6"/>
        <v/>
      </c>
      <c r="B249" s="199"/>
      <c r="C249" s="199" t="str">
        <f>IF(ISERROR(VLOOKUP(A249,'[1]Z03 收入决算表(财决03表)'!$A$10:$K$500,4,FALSE)),"",VLOOKUP(A249,'[1]Z03 收入决算表(财决03表)'!$A$10:$K$500,4,FALSE))</f>
        <v/>
      </c>
      <c r="D249" s="215" t="str">
        <f>IF(ISERROR(VLOOKUP(A249,'[1]Z03 收入决算表(财决03表)'!$A$10:$K$500,5,FALSE)),"",VLOOKUP(A249,'[1]Z03 收入决算表(财决03表)'!$A$10:$K$500,5,FALSE))</f>
        <v/>
      </c>
      <c r="E249" s="215" t="str">
        <f>IF(ISERROR(VLOOKUP(A249,'[1]Z03 收入决算表(财决03表)'!$A$10:$K$500,6,FALSE)),"",VLOOKUP(A249,'[1]Z03 收入决算表(财决03表)'!$A$10:$K$500,6,FALSE))</f>
        <v/>
      </c>
      <c r="F249" s="215" t="str">
        <f>IF(ISERROR(VLOOKUP(A249,'[1]Z03 收入决算表(财决03表)'!$A$10:$K$500,7,FALSE)),"",VLOOKUP(A249,'[1]Z03 收入决算表(财决03表)'!$A$10:$K$500,7,FALSE))</f>
        <v/>
      </c>
      <c r="G249" s="215" t="str">
        <f>IF(ISERROR(VLOOKUP(A249,'[1]Z03 收入决算表(财决03表)'!$A$10:$K$500,8,FALSE)),"",VLOOKUP(A249,'[1]Z03 收入决算表(财决03表)'!$A$10:$K$500,8,FALSE))</f>
        <v/>
      </c>
      <c r="H249" s="215" t="str">
        <f>IF(ISERROR(VLOOKUP(A249,'[1]Z03 收入决算表(财决03表)'!$A$10:$K$500,9,FALSE)),"",VLOOKUP(A249,'[1]Z03 收入决算表(财决03表)'!$A$10:$K$500,9,FALSE))</f>
        <v/>
      </c>
      <c r="I249" s="215" t="str">
        <f>IF(ISERROR(VLOOKUP(A249,'[1]Z03 收入决算表(财决03表)'!$A$10:$K$500,10,FALSE)),"",VLOOKUP(A249,'[1]Z03 收入决算表(财决03表)'!$A$10:$K$500,10,FALSE))</f>
        <v/>
      </c>
      <c r="J249" s="215" t="str">
        <f>IF(ISERROR(VLOOKUP(A249,'[1]Z03 收入决算表(财决03表)'!$A$10:$K$500,11,FALSE)),"",VLOOKUP(A249,'[1]Z03 收入决算表(财决03表)'!$A$10:$K$500,11,FALSE))</f>
        <v/>
      </c>
      <c r="K249" s="211">
        <f>'[1]Z03 收入决算表(财决03表)'!A248</f>
        <v>0</v>
      </c>
      <c r="L249" s="212">
        <f>'[1]Z03 收入决算表(财决03表)'!$E248</f>
        <v>0</v>
      </c>
      <c r="M249" s="208" t="str">
        <f t="shared" si="7"/>
        <v/>
      </c>
    </row>
    <row r="250" ht="22.5" customHeight="1" spans="1:13">
      <c r="A250" s="199" t="str">
        <f t="shared" si="6"/>
        <v/>
      </c>
      <c r="B250" s="199"/>
      <c r="C250" s="199" t="str">
        <f>IF(ISERROR(VLOOKUP(A250,'[1]Z03 收入决算表(财决03表)'!$A$10:$K$500,4,FALSE)),"",VLOOKUP(A250,'[1]Z03 收入决算表(财决03表)'!$A$10:$K$500,4,FALSE))</f>
        <v/>
      </c>
      <c r="D250" s="215" t="str">
        <f>IF(ISERROR(VLOOKUP(A250,'[1]Z03 收入决算表(财决03表)'!$A$10:$K$500,5,FALSE)),"",VLOOKUP(A250,'[1]Z03 收入决算表(财决03表)'!$A$10:$K$500,5,FALSE))</f>
        <v/>
      </c>
      <c r="E250" s="215" t="str">
        <f>IF(ISERROR(VLOOKUP(A250,'[1]Z03 收入决算表(财决03表)'!$A$10:$K$500,6,FALSE)),"",VLOOKUP(A250,'[1]Z03 收入决算表(财决03表)'!$A$10:$K$500,6,FALSE))</f>
        <v/>
      </c>
      <c r="F250" s="215" t="str">
        <f>IF(ISERROR(VLOOKUP(A250,'[1]Z03 收入决算表(财决03表)'!$A$10:$K$500,7,FALSE)),"",VLOOKUP(A250,'[1]Z03 收入决算表(财决03表)'!$A$10:$K$500,7,FALSE))</f>
        <v/>
      </c>
      <c r="G250" s="215" t="str">
        <f>IF(ISERROR(VLOOKUP(A250,'[1]Z03 收入决算表(财决03表)'!$A$10:$K$500,8,FALSE)),"",VLOOKUP(A250,'[1]Z03 收入决算表(财决03表)'!$A$10:$K$500,8,FALSE))</f>
        <v/>
      </c>
      <c r="H250" s="215" t="str">
        <f>IF(ISERROR(VLOOKUP(A250,'[1]Z03 收入决算表(财决03表)'!$A$10:$K$500,9,FALSE)),"",VLOOKUP(A250,'[1]Z03 收入决算表(财决03表)'!$A$10:$K$500,9,FALSE))</f>
        <v/>
      </c>
      <c r="I250" s="215" t="str">
        <f>IF(ISERROR(VLOOKUP(A250,'[1]Z03 收入决算表(财决03表)'!$A$10:$K$500,10,FALSE)),"",VLOOKUP(A250,'[1]Z03 收入决算表(财决03表)'!$A$10:$K$500,10,FALSE))</f>
        <v/>
      </c>
      <c r="J250" s="215" t="str">
        <f>IF(ISERROR(VLOOKUP(A250,'[1]Z03 收入决算表(财决03表)'!$A$10:$K$500,11,FALSE)),"",VLOOKUP(A250,'[1]Z03 收入决算表(财决03表)'!$A$10:$K$500,11,FALSE))</f>
        <v/>
      </c>
      <c r="K250" s="211">
        <f>'[1]Z03 收入决算表(财决03表)'!A249</f>
        <v>0</v>
      </c>
      <c r="L250" s="212">
        <f>'[1]Z03 收入决算表(财决03表)'!$E249</f>
        <v>0</v>
      </c>
      <c r="M250" s="208" t="str">
        <f t="shared" si="7"/>
        <v/>
      </c>
    </row>
    <row r="251" ht="22.5" customHeight="1" spans="1:13">
      <c r="A251" s="199" t="str">
        <f t="shared" si="6"/>
        <v/>
      </c>
      <c r="B251" s="199"/>
      <c r="C251" s="199" t="str">
        <f>IF(ISERROR(VLOOKUP(A251,'[1]Z03 收入决算表(财决03表)'!$A$10:$K$500,4,FALSE)),"",VLOOKUP(A251,'[1]Z03 收入决算表(财决03表)'!$A$10:$K$500,4,FALSE))</f>
        <v/>
      </c>
      <c r="D251" s="215" t="str">
        <f>IF(ISERROR(VLOOKUP(A251,'[1]Z03 收入决算表(财决03表)'!$A$10:$K$500,5,FALSE)),"",VLOOKUP(A251,'[1]Z03 收入决算表(财决03表)'!$A$10:$K$500,5,FALSE))</f>
        <v/>
      </c>
      <c r="E251" s="215" t="str">
        <f>IF(ISERROR(VLOOKUP(A251,'[1]Z03 收入决算表(财决03表)'!$A$10:$K$500,6,FALSE)),"",VLOOKUP(A251,'[1]Z03 收入决算表(财决03表)'!$A$10:$K$500,6,FALSE))</f>
        <v/>
      </c>
      <c r="F251" s="215" t="str">
        <f>IF(ISERROR(VLOOKUP(A251,'[1]Z03 收入决算表(财决03表)'!$A$10:$K$500,7,FALSE)),"",VLOOKUP(A251,'[1]Z03 收入决算表(财决03表)'!$A$10:$K$500,7,FALSE))</f>
        <v/>
      </c>
      <c r="G251" s="215" t="str">
        <f>IF(ISERROR(VLOOKUP(A251,'[1]Z03 收入决算表(财决03表)'!$A$10:$K$500,8,FALSE)),"",VLOOKUP(A251,'[1]Z03 收入决算表(财决03表)'!$A$10:$K$500,8,FALSE))</f>
        <v/>
      </c>
      <c r="H251" s="215" t="str">
        <f>IF(ISERROR(VLOOKUP(A251,'[1]Z03 收入决算表(财决03表)'!$A$10:$K$500,9,FALSE)),"",VLOOKUP(A251,'[1]Z03 收入决算表(财决03表)'!$A$10:$K$500,9,FALSE))</f>
        <v/>
      </c>
      <c r="I251" s="215" t="str">
        <f>IF(ISERROR(VLOOKUP(A251,'[1]Z03 收入决算表(财决03表)'!$A$10:$K$500,10,FALSE)),"",VLOOKUP(A251,'[1]Z03 收入决算表(财决03表)'!$A$10:$K$500,10,FALSE))</f>
        <v/>
      </c>
      <c r="J251" s="215" t="str">
        <f>IF(ISERROR(VLOOKUP(A251,'[1]Z03 收入决算表(财决03表)'!$A$10:$K$500,11,FALSE)),"",VLOOKUP(A251,'[1]Z03 收入决算表(财决03表)'!$A$10:$K$500,11,FALSE))</f>
        <v/>
      </c>
      <c r="K251" s="211">
        <f>'[1]Z03 收入决算表(财决03表)'!A250</f>
        <v>0</v>
      </c>
      <c r="L251" s="212">
        <f>'[1]Z03 收入决算表(财决03表)'!$E250</f>
        <v>0</v>
      </c>
      <c r="M251" s="208" t="str">
        <f t="shared" si="7"/>
        <v/>
      </c>
    </row>
    <row r="252" ht="22.5" customHeight="1" spans="1:13">
      <c r="A252" s="199" t="str">
        <f t="shared" si="6"/>
        <v/>
      </c>
      <c r="B252" s="199"/>
      <c r="C252" s="199" t="str">
        <f>IF(ISERROR(VLOOKUP(A252,'[1]Z03 收入决算表(财决03表)'!$A$10:$K$500,4,FALSE)),"",VLOOKUP(A252,'[1]Z03 收入决算表(财决03表)'!$A$10:$K$500,4,FALSE))</f>
        <v/>
      </c>
      <c r="D252" s="215" t="str">
        <f>IF(ISERROR(VLOOKUP(A252,'[1]Z03 收入决算表(财决03表)'!$A$10:$K$500,5,FALSE)),"",VLOOKUP(A252,'[1]Z03 收入决算表(财决03表)'!$A$10:$K$500,5,FALSE))</f>
        <v/>
      </c>
      <c r="E252" s="215" t="str">
        <f>IF(ISERROR(VLOOKUP(A252,'[1]Z03 收入决算表(财决03表)'!$A$10:$K$500,6,FALSE)),"",VLOOKUP(A252,'[1]Z03 收入决算表(财决03表)'!$A$10:$K$500,6,FALSE))</f>
        <v/>
      </c>
      <c r="F252" s="215" t="str">
        <f>IF(ISERROR(VLOOKUP(A252,'[1]Z03 收入决算表(财决03表)'!$A$10:$K$500,7,FALSE)),"",VLOOKUP(A252,'[1]Z03 收入决算表(财决03表)'!$A$10:$K$500,7,FALSE))</f>
        <v/>
      </c>
      <c r="G252" s="215" t="str">
        <f>IF(ISERROR(VLOOKUP(A252,'[1]Z03 收入决算表(财决03表)'!$A$10:$K$500,8,FALSE)),"",VLOOKUP(A252,'[1]Z03 收入决算表(财决03表)'!$A$10:$K$500,8,FALSE))</f>
        <v/>
      </c>
      <c r="H252" s="215" t="str">
        <f>IF(ISERROR(VLOOKUP(A252,'[1]Z03 收入决算表(财决03表)'!$A$10:$K$500,9,FALSE)),"",VLOOKUP(A252,'[1]Z03 收入决算表(财决03表)'!$A$10:$K$500,9,FALSE))</f>
        <v/>
      </c>
      <c r="I252" s="215" t="str">
        <f>IF(ISERROR(VLOOKUP(A252,'[1]Z03 收入决算表(财决03表)'!$A$10:$K$500,10,FALSE)),"",VLOOKUP(A252,'[1]Z03 收入决算表(财决03表)'!$A$10:$K$500,10,FALSE))</f>
        <v/>
      </c>
      <c r="J252" s="215" t="str">
        <f>IF(ISERROR(VLOOKUP(A252,'[1]Z03 收入决算表(财决03表)'!$A$10:$K$500,11,FALSE)),"",VLOOKUP(A252,'[1]Z03 收入决算表(财决03表)'!$A$10:$K$500,11,FALSE))</f>
        <v/>
      </c>
      <c r="K252" s="211">
        <f>'[1]Z03 收入决算表(财决03表)'!A251</f>
        <v>0</v>
      </c>
      <c r="L252" s="212">
        <f>'[1]Z03 收入决算表(财决03表)'!$E251</f>
        <v>0</v>
      </c>
      <c r="M252" s="208" t="str">
        <f t="shared" si="7"/>
        <v/>
      </c>
    </row>
    <row r="253" ht="22.5" customHeight="1" spans="1:13">
      <c r="A253" s="199" t="str">
        <f t="shared" si="6"/>
        <v/>
      </c>
      <c r="B253" s="199"/>
      <c r="C253" s="199" t="str">
        <f>IF(ISERROR(VLOOKUP(A253,'[1]Z03 收入决算表(财决03表)'!$A$10:$K$500,4,FALSE)),"",VLOOKUP(A253,'[1]Z03 收入决算表(财决03表)'!$A$10:$K$500,4,FALSE))</f>
        <v/>
      </c>
      <c r="D253" s="215" t="str">
        <f>IF(ISERROR(VLOOKUP(A253,'[1]Z03 收入决算表(财决03表)'!$A$10:$K$500,5,FALSE)),"",VLOOKUP(A253,'[1]Z03 收入决算表(财决03表)'!$A$10:$K$500,5,FALSE))</f>
        <v/>
      </c>
      <c r="E253" s="215" t="str">
        <f>IF(ISERROR(VLOOKUP(A253,'[1]Z03 收入决算表(财决03表)'!$A$10:$K$500,6,FALSE)),"",VLOOKUP(A253,'[1]Z03 收入决算表(财决03表)'!$A$10:$K$500,6,FALSE))</f>
        <v/>
      </c>
      <c r="F253" s="215" t="str">
        <f>IF(ISERROR(VLOOKUP(A253,'[1]Z03 收入决算表(财决03表)'!$A$10:$K$500,7,FALSE)),"",VLOOKUP(A253,'[1]Z03 收入决算表(财决03表)'!$A$10:$K$500,7,FALSE))</f>
        <v/>
      </c>
      <c r="G253" s="215" t="str">
        <f>IF(ISERROR(VLOOKUP(A253,'[1]Z03 收入决算表(财决03表)'!$A$10:$K$500,8,FALSE)),"",VLOOKUP(A253,'[1]Z03 收入决算表(财决03表)'!$A$10:$K$500,8,FALSE))</f>
        <v/>
      </c>
      <c r="H253" s="215" t="str">
        <f>IF(ISERROR(VLOOKUP(A253,'[1]Z03 收入决算表(财决03表)'!$A$10:$K$500,9,FALSE)),"",VLOOKUP(A253,'[1]Z03 收入决算表(财决03表)'!$A$10:$K$500,9,FALSE))</f>
        <v/>
      </c>
      <c r="I253" s="215" t="str">
        <f>IF(ISERROR(VLOOKUP(A253,'[1]Z03 收入决算表(财决03表)'!$A$10:$K$500,10,FALSE)),"",VLOOKUP(A253,'[1]Z03 收入决算表(财决03表)'!$A$10:$K$500,10,FALSE))</f>
        <v/>
      </c>
      <c r="J253" s="215" t="str">
        <f>IF(ISERROR(VLOOKUP(A253,'[1]Z03 收入决算表(财决03表)'!$A$10:$K$500,11,FALSE)),"",VLOOKUP(A253,'[1]Z03 收入决算表(财决03表)'!$A$10:$K$500,11,FALSE))</f>
        <v/>
      </c>
      <c r="K253" s="211">
        <f>'[1]Z03 收入决算表(财决03表)'!A252</f>
        <v>0</v>
      </c>
      <c r="L253" s="212">
        <f>'[1]Z03 收入决算表(财决03表)'!$E252</f>
        <v>0</v>
      </c>
      <c r="M253" s="208" t="str">
        <f t="shared" si="7"/>
        <v/>
      </c>
    </row>
    <row r="254" ht="22.5" customHeight="1" spans="1:13">
      <c r="A254" s="199" t="str">
        <f t="shared" si="6"/>
        <v/>
      </c>
      <c r="B254" s="199"/>
      <c r="C254" s="199" t="str">
        <f>IF(ISERROR(VLOOKUP(A254,'[1]Z03 收入决算表(财决03表)'!$A$10:$K$500,4,FALSE)),"",VLOOKUP(A254,'[1]Z03 收入决算表(财决03表)'!$A$10:$K$500,4,FALSE))</f>
        <v/>
      </c>
      <c r="D254" s="215" t="str">
        <f>IF(ISERROR(VLOOKUP(A254,'[1]Z03 收入决算表(财决03表)'!$A$10:$K$500,5,FALSE)),"",VLOOKUP(A254,'[1]Z03 收入决算表(财决03表)'!$A$10:$K$500,5,FALSE))</f>
        <v/>
      </c>
      <c r="E254" s="215" t="str">
        <f>IF(ISERROR(VLOOKUP(A254,'[1]Z03 收入决算表(财决03表)'!$A$10:$K$500,6,FALSE)),"",VLOOKUP(A254,'[1]Z03 收入决算表(财决03表)'!$A$10:$K$500,6,FALSE))</f>
        <v/>
      </c>
      <c r="F254" s="215" t="str">
        <f>IF(ISERROR(VLOOKUP(A254,'[1]Z03 收入决算表(财决03表)'!$A$10:$K$500,7,FALSE)),"",VLOOKUP(A254,'[1]Z03 收入决算表(财决03表)'!$A$10:$K$500,7,FALSE))</f>
        <v/>
      </c>
      <c r="G254" s="215" t="str">
        <f>IF(ISERROR(VLOOKUP(A254,'[1]Z03 收入决算表(财决03表)'!$A$10:$K$500,8,FALSE)),"",VLOOKUP(A254,'[1]Z03 收入决算表(财决03表)'!$A$10:$K$500,8,FALSE))</f>
        <v/>
      </c>
      <c r="H254" s="215" t="str">
        <f>IF(ISERROR(VLOOKUP(A254,'[1]Z03 收入决算表(财决03表)'!$A$10:$K$500,9,FALSE)),"",VLOOKUP(A254,'[1]Z03 收入决算表(财决03表)'!$A$10:$K$500,9,FALSE))</f>
        <v/>
      </c>
      <c r="I254" s="215" t="str">
        <f>IF(ISERROR(VLOOKUP(A254,'[1]Z03 收入决算表(财决03表)'!$A$10:$K$500,10,FALSE)),"",VLOOKUP(A254,'[1]Z03 收入决算表(财决03表)'!$A$10:$K$500,10,FALSE))</f>
        <v/>
      </c>
      <c r="J254" s="215" t="str">
        <f>IF(ISERROR(VLOOKUP(A254,'[1]Z03 收入决算表(财决03表)'!$A$10:$K$500,11,FALSE)),"",VLOOKUP(A254,'[1]Z03 收入决算表(财决03表)'!$A$10:$K$500,11,FALSE))</f>
        <v/>
      </c>
      <c r="K254" s="211">
        <f>'[1]Z03 收入决算表(财决03表)'!A253</f>
        <v>0</v>
      </c>
      <c r="L254" s="212">
        <f>'[1]Z03 收入决算表(财决03表)'!$E253</f>
        <v>0</v>
      </c>
      <c r="M254" s="208" t="str">
        <f t="shared" si="7"/>
        <v/>
      </c>
    </row>
    <row r="255" ht="22.5" customHeight="1" spans="1:13">
      <c r="A255" s="199" t="str">
        <f t="shared" si="6"/>
        <v/>
      </c>
      <c r="B255" s="199"/>
      <c r="C255" s="199" t="str">
        <f>IF(ISERROR(VLOOKUP(A255,'[1]Z03 收入决算表(财决03表)'!$A$10:$K$500,4,FALSE)),"",VLOOKUP(A255,'[1]Z03 收入决算表(财决03表)'!$A$10:$K$500,4,FALSE))</f>
        <v/>
      </c>
      <c r="D255" s="215" t="str">
        <f>IF(ISERROR(VLOOKUP(A255,'[1]Z03 收入决算表(财决03表)'!$A$10:$K$500,5,FALSE)),"",VLOOKUP(A255,'[1]Z03 收入决算表(财决03表)'!$A$10:$K$500,5,FALSE))</f>
        <v/>
      </c>
      <c r="E255" s="215" t="str">
        <f>IF(ISERROR(VLOOKUP(A255,'[1]Z03 收入决算表(财决03表)'!$A$10:$K$500,6,FALSE)),"",VLOOKUP(A255,'[1]Z03 收入决算表(财决03表)'!$A$10:$K$500,6,FALSE))</f>
        <v/>
      </c>
      <c r="F255" s="215" t="str">
        <f>IF(ISERROR(VLOOKUP(A255,'[1]Z03 收入决算表(财决03表)'!$A$10:$K$500,7,FALSE)),"",VLOOKUP(A255,'[1]Z03 收入决算表(财决03表)'!$A$10:$K$500,7,FALSE))</f>
        <v/>
      </c>
      <c r="G255" s="215" t="str">
        <f>IF(ISERROR(VLOOKUP(A255,'[1]Z03 收入决算表(财决03表)'!$A$10:$K$500,8,FALSE)),"",VLOOKUP(A255,'[1]Z03 收入决算表(财决03表)'!$A$10:$K$500,8,FALSE))</f>
        <v/>
      </c>
      <c r="H255" s="215" t="str">
        <f>IF(ISERROR(VLOOKUP(A255,'[1]Z03 收入决算表(财决03表)'!$A$10:$K$500,9,FALSE)),"",VLOOKUP(A255,'[1]Z03 收入决算表(财决03表)'!$A$10:$K$500,9,FALSE))</f>
        <v/>
      </c>
      <c r="I255" s="215" t="str">
        <f>IF(ISERROR(VLOOKUP(A255,'[1]Z03 收入决算表(财决03表)'!$A$10:$K$500,10,FALSE)),"",VLOOKUP(A255,'[1]Z03 收入决算表(财决03表)'!$A$10:$K$500,10,FALSE))</f>
        <v/>
      </c>
      <c r="J255" s="215" t="str">
        <f>IF(ISERROR(VLOOKUP(A255,'[1]Z03 收入决算表(财决03表)'!$A$10:$K$500,11,FALSE)),"",VLOOKUP(A255,'[1]Z03 收入决算表(财决03表)'!$A$10:$K$500,11,FALSE))</f>
        <v/>
      </c>
      <c r="K255" s="211">
        <f>'[1]Z03 收入决算表(财决03表)'!A254</f>
        <v>0</v>
      </c>
      <c r="L255" s="212">
        <f>'[1]Z03 收入决算表(财决03表)'!$E254</f>
        <v>0</v>
      </c>
      <c r="M255" s="208" t="str">
        <f t="shared" si="7"/>
        <v/>
      </c>
    </row>
    <row r="256" ht="22.5" customHeight="1" spans="1:13">
      <c r="A256" s="199" t="str">
        <f t="shared" si="6"/>
        <v/>
      </c>
      <c r="B256" s="199"/>
      <c r="C256" s="199" t="str">
        <f>IF(ISERROR(VLOOKUP(A256,'[1]Z03 收入决算表(财决03表)'!$A$10:$K$500,4,FALSE)),"",VLOOKUP(A256,'[1]Z03 收入决算表(财决03表)'!$A$10:$K$500,4,FALSE))</f>
        <v/>
      </c>
      <c r="D256" s="215" t="str">
        <f>IF(ISERROR(VLOOKUP(A256,'[1]Z03 收入决算表(财决03表)'!$A$10:$K$500,5,FALSE)),"",VLOOKUP(A256,'[1]Z03 收入决算表(财决03表)'!$A$10:$K$500,5,FALSE))</f>
        <v/>
      </c>
      <c r="E256" s="215" t="str">
        <f>IF(ISERROR(VLOOKUP(A256,'[1]Z03 收入决算表(财决03表)'!$A$10:$K$500,6,FALSE)),"",VLOOKUP(A256,'[1]Z03 收入决算表(财决03表)'!$A$10:$K$500,6,FALSE))</f>
        <v/>
      </c>
      <c r="F256" s="215" t="str">
        <f>IF(ISERROR(VLOOKUP(A256,'[1]Z03 收入决算表(财决03表)'!$A$10:$K$500,7,FALSE)),"",VLOOKUP(A256,'[1]Z03 收入决算表(财决03表)'!$A$10:$K$500,7,FALSE))</f>
        <v/>
      </c>
      <c r="G256" s="215" t="str">
        <f>IF(ISERROR(VLOOKUP(A256,'[1]Z03 收入决算表(财决03表)'!$A$10:$K$500,8,FALSE)),"",VLOOKUP(A256,'[1]Z03 收入决算表(财决03表)'!$A$10:$K$500,8,FALSE))</f>
        <v/>
      </c>
      <c r="H256" s="215" t="str">
        <f>IF(ISERROR(VLOOKUP(A256,'[1]Z03 收入决算表(财决03表)'!$A$10:$K$500,9,FALSE)),"",VLOOKUP(A256,'[1]Z03 收入决算表(财决03表)'!$A$10:$K$500,9,FALSE))</f>
        <v/>
      </c>
      <c r="I256" s="215" t="str">
        <f>IF(ISERROR(VLOOKUP(A256,'[1]Z03 收入决算表(财决03表)'!$A$10:$K$500,10,FALSE)),"",VLOOKUP(A256,'[1]Z03 收入决算表(财决03表)'!$A$10:$K$500,10,FALSE))</f>
        <v/>
      </c>
      <c r="J256" s="215" t="str">
        <f>IF(ISERROR(VLOOKUP(A256,'[1]Z03 收入决算表(财决03表)'!$A$10:$K$500,11,FALSE)),"",VLOOKUP(A256,'[1]Z03 收入决算表(财决03表)'!$A$10:$K$500,11,FALSE))</f>
        <v/>
      </c>
      <c r="K256" s="211">
        <f>'[1]Z03 收入决算表(财决03表)'!A255</f>
        <v>0</v>
      </c>
      <c r="L256" s="212">
        <f>'[1]Z03 收入决算表(财决03表)'!$E255</f>
        <v>0</v>
      </c>
      <c r="M256" s="208" t="str">
        <f t="shared" si="7"/>
        <v/>
      </c>
    </row>
    <row r="257" ht="22.5" customHeight="1" spans="1:13">
      <c r="A257" s="199" t="str">
        <f t="shared" si="6"/>
        <v/>
      </c>
      <c r="B257" s="199"/>
      <c r="C257" s="199" t="str">
        <f>IF(ISERROR(VLOOKUP(A257,'[1]Z03 收入决算表(财决03表)'!$A$10:$K$500,4,FALSE)),"",VLOOKUP(A257,'[1]Z03 收入决算表(财决03表)'!$A$10:$K$500,4,FALSE))</f>
        <v/>
      </c>
      <c r="D257" s="215" t="str">
        <f>IF(ISERROR(VLOOKUP(A257,'[1]Z03 收入决算表(财决03表)'!$A$10:$K$500,5,FALSE)),"",VLOOKUP(A257,'[1]Z03 收入决算表(财决03表)'!$A$10:$K$500,5,FALSE))</f>
        <v/>
      </c>
      <c r="E257" s="215" t="str">
        <f>IF(ISERROR(VLOOKUP(A257,'[1]Z03 收入决算表(财决03表)'!$A$10:$K$500,6,FALSE)),"",VLOOKUP(A257,'[1]Z03 收入决算表(财决03表)'!$A$10:$K$500,6,FALSE))</f>
        <v/>
      </c>
      <c r="F257" s="215" t="str">
        <f>IF(ISERROR(VLOOKUP(A257,'[1]Z03 收入决算表(财决03表)'!$A$10:$K$500,7,FALSE)),"",VLOOKUP(A257,'[1]Z03 收入决算表(财决03表)'!$A$10:$K$500,7,FALSE))</f>
        <v/>
      </c>
      <c r="G257" s="215" t="str">
        <f>IF(ISERROR(VLOOKUP(A257,'[1]Z03 收入决算表(财决03表)'!$A$10:$K$500,8,FALSE)),"",VLOOKUP(A257,'[1]Z03 收入决算表(财决03表)'!$A$10:$K$500,8,FALSE))</f>
        <v/>
      </c>
      <c r="H257" s="215" t="str">
        <f>IF(ISERROR(VLOOKUP(A257,'[1]Z03 收入决算表(财决03表)'!$A$10:$K$500,9,FALSE)),"",VLOOKUP(A257,'[1]Z03 收入决算表(财决03表)'!$A$10:$K$500,9,FALSE))</f>
        <v/>
      </c>
      <c r="I257" s="215" t="str">
        <f>IF(ISERROR(VLOOKUP(A257,'[1]Z03 收入决算表(财决03表)'!$A$10:$K$500,10,FALSE)),"",VLOOKUP(A257,'[1]Z03 收入决算表(财决03表)'!$A$10:$K$500,10,FALSE))</f>
        <v/>
      </c>
      <c r="J257" s="215" t="str">
        <f>IF(ISERROR(VLOOKUP(A257,'[1]Z03 收入决算表(财决03表)'!$A$10:$K$500,11,FALSE)),"",VLOOKUP(A257,'[1]Z03 收入决算表(财决03表)'!$A$10:$K$500,11,FALSE))</f>
        <v/>
      </c>
      <c r="K257" s="211">
        <f>'[1]Z03 收入决算表(财决03表)'!A256</f>
        <v>0</v>
      </c>
      <c r="L257" s="212">
        <f>'[1]Z03 收入决算表(财决03表)'!$E256</f>
        <v>0</v>
      </c>
      <c r="M257" s="208" t="str">
        <f t="shared" si="7"/>
        <v/>
      </c>
    </row>
    <row r="258" ht="22.5" customHeight="1" spans="1:13">
      <c r="A258" s="199" t="str">
        <f t="shared" si="6"/>
        <v/>
      </c>
      <c r="B258" s="199"/>
      <c r="C258" s="199" t="str">
        <f>IF(ISERROR(VLOOKUP(A258,'[1]Z03 收入决算表(财决03表)'!$A$10:$K$500,4,FALSE)),"",VLOOKUP(A258,'[1]Z03 收入决算表(财决03表)'!$A$10:$K$500,4,FALSE))</f>
        <v/>
      </c>
      <c r="D258" s="215" t="str">
        <f>IF(ISERROR(VLOOKUP(A258,'[1]Z03 收入决算表(财决03表)'!$A$10:$K$500,5,FALSE)),"",VLOOKUP(A258,'[1]Z03 收入决算表(财决03表)'!$A$10:$K$500,5,FALSE))</f>
        <v/>
      </c>
      <c r="E258" s="215" t="str">
        <f>IF(ISERROR(VLOOKUP(A258,'[1]Z03 收入决算表(财决03表)'!$A$10:$K$500,6,FALSE)),"",VLOOKUP(A258,'[1]Z03 收入决算表(财决03表)'!$A$10:$K$500,6,FALSE))</f>
        <v/>
      </c>
      <c r="F258" s="215" t="str">
        <f>IF(ISERROR(VLOOKUP(A258,'[1]Z03 收入决算表(财决03表)'!$A$10:$K$500,7,FALSE)),"",VLOOKUP(A258,'[1]Z03 收入决算表(财决03表)'!$A$10:$K$500,7,FALSE))</f>
        <v/>
      </c>
      <c r="G258" s="215" t="str">
        <f>IF(ISERROR(VLOOKUP(A258,'[1]Z03 收入决算表(财决03表)'!$A$10:$K$500,8,FALSE)),"",VLOOKUP(A258,'[1]Z03 收入决算表(财决03表)'!$A$10:$K$500,8,FALSE))</f>
        <v/>
      </c>
      <c r="H258" s="215" t="str">
        <f>IF(ISERROR(VLOOKUP(A258,'[1]Z03 收入决算表(财决03表)'!$A$10:$K$500,9,FALSE)),"",VLOOKUP(A258,'[1]Z03 收入决算表(财决03表)'!$A$10:$K$500,9,FALSE))</f>
        <v/>
      </c>
      <c r="I258" s="215" t="str">
        <f>IF(ISERROR(VLOOKUP(A258,'[1]Z03 收入决算表(财决03表)'!$A$10:$K$500,10,FALSE)),"",VLOOKUP(A258,'[1]Z03 收入决算表(财决03表)'!$A$10:$K$500,10,FALSE))</f>
        <v/>
      </c>
      <c r="J258" s="215" t="str">
        <f>IF(ISERROR(VLOOKUP(A258,'[1]Z03 收入决算表(财决03表)'!$A$10:$K$500,11,FALSE)),"",VLOOKUP(A258,'[1]Z03 收入决算表(财决03表)'!$A$10:$K$500,11,FALSE))</f>
        <v/>
      </c>
      <c r="K258" s="211">
        <f>'[1]Z03 收入决算表(财决03表)'!A257</f>
        <v>0</v>
      </c>
      <c r="L258" s="212">
        <f>'[1]Z03 收入决算表(财决03表)'!$E257</f>
        <v>0</v>
      </c>
      <c r="M258" s="208" t="str">
        <f t="shared" si="7"/>
        <v/>
      </c>
    </row>
    <row r="259" ht="22.5" customHeight="1" spans="1:13">
      <c r="A259" s="199" t="str">
        <f t="shared" si="6"/>
        <v/>
      </c>
      <c r="B259" s="199"/>
      <c r="C259" s="199" t="str">
        <f>IF(ISERROR(VLOOKUP(A259,'[1]Z03 收入决算表(财决03表)'!$A$10:$K$500,4,FALSE)),"",VLOOKUP(A259,'[1]Z03 收入决算表(财决03表)'!$A$10:$K$500,4,FALSE))</f>
        <v/>
      </c>
      <c r="D259" s="215" t="str">
        <f>IF(ISERROR(VLOOKUP(A259,'[1]Z03 收入决算表(财决03表)'!$A$10:$K$500,5,FALSE)),"",VLOOKUP(A259,'[1]Z03 收入决算表(财决03表)'!$A$10:$K$500,5,FALSE))</f>
        <v/>
      </c>
      <c r="E259" s="215" t="str">
        <f>IF(ISERROR(VLOOKUP(A259,'[1]Z03 收入决算表(财决03表)'!$A$10:$K$500,6,FALSE)),"",VLOOKUP(A259,'[1]Z03 收入决算表(财决03表)'!$A$10:$K$500,6,FALSE))</f>
        <v/>
      </c>
      <c r="F259" s="215" t="str">
        <f>IF(ISERROR(VLOOKUP(A259,'[1]Z03 收入决算表(财决03表)'!$A$10:$K$500,7,FALSE)),"",VLOOKUP(A259,'[1]Z03 收入决算表(财决03表)'!$A$10:$K$500,7,FALSE))</f>
        <v/>
      </c>
      <c r="G259" s="215" t="str">
        <f>IF(ISERROR(VLOOKUP(A259,'[1]Z03 收入决算表(财决03表)'!$A$10:$K$500,8,FALSE)),"",VLOOKUP(A259,'[1]Z03 收入决算表(财决03表)'!$A$10:$K$500,8,FALSE))</f>
        <v/>
      </c>
      <c r="H259" s="215" t="str">
        <f>IF(ISERROR(VLOOKUP(A259,'[1]Z03 收入决算表(财决03表)'!$A$10:$K$500,9,FALSE)),"",VLOOKUP(A259,'[1]Z03 收入决算表(财决03表)'!$A$10:$K$500,9,FALSE))</f>
        <v/>
      </c>
      <c r="I259" s="215" t="str">
        <f>IF(ISERROR(VLOOKUP(A259,'[1]Z03 收入决算表(财决03表)'!$A$10:$K$500,10,FALSE)),"",VLOOKUP(A259,'[1]Z03 收入决算表(财决03表)'!$A$10:$K$500,10,FALSE))</f>
        <v/>
      </c>
      <c r="J259" s="215" t="str">
        <f>IF(ISERROR(VLOOKUP(A259,'[1]Z03 收入决算表(财决03表)'!$A$10:$K$500,11,FALSE)),"",VLOOKUP(A259,'[1]Z03 收入决算表(财决03表)'!$A$10:$K$500,11,FALSE))</f>
        <v/>
      </c>
      <c r="K259" s="211">
        <f>'[1]Z03 收入决算表(财决03表)'!A258</f>
        <v>0</v>
      </c>
      <c r="L259" s="212">
        <f>'[1]Z03 收入决算表(财决03表)'!$E258</f>
        <v>0</v>
      </c>
      <c r="M259" s="208" t="str">
        <f t="shared" si="7"/>
        <v/>
      </c>
    </row>
    <row r="260" ht="22.5" customHeight="1" spans="1:13">
      <c r="A260" s="199" t="str">
        <f t="shared" si="6"/>
        <v/>
      </c>
      <c r="B260" s="199"/>
      <c r="C260" s="199" t="str">
        <f>IF(ISERROR(VLOOKUP(A260,'[1]Z03 收入决算表(财决03表)'!$A$10:$K$500,4,FALSE)),"",VLOOKUP(A260,'[1]Z03 收入决算表(财决03表)'!$A$10:$K$500,4,FALSE))</f>
        <v/>
      </c>
      <c r="D260" s="215" t="str">
        <f>IF(ISERROR(VLOOKUP(A260,'[1]Z03 收入决算表(财决03表)'!$A$10:$K$500,5,FALSE)),"",VLOOKUP(A260,'[1]Z03 收入决算表(财决03表)'!$A$10:$K$500,5,FALSE))</f>
        <v/>
      </c>
      <c r="E260" s="215" t="str">
        <f>IF(ISERROR(VLOOKUP(A260,'[1]Z03 收入决算表(财决03表)'!$A$10:$K$500,6,FALSE)),"",VLOOKUP(A260,'[1]Z03 收入决算表(财决03表)'!$A$10:$K$500,6,FALSE))</f>
        <v/>
      </c>
      <c r="F260" s="215" t="str">
        <f>IF(ISERROR(VLOOKUP(A260,'[1]Z03 收入决算表(财决03表)'!$A$10:$K$500,7,FALSE)),"",VLOOKUP(A260,'[1]Z03 收入决算表(财决03表)'!$A$10:$K$500,7,FALSE))</f>
        <v/>
      </c>
      <c r="G260" s="215" t="str">
        <f>IF(ISERROR(VLOOKUP(A260,'[1]Z03 收入决算表(财决03表)'!$A$10:$K$500,8,FALSE)),"",VLOOKUP(A260,'[1]Z03 收入决算表(财决03表)'!$A$10:$K$500,8,FALSE))</f>
        <v/>
      </c>
      <c r="H260" s="215" t="str">
        <f>IF(ISERROR(VLOOKUP(A260,'[1]Z03 收入决算表(财决03表)'!$A$10:$K$500,9,FALSE)),"",VLOOKUP(A260,'[1]Z03 收入决算表(财决03表)'!$A$10:$K$500,9,FALSE))</f>
        <v/>
      </c>
      <c r="I260" s="215" t="str">
        <f>IF(ISERROR(VLOOKUP(A260,'[1]Z03 收入决算表(财决03表)'!$A$10:$K$500,10,FALSE)),"",VLOOKUP(A260,'[1]Z03 收入决算表(财决03表)'!$A$10:$K$500,10,FALSE))</f>
        <v/>
      </c>
      <c r="J260" s="215" t="str">
        <f>IF(ISERROR(VLOOKUP(A260,'[1]Z03 收入决算表(财决03表)'!$A$10:$K$500,11,FALSE)),"",VLOOKUP(A260,'[1]Z03 收入决算表(财决03表)'!$A$10:$K$500,11,FALSE))</f>
        <v/>
      </c>
      <c r="K260" s="211">
        <f>'[1]Z03 收入决算表(财决03表)'!A259</f>
        <v>0</v>
      </c>
      <c r="L260" s="212">
        <f>'[1]Z03 收入决算表(财决03表)'!$E259</f>
        <v>0</v>
      </c>
      <c r="M260" s="208" t="str">
        <f t="shared" si="7"/>
        <v/>
      </c>
    </row>
    <row r="261" ht="22.5" customHeight="1" spans="1:13">
      <c r="A261" s="199" t="str">
        <f t="shared" si="6"/>
        <v/>
      </c>
      <c r="B261" s="199"/>
      <c r="C261" s="199" t="str">
        <f>IF(ISERROR(VLOOKUP(A261,'[1]Z03 收入决算表(财决03表)'!$A$10:$K$500,4,FALSE)),"",VLOOKUP(A261,'[1]Z03 收入决算表(财决03表)'!$A$10:$K$500,4,FALSE))</f>
        <v/>
      </c>
      <c r="D261" s="215" t="str">
        <f>IF(ISERROR(VLOOKUP(A261,'[1]Z03 收入决算表(财决03表)'!$A$10:$K$500,5,FALSE)),"",VLOOKUP(A261,'[1]Z03 收入决算表(财决03表)'!$A$10:$K$500,5,FALSE))</f>
        <v/>
      </c>
      <c r="E261" s="215" t="str">
        <f>IF(ISERROR(VLOOKUP(A261,'[1]Z03 收入决算表(财决03表)'!$A$10:$K$500,6,FALSE)),"",VLOOKUP(A261,'[1]Z03 收入决算表(财决03表)'!$A$10:$K$500,6,FALSE))</f>
        <v/>
      </c>
      <c r="F261" s="215" t="str">
        <f>IF(ISERROR(VLOOKUP(A261,'[1]Z03 收入决算表(财决03表)'!$A$10:$K$500,7,FALSE)),"",VLOOKUP(A261,'[1]Z03 收入决算表(财决03表)'!$A$10:$K$500,7,FALSE))</f>
        <v/>
      </c>
      <c r="G261" s="215" t="str">
        <f>IF(ISERROR(VLOOKUP(A261,'[1]Z03 收入决算表(财决03表)'!$A$10:$K$500,8,FALSE)),"",VLOOKUP(A261,'[1]Z03 收入决算表(财决03表)'!$A$10:$K$500,8,FALSE))</f>
        <v/>
      </c>
      <c r="H261" s="215" t="str">
        <f>IF(ISERROR(VLOOKUP(A261,'[1]Z03 收入决算表(财决03表)'!$A$10:$K$500,9,FALSE)),"",VLOOKUP(A261,'[1]Z03 收入决算表(财决03表)'!$A$10:$K$500,9,FALSE))</f>
        <v/>
      </c>
      <c r="I261" s="215" t="str">
        <f>IF(ISERROR(VLOOKUP(A261,'[1]Z03 收入决算表(财决03表)'!$A$10:$K$500,10,FALSE)),"",VLOOKUP(A261,'[1]Z03 收入决算表(财决03表)'!$A$10:$K$500,10,FALSE))</f>
        <v/>
      </c>
      <c r="J261" s="215" t="str">
        <f>IF(ISERROR(VLOOKUP(A261,'[1]Z03 收入决算表(财决03表)'!$A$10:$K$500,11,FALSE)),"",VLOOKUP(A261,'[1]Z03 收入决算表(财决03表)'!$A$10:$K$500,11,FALSE))</f>
        <v/>
      </c>
      <c r="K261" s="211">
        <f>'[1]Z03 收入决算表(财决03表)'!A260</f>
        <v>0</v>
      </c>
      <c r="L261" s="212">
        <f>'[1]Z03 收入决算表(财决03表)'!$E260</f>
        <v>0</v>
      </c>
      <c r="M261" s="208" t="str">
        <f t="shared" si="7"/>
        <v/>
      </c>
    </row>
    <row r="262" ht="22.5" customHeight="1" spans="1:13">
      <c r="A262" s="199" t="str">
        <f t="shared" si="6"/>
        <v/>
      </c>
      <c r="B262" s="199"/>
      <c r="C262" s="199" t="str">
        <f>IF(ISERROR(VLOOKUP(A262,'[1]Z03 收入决算表(财决03表)'!$A$10:$K$500,4,FALSE)),"",VLOOKUP(A262,'[1]Z03 收入决算表(财决03表)'!$A$10:$K$500,4,FALSE))</f>
        <v/>
      </c>
      <c r="D262" s="215" t="str">
        <f>IF(ISERROR(VLOOKUP(A262,'[1]Z03 收入决算表(财决03表)'!$A$10:$K$500,5,FALSE)),"",VLOOKUP(A262,'[1]Z03 收入决算表(财决03表)'!$A$10:$K$500,5,FALSE))</f>
        <v/>
      </c>
      <c r="E262" s="215" t="str">
        <f>IF(ISERROR(VLOOKUP(A262,'[1]Z03 收入决算表(财决03表)'!$A$10:$K$500,6,FALSE)),"",VLOOKUP(A262,'[1]Z03 收入决算表(财决03表)'!$A$10:$K$500,6,FALSE))</f>
        <v/>
      </c>
      <c r="F262" s="215" t="str">
        <f>IF(ISERROR(VLOOKUP(A262,'[1]Z03 收入决算表(财决03表)'!$A$10:$K$500,7,FALSE)),"",VLOOKUP(A262,'[1]Z03 收入决算表(财决03表)'!$A$10:$K$500,7,FALSE))</f>
        <v/>
      </c>
      <c r="G262" s="215" t="str">
        <f>IF(ISERROR(VLOOKUP(A262,'[1]Z03 收入决算表(财决03表)'!$A$10:$K$500,8,FALSE)),"",VLOOKUP(A262,'[1]Z03 收入决算表(财决03表)'!$A$10:$K$500,8,FALSE))</f>
        <v/>
      </c>
      <c r="H262" s="215" t="str">
        <f>IF(ISERROR(VLOOKUP(A262,'[1]Z03 收入决算表(财决03表)'!$A$10:$K$500,9,FALSE)),"",VLOOKUP(A262,'[1]Z03 收入决算表(财决03表)'!$A$10:$K$500,9,FALSE))</f>
        <v/>
      </c>
      <c r="I262" s="215" t="str">
        <f>IF(ISERROR(VLOOKUP(A262,'[1]Z03 收入决算表(财决03表)'!$A$10:$K$500,10,FALSE)),"",VLOOKUP(A262,'[1]Z03 收入决算表(财决03表)'!$A$10:$K$500,10,FALSE))</f>
        <v/>
      </c>
      <c r="J262" s="215" t="str">
        <f>IF(ISERROR(VLOOKUP(A262,'[1]Z03 收入决算表(财决03表)'!$A$10:$K$500,11,FALSE)),"",VLOOKUP(A262,'[1]Z03 收入决算表(财决03表)'!$A$10:$K$500,11,FALSE))</f>
        <v/>
      </c>
      <c r="K262" s="211">
        <f>'[1]Z03 收入决算表(财决03表)'!A261</f>
        <v>0</v>
      </c>
      <c r="L262" s="212">
        <f>'[1]Z03 收入决算表(财决03表)'!$E261</f>
        <v>0</v>
      </c>
      <c r="M262" s="208" t="str">
        <f t="shared" si="7"/>
        <v/>
      </c>
    </row>
    <row r="263" ht="22.5" customHeight="1" spans="1:13">
      <c r="A263" s="199" t="str">
        <f t="shared" si="6"/>
        <v/>
      </c>
      <c r="B263" s="199"/>
      <c r="C263" s="199" t="str">
        <f>IF(ISERROR(VLOOKUP(A263,'[1]Z03 收入决算表(财决03表)'!$A$10:$K$500,4,FALSE)),"",VLOOKUP(A263,'[1]Z03 收入决算表(财决03表)'!$A$10:$K$500,4,FALSE))</f>
        <v/>
      </c>
      <c r="D263" s="215" t="str">
        <f>IF(ISERROR(VLOOKUP(A263,'[1]Z03 收入决算表(财决03表)'!$A$10:$K$500,5,FALSE)),"",VLOOKUP(A263,'[1]Z03 收入决算表(财决03表)'!$A$10:$K$500,5,FALSE))</f>
        <v/>
      </c>
      <c r="E263" s="215" t="str">
        <f>IF(ISERROR(VLOOKUP(A263,'[1]Z03 收入决算表(财决03表)'!$A$10:$K$500,6,FALSE)),"",VLOOKUP(A263,'[1]Z03 收入决算表(财决03表)'!$A$10:$K$500,6,FALSE))</f>
        <v/>
      </c>
      <c r="F263" s="215" t="str">
        <f>IF(ISERROR(VLOOKUP(A263,'[1]Z03 收入决算表(财决03表)'!$A$10:$K$500,7,FALSE)),"",VLOOKUP(A263,'[1]Z03 收入决算表(财决03表)'!$A$10:$K$500,7,FALSE))</f>
        <v/>
      </c>
      <c r="G263" s="215" t="str">
        <f>IF(ISERROR(VLOOKUP(A263,'[1]Z03 收入决算表(财决03表)'!$A$10:$K$500,8,FALSE)),"",VLOOKUP(A263,'[1]Z03 收入决算表(财决03表)'!$A$10:$K$500,8,FALSE))</f>
        <v/>
      </c>
      <c r="H263" s="215" t="str">
        <f>IF(ISERROR(VLOOKUP(A263,'[1]Z03 收入决算表(财决03表)'!$A$10:$K$500,9,FALSE)),"",VLOOKUP(A263,'[1]Z03 收入决算表(财决03表)'!$A$10:$K$500,9,FALSE))</f>
        <v/>
      </c>
      <c r="I263" s="215" t="str">
        <f>IF(ISERROR(VLOOKUP(A263,'[1]Z03 收入决算表(财决03表)'!$A$10:$K$500,10,FALSE)),"",VLOOKUP(A263,'[1]Z03 收入决算表(财决03表)'!$A$10:$K$500,10,FALSE))</f>
        <v/>
      </c>
      <c r="J263" s="215" t="str">
        <f>IF(ISERROR(VLOOKUP(A263,'[1]Z03 收入决算表(财决03表)'!$A$10:$K$500,11,FALSE)),"",VLOOKUP(A263,'[1]Z03 收入决算表(财决03表)'!$A$10:$K$500,11,FALSE))</f>
        <v/>
      </c>
      <c r="K263" s="211">
        <f>'[1]Z03 收入决算表(财决03表)'!A262</f>
        <v>0</v>
      </c>
      <c r="L263" s="212">
        <f>'[1]Z03 收入决算表(财决03表)'!$E262</f>
        <v>0</v>
      </c>
      <c r="M263" s="208" t="str">
        <f t="shared" si="7"/>
        <v/>
      </c>
    </row>
    <row r="264" ht="22.5" customHeight="1" spans="1:13">
      <c r="A264" s="199" t="str">
        <f t="shared" si="6"/>
        <v/>
      </c>
      <c r="B264" s="199"/>
      <c r="C264" s="199" t="str">
        <f>IF(ISERROR(VLOOKUP(A264,'[1]Z03 收入决算表(财决03表)'!$A$10:$K$500,4,FALSE)),"",VLOOKUP(A264,'[1]Z03 收入决算表(财决03表)'!$A$10:$K$500,4,FALSE))</f>
        <v/>
      </c>
      <c r="D264" s="215" t="str">
        <f>IF(ISERROR(VLOOKUP(A264,'[1]Z03 收入决算表(财决03表)'!$A$10:$K$500,5,FALSE)),"",VLOOKUP(A264,'[1]Z03 收入决算表(财决03表)'!$A$10:$K$500,5,FALSE))</f>
        <v/>
      </c>
      <c r="E264" s="215" t="str">
        <f>IF(ISERROR(VLOOKUP(A264,'[1]Z03 收入决算表(财决03表)'!$A$10:$K$500,6,FALSE)),"",VLOOKUP(A264,'[1]Z03 收入决算表(财决03表)'!$A$10:$K$500,6,FALSE))</f>
        <v/>
      </c>
      <c r="F264" s="215" t="str">
        <f>IF(ISERROR(VLOOKUP(A264,'[1]Z03 收入决算表(财决03表)'!$A$10:$K$500,7,FALSE)),"",VLOOKUP(A264,'[1]Z03 收入决算表(财决03表)'!$A$10:$K$500,7,FALSE))</f>
        <v/>
      </c>
      <c r="G264" s="215" t="str">
        <f>IF(ISERROR(VLOOKUP(A264,'[1]Z03 收入决算表(财决03表)'!$A$10:$K$500,8,FALSE)),"",VLOOKUP(A264,'[1]Z03 收入决算表(财决03表)'!$A$10:$K$500,8,FALSE))</f>
        <v/>
      </c>
      <c r="H264" s="215" t="str">
        <f>IF(ISERROR(VLOOKUP(A264,'[1]Z03 收入决算表(财决03表)'!$A$10:$K$500,9,FALSE)),"",VLOOKUP(A264,'[1]Z03 收入决算表(财决03表)'!$A$10:$K$500,9,FALSE))</f>
        <v/>
      </c>
      <c r="I264" s="215" t="str">
        <f>IF(ISERROR(VLOOKUP(A264,'[1]Z03 收入决算表(财决03表)'!$A$10:$K$500,10,FALSE)),"",VLOOKUP(A264,'[1]Z03 收入决算表(财决03表)'!$A$10:$K$500,10,FALSE))</f>
        <v/>
      </c>
      <c r="J264" s="215" t="str">
        <f>IF(ISERROR(VLOOKUP(A264,'[1]Z03 收入决算表(财决03表)'!$A$10:$K$500,11,FALSE)),"",VLOOKUP(A264,'[1]Z03 收入决算表(财决03表)'!$A$10:$K$500,11,FALSE))</f>
        <v/>
      </c>
      <c r="K264" s="211">
        <f>'[1]Z03 收入决算表(财决03表)'!A263</f>
        <v>0</v>
      </c>
      <c r="L264" s="212">
        <f>'[1]Z03 收入决算表(财决03表)'!$E263</f>
        <v>0</v>
      </c>
      <c r="M264" s="208" t="str">
        <f t="shared" si="7"/>
        <v/>
      </c>
    </row>
    <row r="265" ht="22.5" customHeight="1" spans="1:13">
      <c r="A265" s="199" t="str">
        <f t="shared" si="6"/>
        <v/>
      </c>
      <c r="B265" s="199"/>
      <c r="C265" s="199" t="str">
        <f>IF(ISERROR(VLOOKUP(A265,'[1]Z03 收入决算表(财决03表)'!$A$10:$K$500,4,FALSE)),"",VLOOKUP(A265,'[1]Z03 收入决算表(财决03表)'!$A$10:$K$500,4,FALSE))</f>
        <v/>
      </c>
      <c r="D265" s="215" t="str">
        <f>IF(ISERROR(VLOOKUP(A265,'[1]Z03 收入决算表(财决03表)'!$A$10:$K$500,5,FALSE)),"",VLOOKUP(A265,'[1]Z03 收入决算表(财决03表)'!$A$10:$K$500,5,FALSE))</f>
        <v/>
      </c>
      <c r="E265" s="215" t="str">
        <f>IF(ISERROR(VLOOKUP(A265,'[1]Z03 收入决算表(财决03表)'!$A$10:$K$500,6,FALSE)),"",VLOOKUP(A265,'[1]Z03 收入决算表(财决03表)'!$A$10:$K$500,6,FALSE))</f>
        <v/>
      </c>
      <c r="F265" s="215" t="str">
        <f>IF(ISERROR(VLOOKUP(A265,'[1]Z03 收入决算表(财决03表)'!$A$10:$K$500,7,FALSE)),"",VLOOKUP(A265,'[1]Z03 收入决算表(财决03表)'!$A$10:$K$500,7,FALSE))</f>
        <v/>
      </c>
      <c r="G265" s="215" t="str">
        <f>IF(ISERROR(VLOOKUP(A265,'[1]Z03 收入决算表(财决03表)'!$A$10:$K$500,8,FALSE)),"",VLOOKUP(A265,'[1]Z03 收入决算表(财决03表)'!$A$10:$K$500,8,FALSE))</f>
        <v/>
      </c>
      <c r="H265" s="215" t="str">
        <f>IF(ISERROR(VLOOKUP(A265,'[1]Z03 收入决算表(财决03表)'!$A$10:$K$500,9,FALSE)),"",VLOOKUP(A265,'[1]Z03 收入决算表(财决03表)'!$A$10:$K$500,9,FALSE))</f>
        <v/>
      </c>
      <c r="I265" s="215" t="str">
        <f>IF(ISERROR(VLOOKUP(A265,'[1]Z03 收入决算表(财决03表)'!$A$10:$K$500,10,FALSE)),"",VLOOKUP(A265,'[1]Z03 收入决算表(财决03表)'!$A$10:$K$500,10,FALSE))</f>
        <v/>
      </c>
      <c r="J265" s="215" t="str">
        <f>IF(ISERROR(VLOOKUP(A265,'[1]Z03 收入决算表(财决03表)'!$A$10:$K$500,11,FALSE)),"",VLOOKUP(A265,'[1]Z03 收入决算表(财决03表)'!$A$10:$K$500,11,FALSE))</f>
        <v/>
      </c>
      <c r="K265" s="211">
        <f>'[1]Z03 收入决算表(财决03表)'!A264</f>
        <v>0</v>
      </c>
      <c r="L265" s="212">
        <f>'[1]Z03 收入决算表(财决03表)'!$E264</f>
        <v>0</v>
      </c>
      <c r="M265" s="208" t="str">
        <f t="shared" si="7"/>
        <v/>
      </c>
    </row>
    <row r="266" ht="22.5" customHeight="1" spans="1:13">
      <c r="A266" s="199" t="str">
        <f t="shared" si="6"/>
        <v/>
      </c>
      <c r="B266" s="199"/>
      <c r="C266" s="199" t="str">
        <f>IF(ISERROR(VLOOKUP(A266,'[1]Z03 收入决算表(财决03表)'!$A$10:$K$500,4,FALSE)),"",VLOOKUP(A266,'[1]Z03 收入决算表(财决03表)'!$A$10:$K$500,4,FALSE))</f>
        <v/>
      </c>
      <c r="D266" s="215" t="str">
        <f>IF(ISERROR(VLOOKUP(A266,'[1]Z03 收入决算表(财决03表)'!$A$10:$K$500,5,FALSE)),"",VLOOKUP(A266,'[1]Z03 收入决算表(财决03表)'!$A$10:$K$500,5,FALSE))</f>
        <v/>
      </c>
      <c r="E266" s="215" t="str">
        <f>IF(ISERROR(VLOOKUP(A266,'[1]Z03 收入决算表(财决03表)'!$A$10:$K$500,6,FALSE)),"",VLOOKUP(A266,'[1]Z03 收入决算表(财决03表)'!$A$10:$K$500,6,FALSE))</f>
        <v/>
      </c>
      <c r="F266" s="215" t="str">
        <f>IF(ISERROR(VLOOKUP(A266,'[1]Z03 收入决算表(财决03表)'!$A$10:$K$500,7,FALSE)),"",VLOOKUP(A266,'[1]Z03 收入决算表(财决03表)'!$A$10:$K$500,7,FALSE))</f>
        <v/>
      </c>
      <c r="G266" s="215" t="str">
        <f>IF(ISERROR(VLOOKUP(A266,'[1]Z03 收入决算表(财决03表)'!$A$10:$K$500,8,FALSE)),"",VLOOKUP(A266,'[1]Z03 收入决算表(财决03表)'!$A$10:$K$500,8,FALSE))</f>
        <v/>
      </c>
      <c r="H266" s="215" t="str">
        <f>IF(ISERROR(VLOOKUP(A266,'[1]Z03 收入决算表(财决03表)'!$A$10:$K$500,9,FALSE)),"",VLOOKUP(A266,'[1]Z03 收入决算表(财决03表)'!$A$10:$K$500,9,FALSE))</f>
        <v/>
      </c>
      <c r="I266" s="215" t="str">
        <f>IF(ISERROR(VLOOKUP(A266,'[1]Z03 收入决算表(财决03表)'!$A$10:$K$500,10,FALSE)),"",VLOOKUP(A266,'[1]Z03 收入决算表(财决03表)'!$A$10:$K$500,10,FALSE))</f>
        <v/>
      </c>
      <c r="J266" s="215" t="str">
        <f>IF(ISERROR(VLOOKUP(A266,'[1]Z03 收入决算表(财决03表)'!$A$10:$K$500,11,FALSE)),"",VLOOKUP(A266,'[1]Z03 收入决算表(财决03表)'!$A$10:$K$500,11,FALSE))</f>
        <v/>
      </c>
      <c r="K266" s="211">
        <f>'[1]Z03 收入决算表(财决03表)'!A265</f>
        <v>0</v>
      </c>
      <c r="L266" s="212">
        <f>'[1]Z03 收入决算表(财决03表)'!$E265</f>
        <v>0</v>
      </c>
      <c r="M266" s="208" t="str">
        <f t="shared" si="7"/>
        <v/>
      </c>
    </row>
    <row r="267" ht="22.5" customHeight="1" spans="1:13">
      <c r="A267" s="199" t="str">
        <f t="shared" si="6"/>
        <v/>
      </c>
      <c r="B267" s="199"/>
      <c r="C267" s="199" t="str">
        <f>IF(ISERROR(VLOOKUP(A267,'[1]Z03 收入决算表(财决03表)'!$A$10:$K$500,4,FALSE)),"",VLOOKUP(A267,'[1]Z03 收入决算表(财决03表)'!$A$10:$K$500,4,FALSE))</f>
        <v/>
      </c>
      <c r="D267" s="215" t="str">
        <f>IF(ISERROR(VLOOKUP(A267,'[1]Z03 收入决算表(财决03表)'!$A$10:$K$500,5,FALSE)),"",VLOOKUP(A267,'[1]Z03 收入决算表(财决03表)'!$A$10:$K$500,5,FALSE))</f>
        <v/>
      </c>
      <c r="E267" s="215" t="str">
        <f>IF(ISERROR(VLOOKUP(A267,'[1]Z03 收入决算表(财决03表)'!$A$10:$K$500,6,FALSE)),"",VLOOKUP(A267,'[1]Z03 收入决算表(财决03表)'!$A$10:$K$500,6,FALSE))</f>
        <v/>
      </c>
      <c r="F267" s="215" t="str">
        <f>IF(ISERROR(VLOOKUP(A267,'[1]Z03 收入决算表(财决03表)'!$A$10:$K$500,7,FALSE)),"",VLOOKUP(A267,'[1]Z03 收入决算表(财决03表)'!$A$10:$K$500,7,FALSE))</f>
        <v/>
      </c>
      <c r="G267" s="215" t="str">
        <f>IF(ISERROR(VLOOKUP(A267,'[1]Z03 收入决算表(财决03表)'!$A$10:$K$500,8,FALSE)),"",VLOOKUP(A267,'[1]Z03 收入决算表(财决03表)'!$A$10:$K$500,8,FALSE))</f>
        <v/>
      </c>
      <c r="H267" s="215" t="str">
        <f>IF(ISERROR(VLOOKUP(A267,'[1]Z03 收入决算表(财决03表)'!$A$10:$K$500,9,FALSE)),"",VLOOKUP(A267,'[1]Z03 收入决算表(财决03表)'!$A$10:$K$500,9,FALSE))</f>
        <v/>
      </c>
      <c r="I267" s="215" t="str">
        <f>IF(ISERROR(VLOOKUP(A267,'[1]Z03 收入决算表(财决03表)'!$A$10:$K$500,10,FALSE)),"",VLOOKUP(A267,'[1]Z03 收入决算表(财决03表)'!$A$10:$K$500,10,FALSE))</f>
        <v/>
      </c>
      <c r="J267" s="215" t="str">
        <f>IF(ISERROR(VLOOKUP(A267,'[1]Z03 收入决算表(财决03表)'!$A$10:$K$500,11,FALSE)),"",VLOOKUP(A267,'[1]Z03 收入决算表(财决03表)'!$A$10:$K$500,11,FALSE))</f>
        <v/>
      </c>
      <c r="K267" s="211">
        <f>'[1]Z03 收入决算表(财决03表)'!A266</f>
        <v>0</v>
      </c>
      <c r="L267" s="212">
        <f>'[1]Z03 收入决算表(财决03表)'!$E266</f>
        <v>0</v>
      </c>
      <c r="M267" s="208" t="str">
        <f t="shared" si="7"/>
        <v/>
      </c>
    </row>
    <row r="268" ht="22.5" customHeight="1" spans="1:13">
      <c r="A268" s="199" t="str">
        <f t="shared" ref="A268:A300" si="8">IF(K268&gt;0,K268,"")</f>
        <v/>
      </c>
      <c r="B268" s="199"/>
      <c r="C268" s="199" t="str">
        <f>IF(ISERROR(VLOOKUP(A268,'[1]Z03 收入决算表(财决03表)'!$A$10:$K$500,4,FALSE)),"",VLOOKUP(A268,'[1]Z03 收入决算表(财决03表)'!$A$10:$K$500,4,FALSE))</f>
        <v/>
      </c>
      <c r="D268" s="215" t="str">
        <f>IF(ISERROR(VLOOKUP(A268,'[1]Z03 收入决算表(财决03表)'!$A$10:$K$500,5,FALSE)),"",VLOOKUP(A268,'[1]Z03 收入决算表(财决03表)'!$A$10:$K$500,5,FALSE))</f>
        <v/>
      </c>
      <c r="E268" s="215" t="str">
        <f>IF(ISERROR(VLOOKUP(A268,'[1]Z03 收入决算表(财决03表)'!$A$10:$K$500,6,FALSE)),"",VLOOKUP(A268,'[1]Z03 收入决算表(财决03表)'!$A$10:$K$500,6,FALSE))</f>
        <v/>
      </c>
      <c r="F268" s="215" t="str">
        <f>IF(ISERROR(VLOOKUP(A268,'[1]Z03 收入决算表(财决03表)'!$A$10:$K$500,7,FALSE)),"",VLOOKUP(A268,'[1]Z03 收入决算表(财决03表)'!$A$10:$K$500,7,FALSE))</f>
        <v/>
      </c>
      <c r="G268" s="215" t="str">
        <f>IF(ISERROR(VLOOKUP(A268,'[1]Z03 收入决算表(财决03表)'!$A$10:$K$500,8,FALSE)),"",VLOOKUP(A268,'[1]Z03 收入决算表(财决03表)'!$A$10:$K$500,8,FALSE))</f>
        <v/>
      </c>
      <c r="H268" s="215" t="str">
        <f>IF(ISERROR(VLOOKUP(A268,'[1]Z03 收入决算表(财决03表)'!$A$10:$K$500,9,FALSE)),"",VLOOKUP(A268,'[1]Z03 收入决算表(财决03表)'!$A$10:$K$500,9,FALSE))</f>
        <v/>
      </c>
      <c r="I268" s="215" t="str">
        <f>IF(ISERROR(VLOOKUP(A268,'[1]Z03 收入决算表(财决03表)'!$A$10:$K$500,10,FALSE)),"",VLOOKUP(A268,'[1]Z03 收入决算表(财决03表)'!$A$10:$K$500,10,FALSE))</f>
        <v/>
      </c>
      <c r="J268" s="215" t="str">
        <f>IF(ISERROR(VLOOKUP(A268,'[1]Z03 收入决算表(财决03表)'!$A$10:$K$500,11,FALSE)),"",VLOOKUP(A268,'[1]Z03 收入决算表(财决03表)'!$A$10:$K$500,11,FALSE))</f>
        <v/>
      </c>
      <c r="K268" s="211">
        <f>'[1]Z03 收入决算表(财决03表)'!A267</f>
        <v>0</v>
      </c>
      <c r="L268" s="212">
        <f>'[1]Z03 收入决算表(财决03表)'!$E267</f>
        <v>0</v>
      </c>
      <c r="M268" s="208" t="str">
        <f t="shared" ref="M268:M302" si="9">IF(C268&lt;&gt;"",ROW(),"")</f>
        <v/>
      </c>
    </row>
    <row r="269" ht="22.5" customHeight="1" spans="1:13">
      <c r="A269" s="199" t="str">
        <f t="shared" si="8"/>
        <v/>
      </c>
      <c r="B269" s="199"/>
      <c r="C269" s="199" t="str">
        <f>IF(ISERROR(VLOOKUP(A269,'[1]Z03 收入决算表(财决03表)'!$A$10:$K$500,4,FALSE)),"",VLOOKUP(A269,'[1]Z03 收入决算表(财决03表)'!$A$10:$K$500,4,FALSE))</f>
        <v/>
      </c>
      <c r="D269" s="215" t="str">
        <f>IF(ISERROR(VLOOKUP(A269,'[1]Z03 收入决算表(财决03表)'!$A$10:$K$500,5,FALSE)),"",VLOOKUP(A269,'[1]Z03 收入决算表(财决03表)'!$A$10:$K$500,5,FALSE))</f>
        <v/>
      </c>
      <c r="E269" s="215" t="str">
        <f>IF(ISERROR(VLOOKUP(A269,'[1]Z03 收入决算表(财决03表)'!$A$10:$K$500,6,FALSE)),"",VLOOKUP(A269,'[1]Z03 收入决算表(财决03表)'!$A$10:$K$500,6,FALSE))</f>
        <v/>
      </c>
      <c r="F269" s="215" t="str">
        <f>IF(ISERROR(VLOOKUP(A269,'[1]Z03 收入决算表(财决03表)'!$A$10:$K$500,7,FALSE)),"",VLOOKUP(A269,'[1]Z03 收入决算表(财决03表)'!$A$10:$K$500,7,FALSE))</f>
        <v/>
      </c>
      <c r="G269" s="215" t="str">
        <f>IF(ISERROR(VLOOKUP(A269,'[1]Z03 收入决算表(财决03表)'!$A$10:$K$500,8,FALSE)),"",VLOOKUP(A269,'[1]Z03 收入决算表(财决03表)'!$A$10:$K$500,8,FALSE))</f>
        <v/>
      </c>
      <c r="H269" s="215" t="str">
        <f>IF(ISERROR(VLOOKUP(A269,'[1]Z03 收入决算表(财决03表)'!$A$10:$K$500,9,FALSE)),"",VLOOKUP(A269,'[1]Z03 收入决算表(财决03表)'!$A$10:$K$500,9,FALSE))</f>
        <v/>
      </c>
      <c r="I269" s="215" t="str">
        <f>IF(ISERROR(VLOOKUP(A269,'[1]Z03 收入决算表(财决03表)'!$A$10:$K$500,10,FALSE)),"",VLOOKUP(A269,'[1]Z03 收入决算表(财决03表)'!$A$10:$K$500,10,FALSE))</f>
        <v/>
      </c>
      <c r="J269" s="215" t="str">
        <f>IF(ISERROR(VLOOKUP(A269,'[1]Z03 收入决算表(财决03表)'!$A$10:$K$500,11,FALSE)),"",VLOOKUP(A269,'[1]Z03 收入决算表(财决03表)'!$A$10:$K$500,11,FALSE))</f>
        <v/>
      </c>
      <c r="K269" s="211">
        <f>'[1]Z03 收入决算表(财决03表)'!A268</f>
        <v>0</v>
      </c>
      <c r="L269" s="212">
        <f>'[1]Z03 收入决算表(财决03表)'!$E268</f>
        <v>0</v>
      </c>
      <c r="M269" s="208" t="str">
        <f t="shared" si="9"/>
        <v/>
      </c>
    </row>
    <row r="270" ht="22.5" customHeight="1" spans="1:13">
      <c r="A270" s="199" t="str">
        <f t="shared" si="8"/>
        <v/>
      </c>
      <c r="B270" s="199"/>
      <c r="C270" s="199" t="str">
        <f>IF(ISERROR(VLOOKUP(A270,'[1]Z03 收入决算表(财决03表)'!$A$10:$K$500,4,FALSE)),"",VLOOKUP(A270,'[1]Z03 收入决算表(财决03表)'!$A$10:$K$500,4,FALSE))</f>
        <v/>
      </c>
      <c r="D270" s="215" t="str">
        <f>IF(ISERROR(VLOOKUP(A270,'[1]Z03 收入决算表(财决03表)'!$A$10:$K$500,5,FALSE)),"",VLOOKUP(A270,'[1]Z03 收入决算表(财决03表)'!$A$10:$K$500,5,FALSE))</f>
        <v/>
      </c>
      <c r="E270" s="215" t="str">
        <f>IF(ISERROR(VLOOKUP(A270,'[1]Z03 收入决算表(财决03表)'!$A$10:$K$500,6,FALSE)),"",VLOOKUP(A270,'[1]Z03 收入决算表(财决03表)'!$A$10:$K$500,6,FALSE))</f>
        <v/>
      </c>
      <c r="F270" s="215" t="str">
        <f>IF(ISERROR(VLOOKUP(A270,'[1]Z03 收入决算表(财决03表)'!$A$10:$K$500,7,FALSE)),"",VLOOKUP(A270,'[1]Z03 收入决算表(财决03表)'!$A$10:$K$500,7,FALSE))</f>
        <v/>
      </c>
      <c r="G270" s="215" t="str">
        <f>IF(ISERROR(VLOOKUP(A270,'[1]Z03 收入决算表(财决03表)'!$A$10:$K$500,8,FALSE)),"",VLOOKUP(A270,'[1]Z03 收入决算表(财决03表)'!$A$10:$K$500,8,FALSE))</f>
        <v/>
      </c>
      <c r="H270" s="215" t="str">
        <f>IF(ISERROR(VLOOKUP(A270,'[1]Z03 收入决算表(财决03表)'!$A$10:$K$500,9,FALSE)),"",VLOOKUP(A270,'[1]Z03 收入决算表(财决03表)'!$A$10:$K$500,9,FALSE))</f>
        <v/>
      </c>
      <c r="I270" s="215" t="str">
        <f>IF(ISERROR(VLOOKUP(A270,'[1]Z03 收入决算表(财决03表)'!$A$10:$K$500,10,FALSE)),"",VLOOKUP(A270,'[1]Z03 收入决算表(财决03表)'!$A$10:$K$500,10,FALSE))</f>
        <v/>
      </c>
      <c r="J270" s="215" t="str">
        <f>IF(ISERROR(VLOOKUP(A270,'[1]Z03 收入决算表(财决03表)'!$A$10:$K$500,11,FALSE)),"",VLOOKUP(A270,'[1]Z03 收入决算表(财决03表)'!$A$10:$K$500,11,FALSE))</f>
        <v/>
      </c>
      <c r="K270" s="211">
        <f>'[1]Z03 收入决算表(财决03表)'!A269</f>
        <v>0</v>
      </c>
      <c r="L270" s="212">
        <f>'[1]Z03 收入决算表(财决03表)'!$E269</f>
        <v>0</v>
      </c>
      <c r="M270" s="208" t="str">
        <f t="shared" si="9"/>
        <v/>
      </c>
    </row>
    <row r="271" ht="22.5" customHeight="1" spans="1:13">
      <c r="A271" s="199" t="str">
        <f t="shared" si="8"/>
        <v/>
      </c>
      <c r="B271" s="199"/>
      <c r="C271" s="199" t="str">
        <f>IF(ISERROR(VLOOKUP(A271,'[1]Z03 收入决算表(财决03表)'!$A$10:$K$500,4,FALSE)),"",VLOOKUP(A271,'[1]Z03 收入决算表(财决03表)'!$A$10:$K$500,4,FALSE))</f>
        <v/>
      </c>
      <c r="D271" s="215" t="str">
        <f>IF(ISERROR(VLOOKUP(A271,'[1]Z03 收入决算表(财决03表)'!$A$10:$K$500,5,FALSE)),"",VLOOKUP(A271,'[1]Z03 收入决算表(财决03表)'!$A$10:$K$500,5,FALSE))</f>
        <v/>
      </c>
      <c r="E271" s="215" t="str">
        <f>IF(ISERROR(VLOOKUP(A271,'[1]Z03 收入决算表(财决03表)'!$A$10:$K$500,6,FALSE)),"",VLOOKUP(A271,'[1]Z03 收入决算表(财决03表)'!$A$10:$K$500,6,FALSE))</f>
        <v/>
      </c>
      <c r="F271" s="215" t="str">
        <f>IF(ISERROR(VLOOKUP(A271,'[1]Z03 收入决算表(财决03表)'!$A$10:$K$500,7,FALSE)),"",VLOOKUP(A271,'[1]Z03 收入决算表(财决03表)'!$A$10:$K$500,7,FALSE))</f>
        <v/>
      </c>
      <c r="G271" s="215" t="str">
        <f>IF(ISERROR(VLOOKUP(A271,'[1]Z03 收入决算表(财决03表)'!$A$10:$K$500,8,FALSE)),"",VLOOKUP(A271,'[1]Z03 收入决算表(财决03表)'!$A$10:$K$500,8,FALSE))</f>
        <v/>
      </c>
      <c r="H271" s="215" t="str">
        <f>IF(ISERROR(VLOOKUP(A271,'[1]Z03 收入决算表(财决03表)'!$A$10:$K$500,9,FALSE)),"",VLOOKUP(A271,'[1]Z03 收入决算表(财决03表)'!$A$10:$K$500,9,FALSE))</f>
        <v/>
      </c>
      <c r="I271" s="215" t="str">
        <f>IF(ISERROR(VLOOKUP(A271,'[1]Z03 收入决算表(财决03表)'!$A$10:$K$500,10,FALSE)),"",VLOOKUP(A271,'[1]Z03 收入决算表(财决03表)'!$A$10:$K$500,10,FALSE))</f>
        <v/>
      </c>
      <c r="J271" s="215" t="str">
        <f>IF(ISERROR(VLOOKUP(A271,'[1]Z03 收入决算表(财决03表)'!$A$10:$K$500,11,FALSE)),"",VLOOKUP(A271,'[1]Z03 收入决算表(财决03表)'!$A$10:$K$500,11,FALSE))</f>
        <v/>
      </c>
      <c r="K271" s="211">
        <f>'[1]Z03 收入决算表(财决03表)'!A270</f>
        <v>0</v>
      </c>
      <c r="L271" s="212">
        <f>'[1]Z03 收入决算表(财决03表)'!$E270</f>
        <v>0</v>
      </c>
      <c r="M271" s="208" t="str">
        <f t="shared" si="9"/>
        <v/>
      </c>
    </row>
    <row r="272" ht="22.5" customHeight="1" spans="1:13">
      <c r="A272" s="199" t="str">
        <f t="shared" si="8"/>
        <v/>
      </c>
      <c r="B272" s="199"/>
      <c r="C272" s="199" t="str">
        <f>IF(ISERROR(VLOOKUP(A272,'[1]Z03 收入决算表(财决03表)'!$A$10:$K$500,4,FALSE)),"",VLOOKUP(A272,'[1]Z03 收入决算表(财决03表)'!$A$10:$K$500,4,FALSE))</f>
        <v/>
      </c>
      <c r="D272" s="215" t="str">
        <f>IF(ISERROR(VLOOKUP(A272,'[1]Z03 收入决算表(财决03表)'!$A$10:$K$500,5,FALSE)),"",VLOOKUP(A272,'[1]Z03 收入决算表(财决03表)'!$A$10:$K$500,5,FALSE))</f>
        <v/>
      </c>
      <c r="E272" s="215" t="str">
        <f>IF(ISERROR(VLOOKUP(A272,'[1]Z03 收入决算表(财决03表)'!$A$10:$K$500,6,FALSE)),"",VLOOKUP(A272,'[1]Z03 收入决算表(财决03表)'!$A$10:$K$500,6,FALSE))</f>
        <v/>
      </c>
      <c r="F272" s="215" t="str">
        <f>IF(ISERROR(VLOOKUP(A272,'[1]Z03 收入决算表(财决03表)'!$A$10:$K$500,7,FALSE)),"",VLOOKUP(A272,'[1]Z03 收入决算表(财决03表)'!$A$10:$K$500,7,FALSE))</f>
        <v/>
      </c>
      <c r="G272" s="215" t="str">
        <f>IF(ISERROR(VLOOKUP(A272,'[1]Z03 收入决算表(财决03表)'!$A$10:$K$500,8,FALSE)),"",VLOOKUP(A272,'[1]Z03 收入决算表(财决03表)'!$A$10:$K$500,8,FALSE))</f>
        <v/>
      </c>
      <c r="H272" s="215" t="str">
        <f>IF(ISERROR(VLOOKUP(A272,'[1]Z03 收入决算表(财决03表)'!$A$10:$K$500,9,FALSE)),"",VLOOKUP(A272,'[1]Z03 收入决算表(财决03表)'!$A$10:$K$500,9,FALSE))</f>
        <v/>
      </c>
      <c r="I272" s="215" t="str">
        <f>IF(ISERROR(VLOOKUP(A272,'[1]Z03 收入决算表(财决03表)'!$A$10:$K$500,10,FALSE)),"",VLOOKUP(A272,'[1]Z03 收入决算表(财决03表)'!$A$10:$K$500,10,FALSE))</f>
        <v/>
      </c>
      <c r="J272" s="215" t="str">
        <f>IF(ISERROR(VLOOKUP(A272,'[1]Z03 收入决算表(财决03表)'!$A$10:$K$500,11,FALSE)),"",VLOOKUP(A272,'[1]Z03 收入决算表(财决03表)'!$A$10:$K$500,11,FALSE))</f>
        <v/>
      </c>
      <c r="K272" s="211">
        <f>'[1]Z03 收入决算表(财决03表)'!A271</f>
        <v>0</v>
      </c>
      <c r="L272" s="212">
        <f>'[1]Z03 收入决算表(财决03表)'!$E271</f>
        <v>0</v>
      </c>
      <c r="M272" s="208" t="str">
        <f t="shared" si="9"/>
        <v/>
      </c>
    </row>
    <row r="273" ht="22.5" customHeight="1" spans="1:13">
      <c r="A273" s="199" t="str">
        <f t="shared" si="8"/>
        <v/>
      </c>
      <c r="B273" s="199"/>
      <c r="C273" s="199" t="str">
        <f>IF(ISERROR(VLOOKUP(A273,'[1]Z03 收入决算表(财决03表)'!$A$10:$K$500,4,FALSE)),"",VLOOKUP(A273,'[1]Z03 收入决算表(财决03表)'!$A$10:$K$500,4,FALSE))</f>
        <v/>
      </c>
      <c r="D273" s="215" t="str">
        <f>IF(ISERROR(VLOOKUP(A273,'[1]Z03 收入决算表(财决03表)'!$A$10:$K$500,5,FALSE)),"",VLOOKUP(A273,'[1]Z03 收入决算表(财决03表)'!$A$10:$K$500,5,FALSE))</f>
        <v/>
      </c>
      <c r="E273" s="215" t="str">
        <f>IF(ISERROR(VLOOKUP(A273,'[1]Z03 收入决算表(财决03表)'!$A$10:$K$500,6,FALSE)),"",VLOOKUP(A273,'[1]Z03 收入决算表(财决03表)'!$A$10:$K$500,6,FALSE))</f>
        <v/>
      </c>
      <c r="F273" s="215" t="str">
        <f>IF(ISERROR(VLOOKUP(A273,'[1]Z03 收入决算表(财决03表)'!$A$10:$K$500,7,FALSE)),"",VLOOKUP(A273,'[1]Z03 收入决算表(财决03表)'!$A$10:$K$500,7,FALSE))</f>
        <v/>
      </c>
      <c r="G273" s="215" t="str">
        <f>IF(ISERROR(VLOOKUP(A273,'[1]Z03 收入决算表(财决03表)'!$A$10:$K$500,8,FALSE)),"",VLOOKUP(A273,'[1]Z03 收入决算表(财决03表)'!$A$10:$K$500,8,FALSE))</f>
        <v/>
      </c>
      <c r="H273" s="215" t="str">
        <f>IF(ISERROR(VLOOKUP(A273,'[1]Z03 收入决算表(财决03表)'!$A$10:$K$500,9,FALSE)),"",VLOOKUP(A273,'[1]Z03 收入决算表(财决03表)'!$A$10:$K$500,9,FALSE))</f>
        <v/>
      </c>
      <c r="I273" s="215" t="str">
        <f>IF(ISERROR(VLOOKUP(A273,'[1]Z03 收入决算表(财决03表)'!$A$10:$K$500,10,FALSE)),"",VLOOKUP(A273,'[1]Z03 收入决算表(财决03表)'!$A$10:$K$500,10,FALSE))</f>
        <v/>
      </c>
      <c r="J273" s="215" t="str">
        <f>IF(ISERROR(VLOOKUP(A273,'[1]Z03 收入决算表(财决03表)'!$A$10:$K$500,11,FALSE)),"",VLOOKUP(A273,'[1]Z03 收入决算表(财决03表)'!$A$10:$K$500,11,FALSE))</f>
        <v/>
      </c>
      <c r="K273" s="211">
        <f>'[1]Z03 收入决算表(财决03表)'!A272</f>
        <v>0</v>
      </c>
      <c r="L273" s="212">
        <f>'[1]Z03 收入决算表(财决03表)'!$E272</f>
        <v>0</v>
      </c>
      <c r="M273" s="208" t="str">
        <f t="shared" si="9"/>
        <v/>
      </c>
    </row>
    <row r="274" ht="22.5" customHeight="1" spans="1:13">
      <c r="A274" s="199" t="str">
        <f t="shared" si="8"/>
        <v/>
      </c>
      <c r="B274" s="199"/>
      <c r="C274" s="199" t="str">
        <f>IF(ISERROR(VLOOKUP(A274,'[1]Z03 收入决算表(财决03表)'!$A$10:$K$500,4,FALSE)),"",VLOOKUP(A274,'[1]Z03 收入决算表(财决03表)'!$A$10:$K$500,4,FALSE))</f>
        <v/>
      </c>
      <c r="D274" s="215" t="str">
        <f>IF(ISERROR(VLOOKUP(A274,'[1]Z03 收入决算表(财决03表)'!$A$10:$K$500,5,FALSE)),"",VLOOKUP(A274,'[1]Z03 收入决算表(财决03表)'!$A$10:$K$500,5,FALSE))</f>
        <v/>
      </c>
      <c r="E274" s="215" t="str">
        <f>IF(ISERROR(VLOOKUP(A274,'[1]Z03 收入决算表(财决03表)'!$A$10:$K$500,6,FALSE)),"",VLOOKUP(A274,'[1]Z03 收入决算表(财决03表)'!$A$10:$K$500,6,FALSE))</f>
        <v/>
      </c>
      <c r="F274" s="215" t="str">
        <f>IF(ISERROR(VLOOKUP(A274,'[1]Z03 收入决算表(财决03表)'!$A$10:$K$500,7,FALSE)),"",VLOOKUP(A274,'[1]Z03 收入决算表(财决03表)'!$A$10:$K$500,7,FALSE))</f>
        <v/>
      </c>
      <c r="G274" s="215" t="str">
        <f>IF(ISERROR(VLOOKUP(A274,'[1]Z03 收入决算表(财决03表)'!$A$10:$K$500,8,FALSE)),"",VLOOKUP(A274,'[1]Z03 收入决算表(财决03表)'!$A$10:$K$500,8,FALSE))</f>
        <v/>
      </c>
      <c r="H274" s="215" t="str">
        <f>IF(ISERROR(VLOOKUP(A274,'[1]Z03 收入决算表(财决03表)'!$A$10:$K$500,9,FALSE)),"",VLOOKUP(A274,'[1]Z03 收入决算表(财决03表)'!$A$10:$K$500,9,FALSE))</f>
        <v/>
      </c>
      <c r="I274" s="215" t="str">
        <f>IF(ISERROR(VLOOKUP(A274,'[1]Z03 收入决算表(财决03表)'!$A$10:$K$500,10,FALSE)),"",VLOOKUP(A274,'[1]Z03 收入决算表(财决03表)'!$A$10:$K$500,10,FALSE))</f>
        <v/>
      </c>
      <c r="J274" s="215" t="str">
        <f>IF(ISERROR(VLOOKUP(A274,'[1]Z03 收入决算表(财决03表)'!$A$10:$K$500,11,FALSE)),"",VLOOKUP(A274,'[1]Z03 收入决算表(财决03表)'!$A$10:$K$500,11,FALSE))</f>
        <v/>
      </c>
      <c r="K274" s="211">
        <f>'[1]Z03 收入决算表(财决03表)'!A273</f>
        <v>0</v>
      </c>
      <c r="L274" s="212">
        <f>'[1]Z03 收入决算表(财决03表)'!$E273</f>
        <v>0</v>
      </c>
      <c r="M274" s="208" t="str">
        <f t="shared" si="9"/>
        <v/>
      </c>
    </row>
    <row r="275" ht="22.5" customHeight="1" spans="1:13">
      <c r="A275" s="199" t="str">
        <f t="shared" si="8"/>
        <v/>
      </c>
      <c r="B275" s="199"/>
      <c r="C275" s="199" t="str">
        <f>IF(ISERROR(VLOOKUP(A275,'[1]Z03 收入决算表(财决03表)'!$A$10:$K$500,4,FALSE)),"",VLOOKUP(A275,'[1]Z03 收入决算表(财决03表)'!$A$10:$K$500,4,FALSE))</f>
        <v/>
      </c>
      <c r="D275" s="215" t="str">
        <f>IF(ISERROR(VLOOKUP(A275,'[1]Z03 收入决算表(财决03表)'!$A$10:$K$500,5,FALSE)),"",VLOOKUP(A275,'[1]Z03 收入决算表(财决03表)'!$A$10:$K$500,5,FALSE))</f>
        <v/>
      </c>
      <c r="E275" s="215" t="str">
        <f>IF(ISERROR(VLOOKUP(A275,'[1]Z03 收入决算表(财决03表)'!$A$10:$K$500,6,FALSE)),"",VLOOKUP(A275,'[1]Z03 收入决算表(财决03表)'!$A$10:$K$500,6,FALSE))</f>
        <v/>
      </c>
      <c r="F275" s="215" t="str">
        <f>IF(ISERROR(VLOOKUP(A275,'[1]Z03 收入决算表(财决03表)'!$A$10:$K$500,7,FALSE)),"",VLOOKUP(A275,'[1]Z03 收入决算表(财决03表)'!$A$10:$K$500,7,FALSE))</f>
        <v/>
      </c>
      <c r="G275" s="215" t="str">
        <f>IF(ISERROR(VLOOKUP(A275,'[1]Z03 收入决算表(财决03表)'!$A$10:$K$500,8,FALSE)),"",VLOOKUP(A275,'[1]Z03 收入决算表(财决03表)'!$A$10:$K$500,8,FALSE))</f>
        <v/>
      </c>
      <c r="H275" s="215" t="str">
        <f>IF(ISERROR(VLOOKUP(A275,'[1]Z03 收入决算表(财决03表)'!$A$10:$K$500,9,FALSE)),"",VLOOKUP(A275,'[1]Z03 收入决算表(财决03表)'!$A$10:$K$500,9,FALSE))</f>
        <v/>
      </c>
      <c r="I275" s="215" t="str">
        <f>IF(ISERROR(VLOOKUP(A275,'[1]Z03 收入决算表(财决03表)'!$A$10:$K$500,10,FALSE)),"",VLOOKUP(A275,'[1]Z03 收入决算表(财决03表)'!$A$10:$K$500,10,FALSE))</f>
        <v/>
      </c>
      <c r="J275" s="215" t="str">
        <f>IF(ISERROR(VLOOKUP(A275,'[1]Z03 收入决算表(财决03表)'!$A$10:$K$500,11,FALSE)),"",VLOOKUP(A275,'[1]Z03 收入决算表(财决03表)'!$A$10:$K$500,11,FALSE))</f>
        <v/>
      </c>
      <c r="K275" s="211">
        <f>'[1]Z03 收入决算表(财决03表)'!A274</f>
        <v>0</v>
      </c>
      <c r="L275" s="212">
        <f>'[1]Z03 收入决算表(财决03表)'!$E274</f>
        <v>0</v>
      </c>
      <c r="M275" s="208" t="str">
        <f t="shared" si="9"/>
        <v/>
      </c>
    </row>
    <row r="276" ht="22.5" customHeight="1" spans="1:13">
      <c r="A276" s="199" t="str">
        <f t="shared" si="8"/>
        <v/>
      </c>
      <c r="B276" s="199"/>
      <c r="C276" s="199" t="str">
        <f>IF(ISERROR(VLOOKUP(A276,'[1]Z03 收入决算表(财决03表)'!$A$10:$K$500,4,FALSE)),"",VLOOKUP(A276,'[1]Z03 收入决算表(财决03表)'!$A$10:$K$500,4,FALSE))</f>
        <v/>
      </c>
      <c r="D276" s="215" t="str">
        <f>IF(ISERROR(VLOOKUP(A276,'[1]Z03 收入决算表(财决03表)'!$A$10:$K$500,5,FALSE)),"",VLOOKUP(A276,'[1]Z03 收入决算表(财决03表)'!$A$10:$K$500,5,FALSE))</f>
        <v/>
      </c>
      <c r="E276" s="215" t="str">
        <f>IF(ISERROR(VLOOKUP(A276,'[1]Z03 收入决算表(财决03表)'!$A$10:$K$500,6,FALSE)),"",VLOOKUP(A276,'[1]Z03 收入决算表(财决03表)'!$A$10:$K$500,6,FALSE))</f>
        <v/>
      </c>
      <c r="F276" s="215" t="str">
        <f>IF(ISERROR(VLOOKUP(A276,'[1]Z03 收入决算表(财决03表)'!$A$10:$K$500,7,FALSE)),"",VLOOKUP(A276,'[1]Z03 收入决算表(财决03表)'!$A$10:$K$500,7,FALSE))</f>
        <v/>
      </c>
      <c r="G276" s="215" t="str">
        <f>IF(ISERROR(VLOOKUP(A276,'[1]Z03 收入决算表(财决03表)'!$A$10:$K$500,8,FALSE)),"",VLOOKUP(A276,'[1]Z03 收入决算表(财决03表)'!$A$10:$K$500,8,FALSE))</f>
        <v/>
      </c>
      <c r="H276" s="215" t="str">
        <f>IF(ISERROR(VLOOKUP(A276,'[1]Z03 收入决算表(财决03表)'!$A$10:$K$500,9,FALSE)),"",VLOOKUP(A276,'[1]Z03 收入决算表(财决03表)'!$A$10:$K$500,9,FALSE))</f>
        <v/>
      </c>
      <c r="I276" s="215" t="str">
        <f>IF(ISERROR(VLOOKUP(A276,'[1]Z03 收入决算表(财决03表)'!$A$10:$K$500,10,FALSE)),"",VLOOKUP(A276,'[1]Z03 收入决算表(财决03表)'!$A$10:$K$500,10,FALSE))</f>
        <v/>
      </c>
      <c r="J276" s="215" t="str">
        <f>IF(ISERROR(VLOOKUP(A276,'[1]Z03 收入决算表(财决03表)'!$A$10:$K$500,11,FALSE)),"",VLOOKUP(A276,'[1]Z03 收入决算表(财决03表)'!$A$10:$K$500,11,FALSE))</f>
        <v/>
      </c>
      <c r="K276" s="211">
        <f>'[1]Z03 收入决算表(财决03表)'!A275</f>
        <v>0</v>
      </c>
      <c r="L276" s="212">
        <f>'[1]Z03 收入决算表(财决03表)'!$E275</f>
        <v>0</v>
      </c>
      <c r="M276" s="208" t="str">
        <f t="shared" si="9"/>
        <v/>
      </c>
    </row>
    <row r="277" ht="22.5" customHeight="1" spans="1:13">
      <c r="A277" s="199" t="str">
        <f t="shared" si="8"/>
        <v/>
      </c>
      <c r="B277" s="199"/>
      <c r="C277" s="199" t="str">
        <f>IF(ISERROR(VLOOKUP(A277,'[1]Z03 收入决算表(财决03表)'!$A$10:$K$500,4,FALSE)),"",VLOOKUP(A277,'[1]Z03 收入决算表(财决03表)'!$A$10:$K$500,4,FALSE))</f>
        <v/>
      </c>
      <c r="D277" s="215" t="str">
        <f>IF(ISERROR(VLOOKUP(A277,'[1]Z03 收入决算表(财决03表)'!$A$10:$K$500,5,FALSE)),"",VLOOKUP(A277,'[1]Z03 收入决算表(财决03表)'!$A$10:$K$500,5,FALSE))</f>
        <v/>
      </c>
      <c r="E277" s="215" t="str">
        <f>IF(ISERROR(VLOOKUP(A277,'[1]Z03 收入决算表(财决03表)'!$A$10:$K$500,6,FALSE)),"",VLOOKUP(A277,'[1]Z03 收入决算表(财决03表)'!$A$10:$K$500,6,FALSE))</f>
        <v/>
      </c>
      <c r="F277" s="215" t="str">
        <f>IF(ISERROR(VLOOKUP(A277,'[1]Z03 收入决算表(财决03表)'!$A$10:$K$500,7,FALSE)),"",VLOOKUP(A277,'[1]Z03 收入决算表(财决03表)'!$A$10:$K$500,7,FALSE))</f>
        <v/>
      </c>
      <c r="G277" s="215" t="str">
        <f>IF(ISERROR(VLOOKUP(A277,'[1]Z03 收入决算表(财决03表)'!$A$10:$K$500,8,FALSE)),"",VLOOKUP(A277,'[1]Z03 收入决算表(财决03表)'!$A$10:$K$500,8,FALSE))</f>
        <v/>
      </c>
      <c r="H277" s="215" t="str">
        <f>IF(ISERROR(VLOOKUP(A277,'[1]Z03 收入决算表(财决03表)'!$A$10:$K$500,9,FALSE)),"",VLOOKUP(A277,'[1]Z03 收入决算表(财决03表)'!$A$10:$K$500,9,FALSE))</f>
        <v/>
      </c>
      <c r="I277" s="215" t="str">
        <f>IF(ISERROR(VLOOKUP(A277,'[1]Z03 收入决算表(财决03表)'!$A$10:$K$500,10,FALSE)),"",VLOOKUP(A277,'[1]Z03 收入决算表(财决03表)'!$A$10:$K$500,10,FALSE))</f>
        <v/>
      </c>
      <c r="J277" s="215" t="str">
        <f>IF(ISERROR(VLOOKUP(A277,'[1]Z03 收入决算表(财决03表)'!$A$10:$K$500,11,FALSE)),"",VLOOKUP(A277,'[1]Z03 收入决算表(财决03表)'!$A$10:$K$500,11,FALSE))</f>
        <v/>
      </c>
      <c r="K277" s="211">
        <f>'[1]Z03 收入决算表(财决03表)'!A276</f>
        <v>0</v>
      </c>
      <c r="L277" s="212">
        <f>'[1]Z03 收入决算表(财决03表)'!$E276</f>
        <v>0</v>
      </c>
      <c r="M277" s="208" t="str">
        <f t="shared" si="9"/>
        <v/>
      </c>
    </row>
    <row r="278" ht="22.5" customHeight="1" spans="1:13">
      <c r="A278" s="199" t="str">
        <f t="shared" si="8"/>
        <v/>
      </c>
      <c r="B278" s="199"/>
      <c r="C278" s="199" t="str">
        <f>IF(ISERROR(VLOOKUP(A278,'[1]Z03 收入决算表(财决03表)'!$A$10:$K$500,4,FALSE)),"",VLOOKUP(A278,'[1]Z03 收入决算表(财决03表)'!$A$10:$K$500,4,FALSE))</f>
        <v/>
      </c>
      <c r="D278" s="215" t="str">
        <f>IF(ISERROR(VLOOKUP(A278,'[1]Z03 收入决算表(财决03表)'!$A$10:$K$500,5,FALSE)),"",VLOOKUP(A278,'[1]Z03 收入决算表(财决03表)'!$A$10:$K$500,5,FALSE))</f>
        <v/>
      </c>
      <c r="E278" s="215" t="str">
        <f>IF(ISERROR(VLOOKUP(A278,'[1]Z03 收入决算表(财决03表)'!$A$10:$K$500,6,FALSE)),"",VLOOKUP(A278,'[1]Z03 收入决算表(财决03表)'!$A$10:$K$500,6,FALSE))</f>
        <v/>
      </c>
      <c r="F278" s="215" t="str">
        <f>IF(ISERROR(VLOOKUP(A278,'[1]Z03 收入决算表(财决03表)'!$A$10:$K$500,7,FALSE)),"",VLOOKUP(A278,'[1]Z03 收入决算表(财决03表)'!$A$10:$K$500,7,FALSE))</f>
        <v/>
      </c>
      <c r="G278" s="215" t="str">
        <f>IF(ISERROR(VLOOKUP(A278,'[1]Z03 收入决算表(财决03表)'!$A$10:$K$500,8,FALSE)),"",VLOOKUP(A278,'[1]Z03 收入决算表(财决03表)'!$A$10:$K$500,8,FALSE))</f>
        <v/>
      </c>
      <c r="H278" s="215" t="str">
        <f>IF(ISERROR(VLOOKUP(A278,'[1]Z03 收入决算表(财决03表)'!$A$10:$K$500,9,FALSE)),"",VLOOKUP(A278,'[1]Z03 收入决算表(财决03表)'!$A$10:$K$500,9,FALSE))</f>
        <v/>
      </c>
      <c r="I278" s="215" t="str">
        <f>IF(ISERROR(VLOOKUP(A278,'[1]Z03 收入决算表(财决03表)'!$A$10:$K$500,10,FALSE)),"",VLOOKUP(A278,'[1]Z03 收入决算表(财决03表)'!$A$10:$K$500,10,FALSE))</f>
        <v/>
      </c>
      <c r="J278" s="215" t="str">
        <f>IF(ISERROR(VLOOKUP(A278,'[1]Z03 收入决算表(财决03表)'!$A$10:$K$500,11,FALSE)),"",VLOOKUP(A278,'[1]Z03 收入决算表(财决03表)'!$A$10:$K$500,11,FALSE))</f>
        <v/>
      </c>
      <c r="K278" s="211">
        <f>'[1]Z03 收入决算表(财决03表)'!A277</f>
        <v>0</v>
      </c>
      <c r="L278" s="212">
        <f>'[1]Z03 收入决算表(财决03表)'!$E277</f>
        <v>0</v>
      </c>
      <c r="M278" s="208" t="str">
        <f t="shared" si="9"/>
        <v/>
      </c>
    </row>
    <row r="279" ht="22.5" customHeight="1" spans="1:13">
      <c r="A279" s="199" t="str">
        <f t="shared" si="8"/>
        <v/>
      </c>
      <c r="B279" s="199"/>
      <c r="C279" s="199" t="str">
        <f>IF(ISERROR(VLOOKUP(A279,'[1]Z03 收入决算表(财决03表)'!$A$10:$K$500,4,FALSE)),"",VLOOKUP(A279,'[1]Z03 收入决算表(财决03表)'!$A$10:$K$500,4,FALSE))</f>
        <v/>
      </c>
      <c r="D279" s="215" t="str">
        <f>IF(ISERROR(VLOOKUP(A279,'[1]Z03 收入决算表(财决03表)'!$A$10:$K$500,5,FALSE)),"",VLOOKUP(A279,'[1]Z03 收入决算表(财决03表)'!$A$10:$K$500,5,FALSE))</f>
        <v/>
      </c>
      <c r="E279" s="215" t="str">
        <f>IF(ISERROR(VLOOKUP(A279,'[1]Z03 收入决算表(财决03表)'!$A$10:$K$500,6,FALSE)),"",VLOOKUP(A279,'[1]Z03 收入决算表(财决03表)'!$A$10:$K$500,6,FALSE))</f>
        <v/>
      </c>
      <c r="F279" s="215" t="str">
        <f>IF(ISERROR(VLOOKUP(A279,'[1]Z03 收入决算表(财决03表)'!$A$10:$K$500,7,FALSE)),"",VLOOKUP(A279,'[1]Z03 收入决算表(财决03表)'!$A$10:$K$500,7,FALSE))</f>
        <v/>
      </c>
      <c r="G279" s="215" t="str">
        <f>IF(ISERROR(VLOOKUP(A279,'[1]Z03 收入决算表(财决03表)'!$A$10:$K$500,8,FALSE)),"",VLOOKUP(A279,'[1]Z03 收入决算表(财决03表)'!$A$10:$K$500,8,FALSE))</f>
        <v/>
      </c>
      <c r="H279" s="215" t="str">
        <f>IF(ISERROR(VLOOKUP(A279,'[1]Z03 收入决算表(财决03表)'!$A$10:$K$500,9,FALSE)),"",VLOOKUP(A279,'[1]Z03 收入决算表(财决03表)'!$A$10:$K$500,9,FALSE))</f>
        <v/>
      </c>
      <c r="I279" s="215" t="str">
        <f>IF(ISERROR(VLOOKUP(A279,'[1]Z03 收入决算表(财决03表)'!$A$10:$K$500,10,FALSE)),"",VLOOKUP(A279,'[1]Z03 收入决算表(财决03表)'!$A$10:$K$500,10,FALSE))</f>
        <v/>
      </c>
      <c r="J279" s="215" t="str">
        <f>IF(ISERROR(VLOOKUP(A279,'[1]Z03 收入决算表(财决03表)'!$A$10:$K$500,11,FALSE)),"",VLOOKUP(A279,'[1]Z03 收入决算表(财决03表)'!$A$10:$K$500,11,FALSE))</f>
        <v/>
      </c>
      <c r="K279" s="211">
        <f>'[1]Z03 收入决算表(财决03表)'!A278</f>
        <v>0</v>
      </c>
      <c r="L279" s="212">
        <f>'[1]Z03 收入决算表(财决03表)'!$E278</f>
        <v>0</v>
      </c>
      <c r="M279" s="208" t="str">
        <f t="shared" si="9"/>
        <v/>
      </c>
    </row>
    <row r="280" ht="22.5" customHeight="1" spans="1:13">
      <c r="A280" s="199" t="str">
        <f t="shared" si="8"/>
        <v/>
      </c>
      <c r="B280" s="199"/>
      <c r="C280" s="199" t="str">
        <f>IF(ISERROR(VLOOKUP(A280,'[1]Z03 收入决算表(财决03表)'!$A$10:$K$500,4,FALSE)),"",VLOOKUP(A280,'[1]Z03 收入决算表(财决03表)'!$A$10:$K$500,4,FALSE))</f>
        <v/>
      </c>
      <c r="D280" s="215" t="str">
        <f>IF(ISERROR(VLOOKUP(A280,'[1]Z03 收入决算表(财决03表)'!$A$10:$K$500,5,FALSE)),"",VLOOKUP(A280,'[1]Z03 收入决算表(财决03表)'!$A$10:$K$500,5,FALSE))</f>
        <v/>
      </c>
      <c r="E280" s="215" t="str">
        <f>IF(ISERROR(VLOOKUP(A280,'[1]Z03 收入决算表(财决03表)'!$A$10:$K$500,6,FALSE)),"",VLOOKUP(A280,'[1]Z03 收入决算表(财决03表)'!$A$10:$K$500,6,FALSE))</f>
        <v/>
      </c>
      <c r="F280" s="215" t="str">
        <f>IF(ISERROR(VLOOKUP(A280,'[1]Z03 收入决算表(财决03表)'!$A$10:$K$500,7,FALSE)),"",VLOOKUP(A280,'[1]Z03 收入决算表(财决03表)'!$A$10:$K$500,7,FALSE))</f>
        <v/>
      </c>
      <c r="G280" s="215" t="str">
        <f>IF(ISERROR(VLOOKUP(A280,'[1]Z03 收入决算表(财决03表)'!$A$10:$K$500,8,FALSE)),"",VLOOKUP(A280,'[1]Z03 收入决算表(财决03表)'!$A$10:$K$500,8,FALSE))</f>
        <v/>
      </c>
      <c r="H280" s="215" t="str">
        <f>IF(ISERROR(VLOOKUP(A280,'[1]Z03 收入决算表(财决03表)'!$A$10:$K$500,9,FALSE)),"",VLOOKUP(A280,'[1]Z03 收入决算表(财决03表)'!$A$10:$K$500,9,FALSE))</f>
        <v/>
      </c>
      <c r="I280" s="215" t="str">
        <f>IF(ISERROR(VLOOKUP(A280,'[1]Z03 收入决算表(财决03表)'!$A$10:$K$500,10,FALSE)),"",VLOOKUP(A280,'[1]Z03 收入决算表(财决03表)'!$A$10:$K$500,10,FALSE))</f>
        <v/>
      </c>
      <c r="J280" s="215" t="str">
        <f>IF(ISERROR(VLOOKUP(A280,'[1]Z03 收入决算表(财决03表)'!$A$10:$K$500,11,FALSE)),"",VLOOKUP(A280,'[1]Z03 收入决算表(财决03表)'!$A$10:$K$500,11,FALSE))</f>
        <v/>
      </c>
      <c r="K280" s="211">
        <f>'[1]Z03 收入决算表(财决03表)'!A279</f>
        <v>0</v>
      </c>
      <c r="L280" s="212">
        <f>'[1]Z03 收入决算表(财决03表)'!$E279</f>
        <v>0</v>
      </c>
      <c r="M280" s="208" t="str">
        <f t="shared" si="9"/>
        <v/>
      </c>
    </row>
    <row r="281" ht="22.5" customHeight="1" spans="1:13">
      <c r="A281" s="199" t="str">
        <f t="shared" si="8"/>
        <v/>
      </c>
      <c r="B281" s="199"/>
      <c r="C281" s="199" t="str">
        <f>IF(ISERROR(VLOOKUP(A281,'[1]Z03 收入决算表(财决03表)'!$A$10:$K$500,4,FALSE)),"",VLOOKUP(A281,'[1]Z03 收入决算表(财决03表)'!$A$10:$K$500,4,FALSE))</f>
        <v/>
      </c>
      <c r="D281" s="215" t="str">
        <f>IF(ISERROR(VLOOKUP(A281,'[1]Z03 收入决算表(财决03表)'!$A$10:$K$500,5,FALSE)),"",VLOOKUP(A281,'[1]Z03 收入决算表(财决03表)'!$A$10:$K$500,5,FALSE))</f>
        <v/>
      </c>
      <c r="E281" s="215" t="str">
        <f>IF(ISERROR(VLOOKUP(A281,'[1]Z03 收入决算表(财决03表)'!$A$10:$K$500,6,FALSE)),"",VLOOKUP(A281,'[1]Z03 收入决算表(财决03表)'!$A$10:$K$500,6,FALSE))</f>
        <v/>
      </c>
      <c r="F281" s="215" t="str">
        <f>IF(ISERROR(VLOOKUP(A281,'[1]Z03 收入决算表(财决03表)'!$A$10:$K$500,7,FALSE)),"",VLOOKUP(A281,'[1]Z03 收入决算表(财决03表)'!$A$10:$K$500,7,FALSE))</f>
        <v/>
      </c>
      <c r="G281" s="215" t="str">
        <f>IF(ISERROR(VLOOKUP(A281,'[1]Z03 收入决算表(财决03表)'!$A$10:$K$500,8,FALSE)),"",VLOOKUP(A281,'[1]Z03 收入决算表(财决03表)'!$A$10:$K$500,8,FALSE))</f>
        <v/>
      </c>
      <c r="H281" s="215" t="str">
        <f>IF(ISERROR(VLOOKUP(A281,'[1]Z03 收入决算表(财决03表)'!$A$10:$K$500,9,FALSE)),"",VLOOKUP(A281,'[1]Z03 收入决算表(财决03表)'!$A$10:$K$500,9,FALSE))</f>
        <v/>
      </c>
      <c r="I281" s="215" t="str">
        <f>IF(ISERROR(VLOOKUP(A281,'[1]Z03 收入决算表(财决03表)'!$A$10:$K$500,10,FALSE)),"",VLOOKUP(A281,'[1]Z03 收入决算表(财决03表)'!$A$10:$K$500,10,FALSE))</f>
        <v/>
      </c>
      <c r="J281" s="215" t="str">
        <f>IF(ISERROR(VLOOKUP(A281,'[1]Z03 收入决算表(财决03表)'!$A$10:$K$500,11,FALSE)),"",VLOOKUP(A281,'[1]Z03 收入决算表(财决03表)'!$A$10:$K$500,11,FALSE))</f>
        <v/>
      </c>
      <c r="K281" s="211">
        <f>'[1]Z03 收入决算表(财决03表)'!A280</f>
        <v>0</v>
      </c>
      <c r="L281" s="212">
        <f>'[1]Z03 收入决算表(财决03表)'!$E280</f>
        <v>0</v>
      </c>
      <c r="M281" s="208" t="str">
        <f t="shared" si="9"/>
        <v/>
      </c>
    </row>
    <row r="282" ht="22.5" customHeight="1" spans="1:13">
      <c r="A282" s="199" t="str">
        <f t="shared" si="8"/>
        <v/>
      </c>
      <c r="B282" s="199"/>
      <c r="C282" s="199" t="str">
        <f>IF(ISERROR(VLOOKUP(A282,'[1]Z03 收入决算表(财决03表)'!$A$10:$K$500,4,FALSE)),"",VLOOKUP(A282,'[1]Z03 收入决算表(财决03表)'!$A$10:$K$500,4,FALSE))</f>
        <v/>
      </c>
      <c r="D282" s="215" t="str">
        <f>IF(ISERROR(VLOOKUP(A282,'[1]Z03 收入决算表(财决03表)'!$A$10:$K$500,5,FALSE)),"",VLOOKUP(A282,'[1]Z03 收入决算表(财决03表)'!$A$10:$K$500,5,FALSE))</f>
        <v/>
      </c>
      <c r="E282" s="215" t="str">
        <f>IF(ISERROR(VLOOKUP(A282,'[1]Z03 收入决算表(财决03表)'!$A$10:$K$500,6,FALSE)),"",VLOOKUP(A282,'[1]Z03 收入决算表(财决03表)'!$A$10:$K$500,6,FALSE))</f>
        <v/>
      </c>
      <c r="F282" s="215" t="str">
        <f>IF(ISERROR(VLOOKUP(A282,'[1]Z03 收入决算表(财决03表)'!$A$10:$K$500,7,FALSE)),"",VLOOKUP(A282,'[1]Z03 收入决算表(财决03表)'!$A$10:$K$500,7,FALSE))</f>
        <v/>
      </c>
      <c r="G282" s="215" t="str">
        <f>IF(ISERROR(VLOOKUP(A282,'[1]Z03 收入决算表(财决03表)'!$A$10:$K$500,8,FALSE)),"",VLOOKUP(A282,'[1]Z03 收入决算表(财决03表)'!$A$10:$K$500,8,FALSE))</f>
        <v/>
      </c>
      <c r="H282" s="215" t="str">
        <f>IF(ISERROR(VLOOKUP(A282,'[1]Z03 收入决算表(财决03表)'!$A$10:$K$500,9,FALSE)),"",VLOOKUP(A282,'[1]Z03 收入决算表(财决03表)'!$A$10:$K$500,9,FALSE))</f>
        <v/>
      </c>
      <c r="I282" s="215" t="str">
        <f>IF(ISERROR(VLOOKUP(A282,'[1]Z03 收入决算表(财决03表)'!$A$10:$K$500,10,FALSE)),"",VLOOKUP(A282,'[1]Z03 收入决算表(财决03表)'!$A$10:$K$500,10,FALSE))</f>
        <v/>
      </c>
      <c r="J282" s="215" t="str">
        <f>IF(ISERROR(VLOOKUP(A282,'[1]Z03 收入决算表(财决03表)'!$A$10:$K$500,11,FALSE)),"",VLOOKUP(A282,'[1]Z03 收入决算表(财决03表)'!$A$10:$K$500,11,FALSE))</f>
        <v/>
      </c>
      <c r="K282" s="211">
        <f>'[1]Z03 收入决算表(财决03表)'!A281</f>
        <v>0</v>
      </c>
      <c r="L282" s="212">
        <f>'[1]Z03 收入决算表(财决03表)'!$E281</f>
        <v>0</v>
      </c>
      <c r="M282" s="208" t="str">
        <f t="shared" si="9"/>
        <v/>
      </c>
    </row>
    <row r="283" ht="22.5" customHeight="1" spans="1:13">
      <c r="A283" s="199" t="str">
        <f t="shared" si="8"/>
        <v/>
      </c>
      <c r="B283" s="199"/>
      <c r="C283" s="199" t="str">
        <f>IF(ISERROR(VLOOKUP(A283,'[1]Z03 收入决算表(财决03表)'!$A$10:$K$500,4,FALSE)),"",VLOOKUP(A283,'[1]Z03 收入决算表(财决03表)'!$A$10:$K$500,4,FALSE))</f>
        <v/>
      </c>
      <c r="D283" s="215" t="str">
        <f>IF(ISERROR(VLOOKUP(A283,'[1]Z03 收入决算表(财决03表)'!$A$10:$K$500,5,FALSE)),"",VLOOKUP(A283,'[1]Z03 收入决算表(财决03表)'!$A$10:$K$500,5,FALSE))</f>
        <v/>
      </c>
      <c r="E283" s="215" t="str">
        <f>IF(ISERROR(VLOOKUP(A283,'[1]Z03 收入决算表(财决03表)'!$A$10:$K$500,6,FALSE)),"",VLOOKUP(A283,'[1]Z03 收入决算表(财决03表)'!$A$10:$K$500,6,FALSE))</f>
        <v/>
      </c>
      <c r="F283" s="215" t="str">
        <f>IF(ISERROR(VLOOKUP(A283,'[1]Z03 收入决算表(财决03表)'!$A$10:$K$500,7,FALSE)),"",VLOOKUP(A283,'[1]Z03 收入决算表(财决03表)'!$A$10:$K$500,7,FALSE))</f>
        <v/>
      </c>
      <c r="G283" s="215" t="str">
        <f>IF(ISERROR(VLOOKUP(A283,'[1]Z03 收入决算表(财决03表)'!$A$10:$K$500,8,FALSE)),"",VLOOKUP(A283,'[1]Z03 收入决算表(财决03表)'!$A$10:$K$500,8,FALSE))</f>
        <v/>
      </c>
      <c r="H283" s="215" t="str">
        <f>IF(ISERROR(VLOOKUP(A283,'[1]Z03 收入决算表(财决03表)'!$A$10:$K$500,9,FALSE)),"",VLOOKUP(A283,'[1]Z03 收入决算表(财决03表)'!$A$10:$K$500,9,FALSE))</f>
        <v/>
      </c>
      <c r="I283" s="215" t="str">
        <f>IF(ISERROR(VLOOKUP(A283,'[1]Z03 收入决算表(财决03表)'!$A$10:$K$500,10,FALSE)),"",VLOOKUP(A283,'[1]Z03 收入决算表(财决03表)'!$A$10:$K$500,10,FALSE))</f>
        <v/>
      </c>
      <c r="J283" s="215" t="str">
        <f>IF(ISERROR(VLOOKUP(A283,'[1]Z03 收入决算表(财决03表)'!$A$10:$K$500,11,FALSE)),"",VLOOKUP(A283,'[1]Z03 收入决算表(财决03表)'!$A$10:$K$500,11,FALSE))</f>
        <v/>
      </c>
      <c r="K283" s="211">
        <f>'[1]Z03 收入决算表(财决03表)'!A282</f>
        <v>0</v>
      </c>
      <c r="L283" s="212">
        <f>'[1]Z03 收入决算表(财决03表)'!$E282</f>
        <v>0</v>
      </c>
      <c r="M283" s="208" t="str">
        <f t="shared" si="9"/>
        <v/>
      </c>
    </row>
    <row r="284" ht="22.5" customHeight="1" spans="1:13">
      <c r="A284" s="199" t="str">
        <f t="shared" si="8"/>
        <v/>
      </c>
      <c r="B284" s="199"/>
      <c r="C284" s="199" t="str">
        <f>IF(ISERROR(VLOOKUP(A284,'[1]Z03 收入决算表(财决03表)'!$A$10:$K$500,4,FALSE)),"",VLOOKUP(A284,'[1]Z03 收入决算表(财决03表)'!$A$10:$K$500,4,FALSE))</f>
        <v/>
      </c>
      <c r="D284" s="215" t="str">
        <f>IF(ISERROR(VLOOKUP(A284,'[1]Z03 收入决算表(财决03表)'!$A$10:$K$500,5,FALSE)),"",VLOOKUP(A284,'[1]Z03 收入决算表(财决03表)'!$A$10:$K$500,5,FALSE))</f>
        <v/>
      </c>
      <c r="E284" s="215" t="str">
        <f>IF(ISERROR(VLOOKUP(A284,'[1]Z03 收入决算表(财决03表)'!$A$10:$K$500,6,FALSE)),"",VLOOKUP(A284,'[1]Z03 收入决算表(财决03表)'!$A$10:$K$500,6,FALSE))</f>
        <v/>
      </c>
      <c r="F284" s="215" t="str">
        <f>IF(ISERROR(VLOOKUP(A284,'[1]Z03 收入决算表(财决03表)'!$A$10:$K$500,7,FALSE)),"",VLOOKUP(A284,'[1]Z03 收入决算表(财决03表)'!$A$10:$K$500,7,FALSE))</f>
        <v/>
      </c>
      <c r="G284" s="215" t="str">
        <f>IF(ISERROR(VLOOKUP(A284,'[1]Z03 收入决算表(财决03表)'!$A$10:$K$500,8,FALSE)),"",VLOOKUP(A284,'[1]Z03 收入决算表(财决03表)'!$A$10:$K$500,8,FALSE))</f>
        <v/>
      </c>
      <c r="H284" s="215" t="str">
        <f>IF(ISERROR(VLOOKUP(A284,'[1]Z03 收入决算表(财决03表)'!$A$10:$K$500,9,FALSE)),"",VLOOKUP(A284,'[1]Z03 收入决算表(财决03表)'!$A$10:$K$500,9,FALSE))</f>
        <v/>
      </c>
      <c r="I284" s="215" t="str">
        <f>IF(ISERROR(VLOOKUP(A284,'[1]Z03 收入决算表(财决03表)'!$A$10:$K$500,10,FALSE)),"",VLOOKUP(A284,'[1]Z03 收入决算表(财决03表)'!$A$10:$K$500,10,FALSE))</f>
        <v/>
      </c>
      <c r="J284" s="215" t="str">
        <f>IF(ISERROR(VLOOKUP(A284,'[1]Z03 收入决算表(财决03表)'!$A$10:$K$500,11,FALSE)),"",VLOOKUP(A284,'[1]Z03 收入决算表(财决03表)'!$A$10:$K$500,11,FALSE))</f>
        <v/>
      </c>
      <c r="K284" s="211">
        <f>'[1]Z03 收入决算表(财决03表)'!A283</f>
        <v>0</v>
      </c>
      <c r="L284" s="212">
        <f>'[1]Z03 收入决算表(财决03表)'!$E283</f>
        <v>0</v>
      </c>
      <c r="M284" s="208" t="str">
        <f t="shared" si="9"/>
        <v/>
      </c>
    </row>
    <row r="285" ht="22.5" customHeight="1" spans="1:13">
      <c r="A285" s="199" t="str">
        <f t="shared" si="8"/>
        <v/>
      </c>
      <c r="B285" s="199"/>
      <c r="C285" s="199" t="str">
        <f>IF(ISERROR(VLOOKUP(A285,'[1]Z03 收入决算表(财决03表)'!$A$10:$K$500,4,FALSE)),"",VLOOKUP(A285,'[1]Z03 收入决算表(财决03表)'!$A$10:$K$500,4,FALSE))</f>
        <v/>
      </c>
      <c r="D285" s="215" t="str">
        <f>IF(ISERROR(VLOOKUP(A285,'[1]Z03 收入决算表(财决03表)'!$A$10:$K$500,5,FALSE)),"",VLOOKUP(A285,'[1]Z03 收入决算表(财决03表)'!$A$10:$K$500,5,FALSE))</f>
        <v/>
      </c>
      <c r="E285" s="215" t="str">
        <f>IF(ISERROR(VLOOKUP(A285,'[1]Z03 收入决算表(财决03表)'!$A$10:$K$500,6,FALSE)),"",VLOOKUP(A285,'[1]Z03 收入决算表(财决03表)'!$A$10:$K$500,6,FALSE))</f>
        <v/>
      </c>
      <c r="F285" s="215" t="str">
        <f>IF(ISERROR(VLOOKUP(A285,'[1]Z03 收入决算表(财决03表)'!$A$10:$K$500,7,FALSE)),"",VLOOKUP(A285,'[1]Z03 收入决算表(财决03表)'!$A$10:$K$500,7,FALSE))</f>
        <v/>
      </c>
      <c r="G285" s="215" t="str">
        <f>IF(ISERROR(VLOOKUP(A285,'[1]Z03 收入决算表(财决03表)'!$A$10:$K$500,8,FALSE)),"",VLOOKUP(A285,'[1]Z03 收入决算表(财决03表)'!$A$10:$K$500,8,FALSE))</f>
        <v/>
      </c>
      <c r="H285" s="215" t="str">
        <f>IF(ISERROR(VLOOKUP(A285,'[1]Z03 收入决算表(财决03表)'!$A$10:$K$500,9,FALSE)),"",VLOOKUP(A285,'[1]Z03 收入决算表(财决03表)'!$A$10:$K$500,9,FALSE))</f>
        <v/>
      </c>
      <c r="I285" s="215" t="str">
        <f>IF(ISERROR(VLOOKUP(A285,'[1]Z03 收入决算表(财决03表)'!$A$10:$K$500,10,FALSE)),"",VLOOKUP(A285,'[1]Z03 收入决算表(财决03表)'!$A$10:$K$500,10,FALSE))</f>
        <v/>
      </c>
      <c r="J285" s="215" t="str">
        <f>IF(ISERROR(VLOOKUP(A285,'[1]Z03 收入决算表(财决03表)'!$A$10:$K$500,11,FALSE)),"",VLOOKUP(A285,'[1]Z03 收入决算表(财决03表)'!$A$10:$K$500,11,FALSE))</f>
        <v/>
      </c>
      <c r="K285" s="211">
        <f>'[1]Z03 收入决算表(财决03表)'!A284</f>
        <v>0</v>
      </c>
      <c r="L285" s="212">
        <f>'[1]Z03 收入决算表(财决03表)'!$E284</f>
        <v>0</v>
      </c>
      <c r="M285" s="208" t="str">
        <f t="shared" si="9"/>
        <v/>
      </c>
    </row>
    <row r="286" ht="22.5" customHeight="1" spans="1:13">
      <c r="A286" s="199" t="str">
        <f t="shared" si="8"/>
        <v/>
      </c>
      <c r="B286" s="199"/>
      <c r="C286" s="199" t="str">
        <f>IF(ISERROR(VLOOKUP(A286,'[1]Z03 收入决算表(财决03表)'!$A$10:$K$500,4,FALSE)),"",VLOOKUP(A286,'[1]Z03 收入决算表(财决03表)'!$A$10:$K$500,4,FALSE))</f>
        <v/>
      </c>
      <c r="D286" s="215" t="str">
        <f>IF(ISERROR(VLOOKUP(A286,'[1]Z03 收入决算表(财决03表)'!$A$10:$K$500,5,FALSE)),"",VLOOKUP(A286,'[1]Z03 收入决算表(财决03表)'!$A$10:$K$500,5,FALSE))</f>
        <v/>
      </c>
      <c r="E286" s="215" t="str">
        <f>IF(ISERROR(VLOOKUP(A286,'[1]Z03 收入决算表(财决03表)'!$A$10:$K$500,6,FALSE)),"",VLOOKUP(A286,'[1]Z03 收入决算表(财决03表)'!$A$10:$K$500,6,FALSE))</f>
        <v/>
      </c>
      <c r="F286" s="215" t="str">
        <f>IF(ISERROR(VLOOKUP(A286,'[1]Z03 收入决算表(财决03表)'!$A$10:$K$500,7,FALSE)),"",VLOOKUP(A286,'[1]Z03 收入决算表(财决03表)'!$A$10:$K$500,7,FALSE))</f>
        <v/>
      </c>
      <c r="G286" s="215" t="str">
        <f>IF(ISERROR(VLOOKUP(A286,'[1]Z03 收入决算表(财决03表)'!$A$10:$K$500,8,FALSE)),"",VLOOKUP(A286,'[1]Z03 收入决算表(财决03表)'!$A$10:$K$500,8,FALSE))</f>
        <v/>
      </c>
      <c r="H286" s="215" t="str">
        <f>IF(ISERROR(VLOOKUP(A286,'[1]Z03 收入决算表(财决03表)'!$A$10:$K$500,9,FALSE)),"",VLOOKUP(A286,'[1]Z03 收入决算表(财决03表)'!$A$10:$K$500,9,FALSE))</f>
        <v/>
      </c>
      <c r="I286" s="215" t="str">
        <f>IF(ISERROR(VLOOKUP(A286,'[1]Z03 收入决算表(财决03表)'!$A$10:$K$500,10,FALSE)),"",VLOOKUP(A286,'[1]Z03 收入决算表(财决03表)'!$A$10:$K$500,10,FALSE))</f>
        <v/>
      </c>
      <c r="J286" s="215" t="str">
        <f>IF(ISERROR(VLOOKUP(A286,'[1]Z03 收入决算表(财决03表)'!$A$10:$K$500,11,FALSE)),"",VLOOKUP(A286,'[1]Z03 收入决算表(财决03表)'!$A$10:$K$500,11,FALSE))</f>
        <v/>
      </c>
      <c r="K286" s="211">
        <f>'[1]Z03 收入决算表(财决03表)'!A285</f>
        <v>0</v>
      </c>
      <c r="L286" s="212">
        <f>'[1]Z03 收入决算表(财决03表)'!$E285</f>
        <v>0</v>
      </c>
      <c r="M286" s="208" t="str">
        <f t="shared" si="9"/>
        <v/>
      </c>
    </row>
    <row r="287" ht="22.5" customHeight="1" spans="1:13">
      <c r="A287" s="199" t="str">
        <f t="shared" si="8"/>
        <v/>
      </c>
      <c r="B287" s="199"/>
      <c r="C287" s="199" t="str">
        <f>IF(ISERROR(VLOOKUP(A287,'[1]Z03 收入决算表(财决03表)'!$A$10:$K$500,4,FALSE)),"",VLOOKUP(A287,'[1]Z03 收入决算表(财决03表)'!$A$10:$K$500,4,FALSE))</f>
        <v/>
      </c>
      <c r="D287" s="215" t="str">
        <f>IF(ISERROR(VLOOKUP(A287,'[1]Z03 收入决算表(财决03表)'!$A$10:$K$500,5,FALSE)),"",VLOOKUP(A287,'[1]Z03 收入决算表(财决03表)'!$A$10:$K$500,5,FALSE))</f>
        <v/>
      </c>
      <c r="E287" s="215" t="str">
        <f>IF(ISERROR(VLOOKUP(A287,'[1]Z03 收入决算表(财决03表)'!$A$10:$K$500,6,FALSE)),"",VLOOKUP(A287,'[1]Z03 收入决算表(财决03表)'!$A$10:$K$500,6,FALSE))</f>
        <v/>
      </c>
      <c r="F287" s="215" t="str">
        <f>IF(ISERROR(VLOOKUP(A287,'[1]Z03 收入决算表(财决03表)'!$A$10:$K$500,7,FALSE)),"",VLOOKUP(A287,'[1]Z03 收入决算表(财决03表)'!$A$10:$K$500,7,FALSE))</f>
        <v/>
      </c>
      <c r="G287" s="215" t="str">
        <f>IF(ISERROR(VLOOKUP(A287,'[1]Z03 收入决算表(财决03表)'!$A$10:$K$500,8,FALSE)),"",VLOOKUP(A287,'[1]Z03 收入决算表(财决03表)'!$A$10:$K$500,8,FALSE))</f>
        <v/>
      </c>
      <c r="H287" s="215" t="str">
        <f>IF(ISERROR(VLOOKUP(A287,'[1]Z03 收入决算表(财决03表)'!$A$10:$K$500,9,FALSE)),"",VLOOKUP(A287,'[1]Z03 收入决算表(财决03表)'!$A$10:$K$500,9,FALSE))</f>
        <v/>
      </c>
      <c r="I287" s="215" t="str">
        <f>IF(ISERROR(VLOOKUP(A287,'[1]Z03 收入决算表(财决03表)'!$A$10:$K$500,10,FALSE)),"",VLOOKUP(A287,'[1]Z03 收入决算表(财决03表)'!$A$10:$K$500,10,FALSE))</f>
        <v/>
      </c>
      <c r="J287" s="215" t="str">
        <f>IF(ISERROR(VLOOKUP(A287,'[1]Z03 收入决算表(财决03表)'!$A$10:$K$500,11,FALSE)),"",VLOOKUP(A287,'[1]Z03 收入决算表(财决03表)'!$A$10:$K$500,11,FALSE))</f>
        <v/>
      </c>
      <c r="K287" s="211">
        <f>'[1]Z03 收入决算表(财决03表)'!A286</f>
        <v>0</v>
      </c>
      <c r="L287" s="212">
        <f>'[1]Z03 收入决算表(财决03表)'!$E286</f>
        <v>0</v>
      </c>
      <c r="M287" s="208" t="str">
        <f t="shared" si="9"/>
        <v/>
      </c>
    </row>
    <row r="288" ht="22.5" customHeight="1" spans="1:13">
      <c r="A288" s="199" t="str">
        <f t="shared" si="8"/>
        <v/>
      </c>
      <c r="B288" s="199"/>
      <c r="C288" s="199" t="str">
        <f>IF(ISERROR(VLOOKUP(A288,'[1]Z03 收入决算表(财决03表)'!$A$10:$K$500,4,FALSE)),"",VLOOKUP(A288,'[1]Z03 收入决算表(财决03表)'!$A$10:$K$500,4,FALSE))</f>
        <v/>
      </c>
      <c r="D288" s="215" t="str">
        <f>IF(ISERROR(VLOOKUP(A288,'[1]Z03 收入决算表(财决03表)'!$A$10:$K$500,5,FALSE)),"",VLOOKUP(A288,'[1]Z03 收入决算表(财决03表)'!$A$10:$K$500,5,FALSE))</f>
        <v/>
      </c>
      <c r="E288" s="215" t="str">
        <f>IF(ISERROR(VLOOKUP(A288,'[1]Z03 收入决算表(财决03表)'!$A$10:$K$500,6,FALSE)),"",VLOOKUP(A288,'[1]Z03 收入决算表(财决03表)'!$A$10:$K$500,6,FALSE))</f>
        <v/>
      </c>
      <c r="F288" s="215" t="str">
        <f>IF(ISERROR(VLOOKUP(A288,'[1]Z03 收入决算表(财决03表)'!$A$10:$K$500,7,FALSE)),"",VLOOKUP(A288,'[1]Z03 收入决算表(财决03表)'!$A$10:$K$500,7,FALSE))</f>
        <v/>
      </c>
      <c r="G288" s="215" t="str">
        <f>IF(ISERROR(VLOOKUP(A288,'[1]Z03 收入决算表(财决03表)'!$A$10:$K$500,8,FALSE)),"",VLOOKUP(A288,'[1]Z03 收入决算表(财决03表)'!$A$10:$K$500,8,FALSE))</f>
        <v/>
      </c>
      <c r="H288" s="215" t="str">
        <f>IF(ISERROR(VLOOKUP(A288,'[1]Z03 收入决算表(财决03表)'!$A$10:$K$500,9,FALSE)),"",VLOOKUP(A288,'[1]Z03 收入决算表(财决03表)'!$A$10:$K$500,9,FALSE))</f>
        <v/>
      </c>
      <c r="I288" s="215" t="str">
        <f>IF(ISERROR(VLOOKUP(A288,'[1]Z03 收入决算表(财决03表)'!$A$10:$K$500,10,FALSE)),"",VLOOKUP(A288,'[1]Z03 收入决算表(财决03表)'!$A$10:$K$500,10,FALSE))</f>
        <v/>
      </c>
      <c r="J288" s="215" t="str">
        <f>IF(ISERROR(VLOOKUP(A288,'[1]Z03 收入决算表(财决03表)'!$A$10:$K$500,11,FALSE)),"",VLOOKUP(A288,'[1]Z03 收入决算表(财决03表)'!$A$10:$K$500,11,FALSE))</f>
        <v/>
      </c>
      <c r="K288" s="211">
        <f>'[1]Z03 收入决算表(财决03表)'!A287</f>
        <v>0</v>
      </c>
      <c r="L288" s="212">
        <f>'[1]Z03 收入决算表(财决03表)'!$E287</f>
        <v>0</v>
      </c>
      <c r="M288" s="208" t="str">
        <f t="shared" si="9"/>
        <v/>
      </c>
    </row>
    <row r="289" ht="22.5" customHeight="1" spans="1:13">
      <c r="A289" s="199" t="str">
        <f t="shared" si="8"/>
        <v/>
      </c>
      <c r="B289" s="199"/>
      <c r="C289" s="199" t="str">
        <f>IF(ISERROR(VLOOKUP(A289,'[1]Z03 收入决算表(财决03表)'!$A$10:$K$500,4,FALSE)),"",VLOOKUP(A289,'[1]Z03 收入决算表(财决03表)'!$A$10:$K$500,4,FALSE))</f>
        <v/>
      </c>
      <c r="D289" s="215" t="str">
        <f>IF(ISERROR(VLOOKUP(A289,'[1]Z03 收入决算表(财决03表)'!$A$10:$K$500,5,FALSE)),"",VLOOKUP(A289,'[1]Z03 收入决算表(财决03表)'!$A$10:$K$500,5,FALSE))</f>
        <v/>
      </c>
      <c r="E289" s="215" t="str">
        <f>IF(ISERROR(VLOOKUP(A289,'[1]Z03 收入决算表(财决03表)'!$A$10:$K$500,6,FALSE)),"",VLOOKUP(A289,'[1]Z03 收入决算表(财决03表)'!$A$10:$K$500,6,FALSE))</f>
        <v/>
      </c>
      <c r="F289" s="215" t="str">
        <f>IF(ISERROR(VLOOKUP(A289,'[1]Z03 收入决算表(财决03表)'!$A$10:$K$500,7,FALSE)),"",VLOOKUP(A289,'[1]Z03 收入决算表(财决03表)'!$A$10:$K$500,7,FALSE))</f>
        <v/>
      </c>
      <c r="G289" s="215" t="str">
        <f>IF(ISERROR(VLOOKUP(A289,'[1]Z03 收入决算表(财决03表)'!$A$10:$K$500,8,FALSE)),"",VLOOKUP(A289,'[1]Z03 收入决算表(财决03表)'!$A$10:$K$500,8,FALSE))</f>
        <v/>
      </c>
      <c r="H289" s="215" t="str">
        <f>IF(ISERROR(VLOOKUP(A289,'[1]Z03 收入决算表(财决03表)'!$A$10:$K$500,9,FALSE)),"",VLOOKUP(A289,'[1]Z03 收入决算表(财决03表)'!$A$10:$K$500,9,FALSE))</f>
        <v/>
      </c>
      <c r="I289" s="215" t="str">
        <f>IF(ISERROR(VLOOKUP(A289,'[1]Z03 收入决算表(财决03表)'!$A$10:$K$500,10,FALSE)),"",VLOOKUP(A289,'[1]Z03 收入决算表(财决03表)'!$A$10:$K$500,10,FALSE))</f>
        <v/>
      </c>
      <c r="J289" s="215" t="str">
        <f>IF(ISERROR(VLOOKUP(A289,'[1]Z03 收入决算表(财决03表)'!$A$10:$K$500,11,FALSE)),"",VLOOKUP(A289,'[1]Z03 收入决算表(财决03表)'!$A$10:$K$500,11,FALSE))</f>
        <v/>
      </c>
      <c r="K289" s="211">
        <f>'[1]Z03 收入决算表(财决03表)'!A288</f>
        <v>0</v>
      </c>
      <c r="L289" s="212">
        <f>'[1]Z03 收入决算表(财决03表)'!$E288</f>
        <v>0</v>
      </c>
      <c r="M289" s="208" t="str">
        <f t="shared" si="9"/>
        <v/>
      </c>
    </row>
    <row r="290" ht="22.5" customHeight="1" spans="1:13">
      <c r="A290" s="199" t="str">
        <f t="shared" si="8"/>
        <v/>
      </c>
      <c r="B290" s="199"/>
      <c r="C290" s="199" t="str">
        <f>IF(ISERROR(VLOOKUP(A290,'[1]Z03 收入决算表(财决03表)'!$A$10:$K$500,4,FALSE)),"",VLOOKUP(A290,'[1]Z03 收入决算表(财决03表)'!$A$10:$K$500,4,FALSE))</f>
        <v/>
      </c>
      <c r="D290" s="215" t="str">
        <f>IF(ISERROR(VLOOKUP(A290,'[1]Z03 收入决算表(财决03表)'!$A$10:$K$500,5,FALSE)),"",VLOOKUP(A290,'[1]Z03 收入决算表(财决03表)'!$A$10:$K$500,5,FALSE))</f>
        <v/>
      </c>
      <c r="E290" s="215" t="str">
        <f>IF(ISERROR(VLOOKUP(A290,'[1]Z03 收入决算表(财决03表)'!$A$10:$K$500,6,FALSE)),"",VLOOKUP(A290,'[1]Z03 收入决算表(财决03表)'!$A$10:$K$500,6,FALSE))</f>
        <v/>
      </c>
      <c r="F290" s="215" t="str">
        <f>IF(ISERROR(VLOOKUP(A290,'[1]Z03 收入决算表(财决03表)'!$A$10:$K$500,7,FALSE)),"",VLOOKUP(A290,'[1]Z03 收入决算表(财决03表)'!$A$10:$K$500,7,FALSE))</f>
        <v/>
      </c>
      <c r="G290" s="215" t="str">
        <f>IF(ISERROR(VLOOKUP(A290,'[1]Z03 收入决算表(财决03表)'!$A$10:$K$500,8,FALSE)),"",VLOOKUP(A290,'[1]Z03 收入决算表(财决03表)'!$A$10:$K$500,8,FALSE))</f>
        <v/>
      </c>
      <c r="H290" s="215" t="str">
        <f>IF(ISERROR(VLOOKUP(A290,'[1]Z03 收入决算表(财决03表)'!$A$10:$K$500,9,FALSE)),"",VLOOKUP(A290,'[1]Z03 收入决算表(财决03表)'!$A$10:$K$500,9,FALSE))</f>
        <v/>
      </c>
      <c r="I290" s="215" t="str">
        <f>IF(ISERROR(VLOOKUP(A290,'[1]Z03 收入决算表(财决03表)'!$A$10:$K$500,10,FALSE)),"",VLOOKUP(A290,'[1]Z03 收入决算表(财决03表)'!$A$10:$K$500,10,FALSE))</f>
        <v/>
      </c>
      <c r="J290" s="215" t="str">
        <f>IF(ISERROR(VLOOKUP(A290,'[1]Z03 收入决算表(财决03表)'!$A$10:$K$500,11,FALSE)),"",VLOOKUP(A290,'[1]Z03 收入决算表(财决03表)'!$A$10:$K$500,11,FALSE))</f>
        <v/>
      </c>
      <c r="K290" s="211">
        <f>'[1]Z03 收入决算表(财决03表)'!A289</f>
        <v>0</v>
      </c>
      <c r="L290" s="212">
        <f>'[1]Z03 收入决算表(财决03表)'!$E289</f>
        <v>0</v>
      </c>
      <c r="M290" s="208" t="str">
        <f t="shared" si="9"/>
        <v/>
      </c>
    </row>
    <row r="291" ht="22.5" customHeight="1" spans="1:13">
      <c r="A291" s="199" t="str">
        <f t="shared" si="8"/>
        <v/>
      </c>
      <c r="B291" s="199"/>
      <c r="C291" s="199" t="str">
        <f>IF(ISERROR(VLOOKUP(A291,'[1]Z03 收入决算表(财决03表)'!$A$10:$K$500,4,FALSE)),"",VLOOKUP(A291,'[1]Z03 收入决算表(财决03表)'!$A$10:$K$500,4,FALSE))</f>
        <v/>
      </c>
      <c r="D291" s="215" t="str">
        <f>IF(ISERROR(VLOOKUP(A291,'[1]Z03 收入决算表(财决03表)'!$A$10:$K$500,5,FALSE)),"",VLOOKUP(A291,'[1]Z03 收入决算表(财决03表)'!$A$10:$K$500,5,FALSE))</f>
        <v/>
      </c>
      <c r="E291" s="215" t="str">
        <f>IF(ISERROR(VLOOKUP(A291,'[1]Z03 收入决算表(财决03表)'!$A$10:$K$500,6,FALSE)),"",VLOOKUP(A291,'[1]Z03 收入决算表(财决03表)'!$A$10:$K$500,6,FALSE))</f>
        <v/>
      </c>
      <c r="F291" s="215" t="str">
        <f>IF(ISERROR(VLOOKUP(A291,'[1]Z03 收入决算表(财决03表)'!$A$10:$K$500,7,FALSE)),"",VLOOKUP(A291,'[1]Z03 收入决算表(财决03表)'!$A$10:$K$500,7,FALSE))</f>
        <v/>
      </c>
      <c r="G291" s="215" t="str">
        <f>IF(ISERROR(VLOOKUP(A291,'[1]Z03 收入决算表(财决03表)'!$A$10:$K$500,8,FALSE)),"",VLOOKUP(A291,'[1]Z03 收入决算表(财决03表)'!$A$10:$K$500,8,FALSE))</f>
        <v/>
      </c>
      <c r="H291" s="215" t="str">
        <f>IF(ISERROR(VLOOKUP(A291,'[1]Z03 收入决算表(财决03表)'!$A$10:$K$500,9,FALSE)),"",VLOOKUP(A291,'[1]Z03 收入决算表(财决03表)'!$A$10:$K$500,9,FALSE))</f>
        <v/>
      </c>
      <c r="I291" s="215" t="str">
        <f>IF(ISERROR(VLOOKUP(A291,'[1]Z03 收入决算表(财决03表)'!$A$10:$K$500,10,FALSE)),"",VLOOKUP(A291,'[1]Z03 收入决算表(财决03表)'!$A$10:$K$500,10,FALSE))</f>
        <v/>
      </c>
      <c r="J291" s="215" t="str">
        <f>IF(ISERROR(VLOOKUP(A291,'[1]Z03 收入决算表(财决03表)'!$A$10:$K$500,11,FALSE)),"",VLOOKUP(A291,'[1]Z03 收入决算表(财决03表)'!$A$10:$K$500,11,FALSE))</f>
        <v/>
      </c>
      <c r="K291" s="211">
        <f>'[1]Z03 收入决算表(财决03表)'!A290</f>
        <v>0</v>
      </c>
      <c r="L291" s="212">
        <f>'[1]Z03 收入决算表(财决03表)'!$E290</f>
        <v>0</v>
      </c>
      <c r="M291" s="208" t="str">
        <f t="shared" si="9"/>
        <v/>
      </c>
    </row>
    <row r="292" ht="22.5" customHeight="1" spans="1:13">
      <c r="A292" s="199" t="str">
        <f t="shared" si="8"/>
        <v/>
      </c>
      <c r="B292" s="199"/>
      <c r="C292" s="199" t="str">
        <f>IF(ISERROR(VLOOKUP(A292,'[1]Z03 收入决算表(财决03表)'!$A$10:$K$500,4,FALSE)),"",VLOOKUP(A292,'[1]Z03 收入决算表(财决03表)'!$A$10:$K$500,4,FALSE))</f>
        <v/>
      </c>
      <c r="D292" s="215" t="str">
        <f>IF(ISERROR(VLOOKUP(A292,'[1]Z03 收入决算表(财决03表)'!$A$10:$K$500,5,FALSE)),"",VLOOKUP(A292,'[1]Z03 收入决算表(财决03表)'!$A$10:$K$500,5,FALSE))</f>
        <v/>
      </c>
      <c r="E292" s="215" t="str">
        <f>IF(ISERROR(VLOOKUP(A292,'[1]Z03 收入决算表(财决03表)'!$A$10:$K$500,6,FALSE)),"",VLOOKUP(A292,'[1]Z03 收入决算表(财决03表)'!$A$10:$K$500,6,FALSE))</f>
        <v/>
      </c>
      <c r="F292" s="215" t="str">
        <f>IF(ISERROR(VLOOKUP(A292,'[1]Z03 收入决算表(财决03表)'!$A$10:$K$500,7,FALSE)),"",VLOOKUP(A292,'[1]Z03 收入决算表(财决03表)'!$A$10:$K$500,7,FALSE))</f>
        <v/>
      </c>
      <c r="G292" s="215" t="str">
        <f>IF(ISERROR(VLOOKUP(A292,'[1]Z03 收入决算表(财决03表)'!$A$10:$K$500,8,FALSE)),"",VLOOKUP(A292,'[1]Z03 收入决算表(财决03表)'!$A$10:$K$500,8,FALSE))</f>
        <v/>
      </c>
      <c r="H292" s="215" t="str">
        <f>IF(ISERROR(VLOOKUP(A292,'[1]Z03 收入决算表(财决03表)'!$A$10:$K$500,9,FALSE)),"",VLOOKUP(A292,'[1]Z03 收入决算表(财决03表)'!$A$10:$K$500,9,FALSE))</f>
        <v/>
      </c>
      <c r="I292" s="215" t="str">
        <f>IF(ISERROR(VLOOKUP(A292,'[1]Z03 收入决算表(财决03表)'!$A$10:$K$500,10,FALSE)),"",VLOOKUP(A292,'[1]Z03 收入决算表(财决03表)'!$A$10:$K$500,10,FALSE))</f>
        <v/>
      </c>
      <c r="J292" s="215" t="str">
        <f>IF(ISERROR(VLOOKUP(A292,'[1]Z03 收入决算表(财决03表)'!$A$10:$K$500,11,FALSE)),"",VLOOKUP(A292,'[1]Z03 收入决算表(财决03表)'!$A$10:$K$500,11,FALSE))</f>
        <v/>
      </c>
      <c r="K292" s="211">
        <f>'[1]Z03 收入决算表(财决03表)'!A291</f>
        <v>0</v>
      </c>
      <c r="L292" s="212">
        <f>'[1]Z03 收入决算表(财决03表)'!$E291</f>
        <v>0</v>
      </c>
      <c r="M292" s="208" t="str">
        <f t="shared" si="9"/>
        <v/>
      </c>
    </row>
    <row r="293" ht="22.5" customHeight="1" spans="1:13">
      <c r="A293" s="199" t="str">
        <f t="shared" si="8"/>
        <v/>
      </c>
      <c r="B293" s="199"/>
      <c r="C293" s="199" t="str">
        <f>IF(ISERROR(VLOOKUP(A293,'[1]Z03 收入决算表(财决03表)'!$A$10:$K$500,4,FALSE)),"",VLOOKUP(A293,'[1]Z03 收入决算表(财决03表)'!$A$10:$K$500,4,FALSE))</f>
        <v/>
      </c>
      <c r="D293" s="215" t="str">
        <f>IF(ISERROR(VLOOKUP(A293,'[1]Z03 收入决算表(财决03表)'!$A$10:$K$500,5,FALSE)),"",VLOOKUP(A293,'[1]Z03 收入决算表(财决03表)'!$A$10:$K$500,5,FALSE))</f>
        <v/>
      </c>
      <c r="E293" s="215" t="str">
        <f>IF(ISERROR(VLOOKUP(A293,'[1]Z03 收入决算表(财决03表)'!$A$10:$K$500,6,FALSE)),"",VLOOKUP(A293,'[1]Z03 收入决算表(财决03表)'!$A$10:$K$500,6,FALSE))</f>
        <v/>
      </c>
      <c r="F293" s="215" t="str">
        <f>IF(ISERROR(VLOOKUP(A293,'[1]Z03 收入决算表(财决03表)'!$A$10:$K$500,7,FALSE)),"",VLOOKUP(A293,'[1]Z03 收入决算表(财决03表)'!$A$10:$K$500,7,FALSE))</f>
        <v/>
      </c>
      <c r="G293" s="215" t="str">
        <f>IF(ISERROR(VLOOKUP(A293,'[1]Z03 收入决算表(财决03表)'!$A$10:$K$500,8,FALSE)),"",VLOOKUP(A293,'[1]Z03 收入决算表(财决03表)'!$A$10:$K$500,8,FALSE))</f>
        <v/>
      </c>
      <c r="H293" s="215" t="str">
        <f>IF(ISERROR(VLOOKUP(A293,'[1]Z03 收入决算表(财决03表)'!$A$10:$K$500,9,FALSE)),"",VLOOKUP(A293,'[1]Z03 收入决算表(财决03表)'!$A$10:$K$500,9,FALSE))</f>
        <v/>
      </c>
      <c r="I293" s="215" t="str">
        <f>IF(ISERROR(VLOOKUP(A293,'[1]Z03 收入决算表(财决03表)'!$A$10:$K$500,10,FALSE)),"",VLOOKUP(A293,'[1]Z03 收入决算表(财决03表)'!$A$10:$K$500,10,FALSE))</f>
        <v/>
      </c>
      <c r="J293" s="215" t="str">
        <f>IF(ISERROR(VLOOKUP(A293,'[1]Z03 收入决算表(财决03表)'!$A$10:$K$500,11,FALSE)),"",VLOOKUP(A293,'[1]Z03 收入决算表(财决03表)'!$A$10:$K$500,11,FALSE))</f>
        <v/>
      </c>
      <c r="K293" s="211">
        <f>'[1]Z03 收入决算表(财决03表)'!A292</f>
        <v>0</v>
      </c>
      <c r="L293" s="212">
        <f>'[1]Z03 收入决算表(财决03表)'!$E292</f>
        <v>0</v>
      </c>
      <c r="M293" s="208" t="str">
        <f t="shared" si="9"/>
        <v/>
      </c>
    </row>
    <row r="294" ht="22.5" customHeight="1" spans="1:13">
      <c r="A294" s="199" t="str">
        <f t="shared" si="8"/>
        <v/>
      </c>
      <c r="B294" s="199"/>
      <c r="C294" s="199" t="str">
        <f>IF(ISERROR(VLOOKUP(A294,'[1]Z03 收入决算表(财决03表)'!$A$10:$K$500,4,FALSE)),"",VLOOKUP(A294,'[1]Z03 收入决算表(财决03表)'!$A$10:$K$500,4,FALSE))</f>
        <v/>
      </c>
      <c r="D294" s="215" t="str">
        <f>IF(ISERROR(VLOOKUP(A294,'[1]Z03 收入决算表(财决03表)'!$A$10:$K$500,5,FALSE)),"",VLOOKUP(A294,'[1]Z03 收入决算表(财决03表)'!$A$10:$K$500,5,FALSE))</f>
        <v/>
      </c>
      <c r="E294" s="215" t="str">
        <f>IF(ISERROR(VLOOKUP(A294,'[1]Z03 收入决算表(财决03表)'!$A$10:$K$500,6,FALSE)),"",VLOOKUP(A294,'[1]Z03 收入决算表(财决03表)'!$A$10:$K$500,6,FALSE))</f>
        <v/>
      </c>
      <c r="F294" s="215" t="str">
        <f>IF(ISERROR(VLOOKUP(A294,'[1]Z03 收入决算表(财决03表)'!$A$10:$K$500,7,FALSE)),"",VLOOKUP(A294,'[1]Z03 收入决算表(财决03表)'!$A$10:$K$500,7,FALSE))</f>
        <v/>
      </c>
      <c r="G294" s="215" t="str">
        <f>IF(ISERROR(VLOOKUP(A294,'[1]Z03 收入决算表(财决03表)'!$A$10:$K$500,8,FALSE)),"",VLOOKUP(A294,'[1]Z03 收入决算表(财决03表)'!$A$10:$K$500,8,FALSE))</f>
        <v/>
      </c>
      <c r="H294" s="215" t="str">
        <f>IF(ISERROR(VLOOKUP(A294,'[1]Z03 收入决算表(财决03表)'!$A$10:$K$500,9,FALSE)),"",VLOOKUP(A294,'[1]Z03 收入决算表(财决03表)'!$A$10:$K$500,9,FALSE))</f>
        <v/>
      </c>
      <c r="I294" s="215" t="str">
        <f>IF(ISERROR(VLOOKUP(A294,'[1]Z03 收入决算表(财决03表)'!$A$10:$K$500,10,FALSE)),"",VLOOKUP(A294,'[1]Z03 收入决算表(财决03表)'!$A$10:$K$500,10,FALSE))</f>
        <v/>
      </c>
      <c r="J294" s="215" t="str">
        <f>IF(ISERROR(VLOOKUP(A294,'[1]Z03 收入决算表(财决03表)'!$A$10:$K$500,11,FALSE)),"",VLOOKUP(A294,'[1]Z03 收入决算表(财决03表)'!$A$10:$K$500,11,FALSE))</f>
        <v/>
      </c>
      <c r="K294" s="211">
        <f>'[1]Z03 收入决算表(财决03表)'!A293</f>
        <v>0</v>
      </c>
      <c r="L294" s="212">
        <f>'[1]Z03 收入决算表(财决03表)'!$E293</f>
        <v>0</v>
      </c>
      <c r="M294" s="208" t="str">
        <f t="shared" si="9"/>
        <v/>
      </c>
    </row>
    <row r="295" ht="22.5" customHeight="1" spans="1:13">
      <c r="A295" s="199" t="str">
        <f t="shared" si="8"/>
        <v/>
      </c>
      <c r="B295" s="199"/>
      <c r="C295" s="199" t="str">
        <f>IF(ISERROR(VLOOKUP(A295,'[1]Z03 收入决算表(财决03表)'!$A$10:$K$500,4,FALSE)),"",VLOOKUP(A295,'[1]Z03 收入决算表(财决03表)'!$A$10:$K$500,4,FALSE))</f>
        <v/>
      </c>
      <c r="D295" s="215" t="str">
        <f>IF(ISERROR(VLOOKUP(A295,'[1]Z03 收入决算表(财决03表)'!$A$10:$K$500,5,FALSE)),"",VLOOKUP(A295,'[1]Z03 收入决算表(财决03表)'!$A$10:$K$500,5,FALSE))</f>
        <v/>
      </c>
      <c r="E295" s="215" t="str">
        <f>IF(ISERROR(VLOOKUP(A295,'[1]Z03 收入决算表(财决03表)'!$A$10:$K$500,6,FALSE)),"",VLOOKUP(A295,'[1]Z03 收入决算表(财决03表)'!$A$10:$K$500,6,FALSE))</f>
        <v/>
      </c>
      <c r="F295" s="215" t="str">
        <f>IF(ISERROR(VLOOKUP(A295,'[1]Z03 收入决算表(财决03表)'!$A$10:$K$500,7,FALSE)),"",VLOOKUP(A295,'[1]Z03 收入决算表(财决03表)'!$A$10:$K$500,7,FALSE))</f>
        <v/>
      </c>
      <c r="G295" s="215" t="str">
        <f>IF(ISERROR(VLOOKUP(A295,'[1]Z03 收入决算表(财决03表)'!$A$10:$K$500,8,FALSE)),"",VLOOKUP(A295,'[1]Z03 收入决算表(财决03表)'!$A$10:$K$500,8,FALSE))</f>
        <v/>
      </c>
      <c r="H295" s="215" t="str">
        <f>IF(ISERROR(VLOOKUP(A295,'[1]Z03 收入决算表(财决03表)'!$A$10:$K$500,9,FALSE)),"",VLOOKUP(A295,'[1]Z03 收入决算表(财决03表)'!$A$10:$K$500,9,FALSE))</f>
        <v/>
      </c>
      <c r="I295" s="215" t="str">
        <f>IF(ISERROR(VLOOKUP(A295,'[1]Z03 收入决算表(财决03表)'!$A$10:$K$500,10,FALSE)),"",VLOOKUP(A295,'[1]Z03 收入决算表(财决03表)'!$A$10:$K$500,10,FALSE))</f>
        <v/>
      </c>
      <c r="J295" s="215" t="str">
        <f>IF(ISERROR(VLOOKUP(A295,'[1]Z03 收入决算表(财决03表)'!$A$10:$K$500,11,FALSE)),"",VLOOKUP(A295,'[1]Z03 收入决算表(财决03表)'!$A$10:$K$500,11,FALSE))</f>
        <v/>
      </c>
      <c r="K295" s="211">
        <f>'[1]Z03 收入决算表(财决03表)'!A294</f>
        <v>0</v>
      </c>
      <c r="L295" s="212">
        <f>'[1]Z03 收入决算表(财决03表)'!$E294</f>
        <v>0</v>
      </c>
      <c r="M295" s="208" t="str">
        <f t="shared" si="9"/>
        <v/>
      </c>
    </row>
    <row r="296" ht="22.5" customHeight="1" spans="1:13">
      <c r="A296" s="199" t="str">
        <f t="shared" si="8"/>
        <v/>
      </c>
      <c r="B296" s="199"/>
      <c r="C296" s="199" t="str">
        <f>IF(ISERROR(VLOOKUP(A296,'[1]Z03 收入决算表(财决03表)'!$A$10:$K$500,4,FALSE)),"",VLOOKUP(A296,'[1]Z03 收入决算表(财决03表)'!$A$10:$K$500,4,FALSE))</f>
        <v/>
      </c>
      <c r="D296" s="215" t="str">
        <f>IF(ISERROR(VLOOKUP(A296,'[1]Z03 收入决算表(财决03表)'!$A$10:$K$500,5,FALSE)),"",VLOOKUP(A296,'[1]Z03 收入决算表(财决03表)'!$A$10:$K$500,5,FALSE))</f>
        <v/>
      </c>
      <c r="E296" s="215" t="str">
        <f>IF(ISERROR(VLOOKUP(A296,'[1]Z03 收入决算表(财决03表)'!$A$10:$K$500,6,FALSE)),"",VLOOKUP(A296,'[1]Z03 收入决算表(财决03表)'!$A$10:$K$500,6,FALSE))</f>
        <v/>
      </c>
      <c r="F296" s="215" t="str">
        <f>IF(ISERROR(VLOOKUP(A296,'[1]Z03 收入决算表(财决03表)'!$A$10:$K$500,7,FALSE)),"",VLOOKUP(A296,'[1]Z03 收入决算表(财决03表)'!$A$10:$K$500,7,FALSE))</f>
        <v/>
      </c>
      <c r="G296" s="215" t="str">
        <f>IF(ISERROR(VLOOKUP(A296,'[1]Z03 收入决算表(财决03表)'!$A$10:$K$500,8,FALSE)),"",VLOOKUP(A296,'[1]Z03 收入决算表(财决03表)'!$A$10:$K$500,8,FALSE))</f>
        <v/>
      </c>
      <c r="H296" s="215" t="str">
        <f>IF(ISERROR(VLOOKUP(A296,'[1]Z03 收入决算表(财决03表)'!$A$10:$K$500,9,FALSE)),"",VLOOKUP(A296,'[1]Z03 收入决算表(财决03表)'!$A$10:$K$500,9,FALSE))</f>
        <v/>
      </c>
      <c r="I296" s="215" t="str">
        <f>IF(ISERROR(VLOOKUP(A296,'[1]Z03 收入决算表(财决03表)'!$A$10:$K$500,10,FALSE)),"",VLOOKUP(A296,'[1]Z03 收入决算表(财决03表)'!$A$10:$K$500,10,FALSE))</f>
        <v/>
      </c>
      <c r="J296" s="215" t="str">
        <f>IF(ISERROR(VLOOKUP(A296,'[1]Z03 收入决算表(财决03表)'!$A$10:$K$500,11,FALSE)),"",VLOOKUP(A296,'[1]Z03 收入决算表(财决03表)'!$A$10:$K$500,11,FALSE))</f>
        <v/>
      </c>
      <c r="K296" s="211">
        <f>'[1]Z03 收入决算表(财决03表)'!A295</f>
        <v>0</v>
      </c>
      <c r="L296" s="212">
        <f>'[1]Z03 收入决算表(财决03表)'!$E295</f>
        <v>0</v>
      </c>
      <c r="M296" s="208" t="str">
        <f t="shared" si="9"/>
        <v/>
      </c>
    </row>
    <row r="297" ht="22.5" customHeight="1" spans="1:13">
      <c r="A297" s="199" t="str">
        <f t="shared" si="8"/>
        <v/>
      </c>
      <c r="B297" s="199"/>
      <c r="C297" s="199" t="str">
        <f>IF(ISERROR(VLOOKUP(A297,'[1]Z03 收入决算表(财决03表)'!$A$10:$K$500,4,FALSE)),"",VLOOKUP(A297,'[1]Z03 收入决算表(财决03表)'!$A$10:$K$500,4,FALSE))</f>
        <v/>
      </c>
      <c r="D297" s="215" t="str">
        <f>IF(ISERROR(VLOOKUP(A297,'[1]Z03 收入决算表(财决03表)'!$A$10:$K$500,5,FALSE)),"",VLOOKUP(A297,'[1]Z03 收入决算表(财决03表)'!$A$10:$K$500,5,FALSE))</f>
        <v/>
      </c>
      <c r="E297" s="215" t="str">
        <f>IF(ISERROR(VLOOKUP(A297,'[1]Z03 收入决算表(财决03表)'!$A$10:$K$500,6,FALSE)),"",VLOOKUP(A297,'[1]Z03 收入决算表(财决03表)'!$A$10:$K$500,6,FALSE))</f>
        <v/>
      </c>
      <c r="F297" s="215" t="str">
        <f>IF(ISERROR(VLOOKUP(A297,'[1]Z03 收入决算表(财决03表)'!$A$10:$K$500,7,FALSE)),"",VLOOKUP(A297,'[1]Z03 收入决算表(财决03表)'!$A$10:$K$500,7,FALSE))</f>
        <v/>
      </c>
      <c r="G297" s="215" t="str">
        <f>IF(ISERROR(VLOOKUP(A297,'[1]Z03 收入决算表(财决03表)'!$A$10:$K$500,8,FALSE)),"",VLOOKUP(A297,'[1]Z03 收入决算表(财决03表)'!$A$10:$K$500,8,FALSE))</f>
        <v/>
      </c>
      <c r="H297" s="215" t="str">
        <f>IF(ISERROR(VLOOKUP(A297,'[1]Z03 收入决算表(财决03表)'!$A$10:$K$500,9,FALSE)),"",VLOOKUP(A297,'[1]Z03 收入决算表(财决03表)'!$A$10:$K$500,9,FALSE))</f>
        <v/>
      </c>
      <c r="I297" s="215" t="str">
        <f>IF(ISERROR(VLOOKUP(A297,'[1]Z03 收入决算表(财决03表)'!$A$10:$K$500,10,FALSE)),"",VLOOKUP(A297,'[1]Z03 收入决算表(财决03表)'!$A$10:$K$500,10,FALSE))</f>
        <v/>
      </c>
      <c r="J297" s="215" t="str">
        <f>IF(ISERROR(VLOOKUP(A297,'[1]Z03 收入决算表(财决03表)'!$A$10:$K$500,11,FALSE)),"",VLOOKUP(A297,'[1]Z03 收入决算表(财决03表)'!$A$10:$K$500,11,FALSE))</f>
        <v/>
      </c>
      <c r="K297" s="211">
        <f>'[1]Z03 收入决算表(财决03表)'!A296</f>
        <v>0</v>
      </c>
      <c r="L297" s="212">
        <f>'[1]Z03 收入决算表(财决03表)'!$E296</f>
        <v>0</v>
      </c>
      <c r="M297" s="208" t="str">
        <f t="shared" si="9"/>
        <v/>
      </c>
    </row>
    <row r="298" ht="22.5" customHeight="1" spans="1:13">
      <c r="A298" s="199" t="str">
        <f t="shared" si="8"/>
        <v/>
      </c>
      <c r="B298" s="199"/>
      <c r="C298" s="199" t="str">
        <f>IF(ISERROR(VLOOKUP(A298,'[1]Z03 收入决算表(财决03表)'!$A$10:$K$500,4,FALSE)),"",VLOOKUP(A298,'[1]Z03 收入决算表(财决03表)'!$A$10:$K$500,4,FALSE))</f>
        <v/>
      </c>
      <c r="D298" s="215" t="str">
        <f>IF(ISERROR(VLOOKUP(A298,'[1]Z03 收入决算表(财决03表)'!$A$10:$K$500,5,FALSE)),"",VLOOKUP(A298,'[1]Z03 收入决算表(财决03表)'!$A$10:$K$500,5,FALSE))</f>
        <v/>
      </c>
      <c r="E298" s="215" t="str">
        <f>IF(ISERROR(VLOOKUP(A298,'[1]Z03 收入决算表(财决03表)'!$A$10:$K$500,6,FALSE)),"",VLOOKUP(A298,'[1]Z03 收入决算表(财决03表)'!$A$10:$K$500,6,FALSE))</f>
        <v/>
      </c>
      <c r="F298" s="215" t="str">
        <f>IF(ISERROR(VLOOKUP(A298,'[1]Z03 收入决算表(财决03表)'!$A$10:$K$500,7,FALSE)),"",VLOOKUP(A298,'[1]Z03 收入决算表(财决03表)'!$A$10:$K$500,7,FALSE))</f>
        <v/>
      </c>
      <c r="G298" s="215" t="str">
        <f>IF(ISERROR(VLOOKUP(A298,'[1]Z03 收入决算表(财决03表)'!$A$10:$K$500,8,FALSE)),"",VLOOKUP(A298,'[1]Z03 收入决算表(财决03表)'!$A$10:$K$500,8,FALSE))</f>
        <v/>
      </c>
      <c r="H298" s="215" t="str">
        <f>IF(ISERROR(VLOOKUP(A298,'[1]Z03 收入决算表(财决03表)'!$A$10:$K$500,9,FALSE)),"",VLOOKUP(A298,'[1]Z03 收入决算表(财决03表)'!$A$10:$K$500,9,FALSE))</f>
        <v/>
      </c>
      <c r="I298" s="215" t="str">
        <f>IF(ISERROR(VLOOKUP(A298,'[1]Z03 收入决算表(财决03表)'!$A$10:$K$500,10,FALSE)),"",VLOOKUP(A298,'[1]Z03 收入决算表(财决03表)'!$A$10:$K$500,10,FALSE))</f>
        <v/>
      </c>
      <c r="J298" s="215" t="str">
        <f>IF(ISERROR(VLOOKUP(A298,'[1]Z03 收入决算表(财决03表)'!$A$10:$K$500,11,FALSE)),"",VLOOKUP(A298,'[1]Z03 收入决算表(财决03表)'!$A$10:$K$500,11,FALSE))</f>
        <v/>
      </c>
      <c r="K298" s="211">
        <f>'[1]Z03 收入决算表(财决03表)'!A297</f>
        <v>0</v>
      </c>
      <c r="L298" s="212">
        <f>'[1]Z03 收入决算表(财决03表)'!$E297</f>
        <v>0</v>
      </c>
      <c r="M298" s="208" t="str">
        <f t="shared" si="9"/>
        <v/>
      </c>
    </row>
    <row r="299" ht="22.5" customHeight="1" spans="1:13">
      <c r="A299" s="199" t="str">
        <f t="shared" si="8"/>
        <v/>
      </c>
      <c r="B299" s="199"/>
      <c r="C299" s="199" t="str">
        <f>IF(ISERROR(VLOOKUP(A299,'[1]Z03 收入决算表(财决03表)'!$A$10:$K$500,4,FALSE)),"",VLOOKUP(A299,'[1]Z03 收入决算表(财决03表)'!$A$10:$K$500,4,FALSE))</f>
        <v/>
      </c>
      <c r="D299" s="215" t="str">
        <f>IF(ISERROR(VLOOKUP(A299,'[1]Z03 收入决算表(财决03表)'!$A$10:$K$500,5,FALSE)),"",VLOOKUP(A299,'[1]Z03 收入决算表(财决03表)'!$A$10:$K$500,5,FALSE))</f>
        <v/>
      </c>
      <c r="E299" s="215" t="str">
        <f>IF(ISERROR(VLOOKUP(A299,'[1]Z03 收入决算表(财决03表)'!$A$10:$K$500,6,FALSE)),"",VLOOKUP(A299,'[1]Z03 收入决算表(财决03表)'!$A$10:$K$500,6,FALSE))</f>
        <v/>
      </c>
      <c r="F299" s="215" t="str">
        <f>IF(ISERROR(VLOOKUP(A299,'[1]Z03 收入决算表(财决03表)'!$A$10:$K$500,7,FALSE)),"",VLOOKUP(A299,'[1]Z03 收入决算表(财决03表)'!$A$10:$K$500,7,FALSE))</f>
        <v/>
      </c>
      <c r="G299" s="215" t="str">
        <f>IF(ISERROR(VLOOKUP(A299,'[1]Z03 收入决算表(财决03表)'!$A$10:$K$500,8,FALSE)),"",VLOOKUP(A299,'[1]Z03 收入决算表(财决03表)'!$A$10:$K$500,8,FALSE))</f>
        <v/>
      </c>
      <c r="H299" s="215" t="str">
        <f>IF(ISERROR(VLOOKUP(A299,'[1]Z03 收入决算表(财决03表)'!$A$10:$K$500,9,FALSE)),"",VLOOKUP(A299,'[1]Z03 收入决算表(财决03表)'!$A$10:$K$500,9,FALSE))</f>
        <v/>
      </c>
      <c r="I299" s="215" t="str">
        <f>IF(ISERROR(VLOOKUP(A299,'[1]Z03 收入决算表(财决03表)'!$A$10:$K$500,10,FALSE)),"",VLOOKUP(A299,'[1]Z03 收入决算表(财决03表)'!$A$10:$K$500,10,FALSE))</f>
        <v/>
      </c>
      <c r="J299" s="215" t="str">
        <f>IF(ISERROR(VLOOKUP(A299,'[1]Z03 收入决算表(财决03表)'!$A$10:$K$500,11,FALSE)),"",VLOOKUP(A299,'[1]Z03 收入决算表(财决03表)'!$A$10:$K$500,11,FALSE))</f>
        <v/>
      </c>
      <c r="K299" s="211">
        <f>'[1]Z03 收入决算表(财决03表)'!A298</f>
        <v>0</v>
      </c>
      <c r="L299" s="212">
        <f>'[1]Z03 收入决算表(财决03表)'!$E298</f>
        <v>0</v>
      </c>
      <c r="M299" s="208" t="str">
        <f t="shared" si="9"/>
        <v/>
      </c>
    </row>
    <row r="300" ht="22.5" customHeight="1" spans="1:13">
      <c r="A300" s="199" t="str">
        <f t="shared" si="8"/>
        <v/>
      </c>
      <c r="B300" s="199"/>
      <c r="C300" s="199" t="str">
        <f>IF(ISERROR(VLOOKUP(A300,'[1]Z03 收入决算表(财决03表)'!$A$10:$K$500,4,FALSE)),"",VLOOKUP(A300,'[1]Z03 收入决算表(财决03表)'!$A$10:$K$500,4,FALSE))</f>
        <v/>
      </c>
      <c r="D300" s="215" t="str">
        <f>IF(ISERROR(VLOOKUP(A300,'[1]Z03 收入决算表(财决03表)'!$A$10:$K$500,5,FALSE)),"",VLOOKUP(A300,'[1]Z03 收入决算表(财决03表)'!$A$10:$K$500,5,FALSE))</f>
        <v/>
      </c>
      <c r="E300" s="215" t="str">
        <f>IF(ISERROR(VLOOKUP(A300,'[1]Z03 收入决算表(财决03表)'!$A$10:$K$500,6,FALSE)),"",VLOOKUP(A300,'[1]Z03 收入决算表(财决03表)'!$A$10:$K$500,6,FALSE))</f>
        <v/>
      </c>
      <c r="F300" s="215" t="str">
        <f>IF(ISERROR(VLOOKUP(A300,'[1]Z03 收入决算表(财决03表)'!$A$10:$K$500,7,FALSE)),"",VLOOKUP(A300,'[1]Z03 收入决算表(财决03表)'!$A$10:$K$500,7,FALSE))</f>
        <v/>
      </c>
      <c r="G300" s="215" t="str">
        <f>IF(ISERROR(VLOOKUP(A300,'[1]Z03 收入决算表(财决03表)'!$A$10:$K$500,8,FALSE)),"",VLOOKUP(A300,'[1]Z03 收入决算表(财决03表)'!$A$10:$K$500,8,FALSE))</f>
        <v/>
      </c>
      <c r="H300" s="215" t="str">
        <f>IF(ISERROR(VLOOKUP(A300,'[1]Z03 收入决算表(财决03表)'!$A$10:$K$500,9,FALSE)),"",VLOOKUP(A300,'[1]Z03 收入决算表(财决03表)'!$A$10:$K$500,9,FALSE))</f>
        <v/>
      </c>
      <c r="I300" s="215" t="str">
        <f>IF(ISERROR(VLOOKUP(A300,'[1]Z03 收入决算表(财决03表)'!$A$10:$K$500,10,FALSE)),"",VLOOKUP(A300,'[1]Z03 收入决算表(财决03表)'!$A$10:$K$500,10,FALSE))</f>
        <v/>
      </c>
      <c r="J300" s="215" t="str">
        <f>IF(ISERROR(VLOOKUP(A300,'[1]Z03 收入决算表(财决03表)'!$A$10:$K$500,11,FALSE)),"",VLOOKUP(A300,'[1]Z03 收入决算表(财决03表)'!$A$10:$K$500,11,FALSE))</f>
        <v/>
      </c>
      <c r="K300" s="211">
        <f>'[1]Z03 收入决算表(财决03表)'!A299</f>
        <v>0</v>
      </c>
      <c r="L300" s="212">
        <f>'[1]Z03 收入决算表(财决03表)'!$E299</f>
        <v>0</v>
      </c>
      <c r="M300" s="208" t="str">
        <f t="shared" si="9"/>
        <v/>
      </c>
    </row>
    <row r="301" spans="11:13">
      <c r="K301" s="211">
        <f>'[1]Z03 收入决算表(财决03表)'!A300</f>
        <v>0</v>
      </c>
      <c r="L301" s="212">
        <f>'[1]Z03 收入决算表(财决03表)'!$E300</f>
        <v>0</v>
      </c>
      <c r="M301" s="208" t="str">
        <f t="shared" si="9"/>
        <v/>
      </c>
    </row>
    <row r="302" spans="11:13">
      <c r="K302" s="211">
        <f>'[1]Z03 收入决算表(财决03表)'!A301</f>
        <v>0</v>
      </c>
      <c r="L302" s="212">
        <f>'[1]Z03 收入决算表(财决03表)'!$E301</f>
        <v>0</v>
      </c>
      <c r="M302" s="208" t="str">
        <f t="shared" si="9"/>
        <v/>
      </c>
    </row>
  </sheetData>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M503"/>
  <sheetViews>
    <sheetView showZeros="0" workbookViewId="0">
      <selection activeCell="K16" sqref="K16"/>
    </sheetView>
  </sheetViews>
  <sheetFormatPr defaultColWidth="9" defaultRowHeight="14.25"/>
  <cols>
    <col min="1" max="1" width="5.6" style="127" customWidth="1"/>
    <col min="2" max="2" width="4.7" style="127" customWidth="1"/>
    <col min="3" max="3" width="25.6" style="127" customWidth="1"/>
    <col min="4" max="4" width="14.4" style="127" customWidth="1"/>
    <col min="5" max="9" width="14.6" style="127" customWidth="1"/>
    <col min="10" max="10" width="11.7" style="156" customWidth="1"/>
    <col min="11" max="11" width="12.6" style="156" customWidth="1"/>
    <col min="12" max="13" width="9" style="156"/>
    <col min="14" max="16384" width="9" style="127"/>
  </cols>
  <sheetData>
    <row r="1" s="153" customFormat="1" ht="20.25" spans="1:13">
      <c r="A1" s="157" t="s">
        <v>73</v>
      </c>
      <c r="B1" s="157"/>
      <c r="C1" s="157"/>
      <c r="D1" s="157"/>
      <c r="E1" s="157"/>
      <c r="F1" s="157"/>
      <c r="G1" s="157"/>
      <c r="H1" s="157"/>
      <c r="I1" s="157"/>
      <c r="J1" s="156"/>
      <c r="K1" s="173"/>
      <c r="L1" s="173"/>
      <c r="M1" s="173" t="str">
        <f>"a1:"&amp;"I"&amp;MAX(L10:L500)</f>
        <v>a1:I49</v>
      </c>
    </row>
    <row r="2" spans="1:9">
      <c r="A2" s="10" t="str">
        <f>'01收入支出决算总表'!A3</f>
        <v>部门：益阳市城市管理行政执法局</v>
      </c>
      <c r="B2" s="158"/>
      <c r="C2" s="158"/>
      <c r="D2" s="158"/>
      <c r="E2" s="158"/>
      <c r="F2" s="158"/>
      <c r="G2" s="158"/>
      <c r="H2" s="158"/>
      <c r="I2" s="174" t="s">
        <v>74</v>
      </c>
    </row>
    <row r="3" spans="1:13">
      <c r="A3" s="10"/>
      <c r="B3" s="158"/>
      <c r="C3" s="158"/>
      <c r="D3" s="158"/>
      <c r="E3" s="158"/>
      <c r="F3" s="159"/>
      <c r="G3" s="158"/>
      <c r="H3" s="158"/>
      <c r="I3" s="27" t="s">
        <v>6</v>
      </c>
      <c r="M3" s="175" t="s">
        <v>75</v>
      </c>
    </row>
    <row r="4" spans="1:9">
      <c r="A4" s="160" t="s">
        <v>76</v>
      </c>
      <c r="B4" s="161"/>
      <c r="C4" s="161"/>
      <c r="D4" s="161"/>
      <c r="E4" s="162" t="s">
        <v>52</v>
      </c>
      <c r="F4" s="159"/>
      <c r="G4" s="161"/>
      <c r="H4" s="162" t="s">
        <v>77</v>
      </c>
      <c r="I4" s="27"/>
    </row>
    <row r="5" spans="1:9">
      <c r="A5" s="160" t="s">
        <v>61</v>
      </c>
      <c r="B5" s="161"/>
      <c r="C5" s="161"/>
      <c r="D5" s="161"/>
      <c r="E5" s="162" t="s">
        <v>78</v>
      </c>
      <c r="F5" s="159"/>
      <c r="G5" s="161"/>
      <c r="H5" s="161"/>
      <c r="I5" s="27"/>
    </row>
    <row r="6" s="154" customFormat="1" ht="22.5" customHeight="1" spans="1:13">
      <c r="A6" s="256" t="s">
        <v>9</v>
      </c>
      <c r="B6" s="163"/>
      <c r="C6" s="163"/>
      <c r="D6" s="256" t="s">
        <v>79</v>
      </c>
      <c r="E6" s="256" t="s">
        <v>80</v>
      </c>
      <c r="F6" s="257" t="s">
        <v>81</v>
      </c>
      <c r="G6" s="257" t="s">
        <v>82</v>
      </c>
      <c r="H6" s="164" t="s">
        <v>83</v>
      </c>
      <c r="I6" s="257" t="s">
        <v>84</v>
      </c>
      <c r="J6" s="176"/>
      <c r="K6" s="177"/>
      <c r="L6" s="178"/>
      <c r="M6" s="156"/>
    </row>
    <row r="7" s="154" customFormat="1" ht="22.5" customHeight="1" spans="1:13">
      <c r="A7" s="164" t="s">
        <v>70</v>
      </c>
      <c r="B7" s="163"/>
      <c r="C7" s="256" t="s">
        <v>71</v>
      </c>
      <c r="D7" s="163"/>
      <c r="E7" s="163"/>
      <c r="F7" s="164"/>
      <c r="G7" s="164"/>
      <c r="H7" s="164"/>
      <c r="I7" s="164"/>
      <c r="J7" s="176"/>
      <c r="K7" s="177"/>
      <c r="L7" s="178"/>
      <c r="M7" s="156"/>
    </row>
    <row r="8" s="154" customFormat="1" ht="22.5" customHeight="1" spans="1:13">
      <c r="A8" s="163"/>
      <c r="B8" s="163"/>
      <c r="C8" s="163"/>
      <c r="D8" s="163"/>
      <c r="E8" s="163"/>
      <c r="F8" s="164"/>
      <c r="G8" s="164"/>
      <c r="H8" s="164"/>
      <c r="I8" s="164"/>
      <c r="J8" s="176"/>
      <c r="K8" s="177"/>
      <c r="L8" s="179"/>
      <c r="M8" s="156"/>
    </row>
    <row r="9" s="155" customFormat="1" ht="22.5" customHeight="1" spans="1:13">
      <c r="A9" s="258" t="s">
        <v>72</v>
      </c>
      <c r="B9" s="165"/>
      <c r="C9" s="165"/>
      <c r="D9" s="259" t="s">
        <v>13</v>
      </c>
      <c r="E9" s="259" t="s">
        <v>14</v>
      </c>
      <c r="F9" s="259" t="s">
        <v>18</v>
      </c>
      <c r="G9" s="166" t="s">
        <v>20</v>
      </c>
      <c r="H9" s="166" t="s">
        <v>22</v>
      </c>
      <c r="I9" s="166" t="s">
        <v>24</v>
      </c>
      <c r="J9" s="180"/>
      <c r="K9" s="181"/>
      <c r="L9" s="182"/>
      <c r="M9" s="156"/>
    </row>
    <row r="10" ht="22.5" customHeight="1" spans="1:12">
      <c r="A10" s="260" t="s">
        <v>49</v>
      </c>
      <c r="B10" s="167"/>
      <c r="C10" s="167"/>
      <c r="D10" s="168">
        <f>'[1]Z04 支出决算表(财决04表)'!E9</f>
        <v>6779.53</v>
      </c>
      <c r="E10" s="168">
        <f>'[1]Z04 支出决算表(财决04表)'!F9</f>
        <v>3295.8</v>
      </c>
      <c r="F10" s="168">
        <f>'[1]Z04 支出决算表(财决04表)'!G9</f>
        <v>3483.73</v>
      </c>
      <c r="G10" s="168">
        <f>'[1]Z04 支出决算表(财决04表)'!H9</f>
        <v>0</v>
      </c>
      <c r="H10" s="168">
        <f>'[1]Z04 支出决算表(财决04表)'!I9</f>
        <v>0</v>
      </c>
      <c r="I10" s="168">
        <f>'[1]Z04 支出决算表(财决04表)'!J9</f>
        <v>0</v>
      </c>
      <c r="J10" s="183"/>
      <c r="L10" s="156">
        <f>ROW()</f>
        <v>10</v>
      </c>
    </row>
    <row r="11" ht="22.65" customHeight="1" spans="1:12">
      <c r="A11" s="169" t="str">
        <f>IF(J11&gt;0,J11,"")</f>
        <v>208</v>
      </c>
      <c r="B11" s="170"/>
      <c r="C11" s="171" t="str">
        <f>IF(ISERROR(VLOOKUP(A11,'[1]Z04 支出决算表(财决04表)'!$A$10:$J$500,4,FALSE)),"",VLOOKUP(A11,'[1]Z04 支出决算表(财决04表)'!$A$10:$J$500,4,FALSE))</f>
        <v>社会保障和就业支出</v>
      </c>
      <c r="D11" s="172">
        <f>IF(ISERROR(VLOOKUP(A11,'[1]Z04 支出决算表(财决04表)'!$A$10:$J$500,5,FALSE)),"",VLOOKUP(A11,'[1]Z04 支出决算表(财决04表)'!$A$10:$J$500,5,FALSE))</f>
        <v>319.55</v>
      </c>
      <c r="E11" s="172">
        <f>IF(ISERROR(VLOOKUP(A11,'[1]Z04 支出决算表(财决04表)'!$A$10:$J$500,6,FALSE)),"",VLOOKUP(A11,'[1]Z04 支出决算表(财决04表)'!$A$10:$J$500,6,FALSE))</f>
        <v>319.55</v>
      </c>
      <c r="F11" s="172">
        <f>IF(ISERROR(VLOOKUP(A11,'[1]Z04 支出决算表(财决04表)'!$A$10:$J$500,7,FALSE)),"",VLOOKUP(A11,'[1]Z04 支出决算表(财决04表)'!$A$10:$J$500,7,FALSE))</f>
        <v>0</v>
      </c>
      <c r="G11" s="172">
        <f>IF(ISERROR(VLOOKUP(A11,'[1]Z04 支出决算表(财决04表)'!$A$10:$J$500,8,FALSE)),"",VLOOKUP(A11,'[1]Z04 支出决算表(财决04表)'!$A$10:$J$500,8,FALSE))</f>
        <v>0</v>
      </c>
      <c r="H11" s="172">
        <f>IF(ISERROR(VLOOKUP(A11,'[1]Z04 支出决算表(财决04表)'!$A$10:$J$500,9,FALSE)),"",VLOOKUP(A11,'[1]Z04 支出决算表(财决04表)'!$A$10:$J$500,9,FALSE))</f>
        <v>0</v>
      </c>
      <c r="I11" s="172">
        <f>IF(ISERROR(VLOOKUP(A11,'[1]Z04 支出决算表(财决04表)'!$A$10:$J$500,10,FALSE)),"",VLOOKUP(A11,'[1]Z04 支出决算表(财决04表)'!$A$10:$J$500,10,FALSE))</f>
        <v>0</v>
      </c>
      <c r="J11" s="183" t="str">
        <f>'[1]Z04 支出决算表(财决04表)'!$A10</f>
        <v>208</v>
      </c>
      <c r="K11" s="184">
        <f>'[1]Z04 支出决算表(财决04表)'!$E10</f>
        <v>319.55</v>
      </c>
      <c r="L11" s="156">
        <f>IF(C11&lt;&gt;"",ROW(),"")</f>
        <v>11</v>
      </c>
    </row>
    <row r="12" ht="22.65" customHeight="1" spans="1:12">
      <c r="A12" s="169" t="str">
        <f t="shared" ref="A12:A75" si="0">IF(J12&gt;0,J12,"")</f>
        <v>20805</v>
      </c>
      <c r="B12" s="170"/>
      <c r="C12" s="171" t="str">
        <f>IF(ISERROR(VLOOKUP(A12,'[1]Z04 支出决算表(财决04表)'!$A$10:$J$500,4,FALSE)),"",VLOOKUP(A12,'[1]Z04 支出决算表(财决04表)'!$A$10:$J$500,4,FALSE))</f>
        <v>行政事业单位离退休</v>
      </c>
      <c r="D12" s="172">
        <f>IF(ISERROR(VLOOKUP(A12,'[1]Z04 支出决算表(财决04表)'!$A$10:$J$500,5,FALSE)),"",VLOOKUP(A12,'[1]Z04 支出决算表(财决04表)'!$A$10:$J$500,5,FALSE))</f>
        <v>29.34</v>
      </c>
      <c r="E12" s="172">
        <f>IF(ISERROR(VLOOKUP(A12,'[1]Z04 支出决算表(财决04表)'!$A$10:$J$500,6,FALSE)),"",VLOOKUP(A12,'[1]Z04 支出决算表(财决04表)'!$A$10:$J$500,6,FALSE))</f>
        <v>29.34</v>
      </c>
      <c r="F12" s="172">
        <f>IF(ISERROR(VLOOKUP(A12,'[1]Z04 支出决算表(财决04表)'!$A$10:$J$500,7,FALSE)),"",VLOOKUP(A12,'[1]Z04 支出决算表(财决04表)'!$A$10:$J$500,7,FALSE))</f>
        <v>0</v>
      </c>
      <c r="G12" s="172">
        <f>IF(ISERROR(VLOOKUP(A12,'[1]Z04 支出决算表(财决04表)'!$A$10:$J$500,8,FALSE)),"",VLOOKUP(A12,'[1]Z04 支出决算表(财决04表)'!$A$10:$J$500,8,FALSE))</f>
        <v>0</v>
      </c>
      <c r="H12" s="172">
        <f>IF(ISERROR(VLOOKUP(A12,'[1]Z04 支出决算表(财决04表)'!$A$10:$J$500,9,FALSE)),"",VLOOKUP(A12,'[1]Z04 支出决算表(财决04表)'!$A$10:$J$500,9,FALSE))</f>
        <v>0</v>
      </c>
      <c r="I12" s="172">
        <f>IF(ISERROR(VLOOKUP(A12,'[1]Z04 支出决算表(财决04表)'!$A$10:$J$500,10,FALSE)),"",VLOOKUP(A12,'[1]Z04 支出决算表(财决04表)'!$A$10:$J$500,10,FALSE))</f>
        <v>0</v>
      </c>
      <c r="J12" s="183" t="str">
        <f>'[1]Z04 支出决算表(财决04表)'!$A11</f>
        <v>20805</v>
      </c>
      <c r="K12" s="184">
        <f>'[1]Z04 支出决算表(财决04表)'!$E11</f>
        <v>29.34</v>
      </c>
      <c r="L12" s="156">
        <f t="shared" ref="L12:L75" si="1">IF(C12&lt;&gt;"",ROW(),"")</f>
        <v>12</v>
      </c>
    </row>
    <row r="13" ht="22.65" customHeight="1" spans="1:12">
      <c r="A13" s="169" t="str">
        <f t="shared" si="0"/>
        <v>2080501</v>
      </c>
      <c r="B13" s="170"/>
      <c r="C13" s="171" t="str">
        <f>IF(ISERROR(VLOOKUP(A13,'[1]Z04 支出决算表(财决04表)'!$A$10:$J$500,4,FALSE)),"",VLOOKUP(A13,'[1]Z04 支出决算表(财决04表)'!$A$10:$J$500,4,FALSE))</f>
        <v>  归口管理的行政单位离退休</v>
      </c>
      <c r="D13" s="172">
        <f>IF(ISERROR(VLOOKUP(A13,'[1]Z04 支出决算表(财决04表)'!$A$10:$J$500,5,FALSE)),"",VLOOKUP(A13,'[1]Z04 支出决算表(财决04表)'!$A$10:$J$500,5,FALSE))</f>
        <v>18.16</v>
      </c>
      <c r="E13" s="172">
        <f>IF(ISERROR(VLOOKUP(A13,'[1]Z04 支出决算表(财决04表)'!$A$10:$J$500,6,FALSE)),"",VLOOKUP(A13,'[1]Z04 支出决算表(财决04表)'!$A$10:$J$500,6,FALSE))</f>
        <v>18.16</v>
      </c>
      <c r="F13" s="172">
        <f>IF(ISERROR(VLOOKUP(A13,'[1]Z04 支出决算表(财决04表)'!$A$10:$J$500,7,FALSE)),"",VLOOKUP(A13,'[1]Z04 支出决算表(财决04表)'!$A$10:$J$500,7,FALSE))</f>
        <v>0</v>
      </c>
      <c r="G13" s="172">
        <f>IF(ISERROR(VLOOKUP(A13,'[1]Z04 支出决算表(财决04表)'!$A$10:$J$500,8,FALSE)),"",VLOOKUP(A13,'[1]Z04 支出决算表(财决04表)'!$A$10:$J$500,8,FALSE))</f>
        <v>0</v>
      </c>
      <c r="H13" s="172">
        <f>IF(ISERROR(VLOOKUP(A13,'[1]Z04 支出决算表(财决04表)'!$A$10:$J$500,9,FALSE)),"",VLOOKUP(A13,'[1]Z04 支出决算表(财决04表)'!$A$10:$J$500,9,FALSE))</f>
        <v>0</v>
      </c>
      <c r="I13" s="172">
        <f>IF(ISERROR(VLOOKUP(A13,'[1]Z04 支出决算表(财决04表)'!$A$10:$J$500,10,FALSE)),"",VLOOKUP(A13,'[1]Z04 支出决算表(财决04表)'!$A$10:$J$500,10,FALSE))</f>
        <v>0</v>
      </c>
      <c r="J13" s="183" t="str">
        <f>'[1]Z04 支出决算表(财决04表)'!$A12</f>
        <v>2080501</v>
      </c>
      <c r="K13" s="184">
        <f>'[1]Z04 支出决算表(财决04表)'!$E12</f>
        <v>18.16</v>
      </c>
      <c r="L13" s="156">
        <f t="shared" si="1"/>
        <v>13</v>
      </c>
    </row>
    <row r="14" ht="22.65" customHeight="1" spans="1:12">
      <c r="A14" s="169" t="str">
        <f t="shared" si="0"/>
        <v>2080502</v>
      </c>
      <c r="B14" s="170"/>
      <c r="C14" s="171" t="str">
        <f>IF(ISERROR(VLOOKUP(A14,'[1]Z04 支出决算表(财决04表)'!$A$10:$J$500,4,FALSE)),"",VLOOKUP(A14,'[1]Z04 支出决算表(财决04表)'!$A$10:$J$500,4,FALSE))</f>
        <v>  事业单位离退休</v>
      </c>
      <c r="D14" s="172">
        <f>IF(ISERROR(VLOOKUP(A14,'[1]Z04 支出决算表(财决04表)'!$A$10:$J$500,5,FALSE)),"",VLOOKUP(A14,'[1]Z04 支出决算表(财决04表)'!$A$10:$J$500,5,FALSE))</f>
        <v>11.18</v>
      </c>
      <c r="E14" s="172">
        <f>IF(ISERROR(VLOOKUP(A14,'[1]Z04 支出决算表(财决04表)'!$A$10:$J$500,6,FALSE)),"",VLOOKUP(A14,'[1]Z04 支出决算表(财决04表)'!$A$10:$J$500,6,FALSE))</f>
        <v>11.18</v>
      </c>
      <c r="F14" s="172">
        <f>IF(ISERROR(VLOOKUP(A14,'[1]Z04 支出决算表(财决04表)'!$A$10:$J$500,7,FALSE)),"",VLOOKUP(A14,'[1]Z04 支出决算表(财决04表)'!$A$10:$J$500,7,FALSE))</f>
        <v>0</v>
      </c>
      <c r="G14" s="172">
        <f>IF(ISERROR(VLOOKUP(A14,'[1]Z04 支出决算表(财决04表)'!$A$10:$J$500,8,FALSE)),"",VLOOKUP(A14,'[1]Z04 支出决算表(财决04表)'!$A$10:$J$500,8,FALSE))</f>
        <v>0</v>
      </c>
      <c r="H14" s="172">
        <f>IF(ISERROR(VLOOKUP(A14,'[1]Z04 支出决算表(财决04表)'!$A$10:$J$500,9,FALSE)),"",VLOOKUP(A14,'[1]Z04 支出决算表(财决04表)'!$A$10:$J$500,9,FALSE))</f>
        <v>0</v>
      </c>
      <c r="I14" s="172">
        <f>IF(ISERROR(VLOOKUP(A14,'[1]Z04 支出决算表(财决04表)'!$A$10:$J$500,10,FALSE)),"",VLOOKUP(A14,'[1]Z04 支出决算表(财决04表)'!$A$10:$J$500,10,FALSE))</f>
        <v>0</v>
      </c>
      <c r="J14" s="183" t="str">
        <f>'[1]Z04 支出决算表(财决04表)'!$A13</f>
        <v>2080502</v>
      </c>
      <c r="K14" s="184">
        <f>'[1]Z04 支出决算表(财决04表)'!$E13</f>
        <v>11.18</v>
      </c>
      <c r="L14" s="156">
        <f t="shared" si="1"/>
        <v>14</v>
      </c>
    </row>
    <row r="15" ht="22.65" customHeight="1" spans="1:12">
      <c r="A15" s="169" t="str">
        <f t="shared" si="0"/>
        <v>20807</v>
      </c>
      <c r="B15" s="170"/>
      <c r="C15" s="171" t="str">
        <f>IF(ISERROR(VLOOKUP(A15,'[1]Z04 支出决算表(财决04表)'!$A$10:$J$500,4,FALSE)),"",VLOOKUP(A15,'[1]Z04 支出决算表(财决04表)'!$A$10:$J$500,4,FALSE))</f>
        <v>就业补助</v>
      </c>
      <c r="D15" s="172">
        <f>IF(ISERROR(VLOOKUP(A15,'[1]Z04 支出决算表(财决04表)'!$A$10:$J$500,5,FALSE)),"",VLOOKUP(A15,'[1]Z04 支出决算表(财决04表)'!$A$10:$J$500,5,FALSE))</f>
        <v>1.97</v>
      </c>
      <c r="E15" s="172">
        <f>IF(ISERROR(VLOOKUP(A15,'[1]Z04 支出决算表(财决04表)'!$A$10:$J$500,6,FALSE)),"",VLOOKUP(A15,'[1]Z04 支出决算表(财决04表)'!$A$10:$J$500,6,FALSE))</f>
        <v>1.97</v>
      </c>
      <c r="F15" s="172">
        <f>IF(ISERROR(VLOOKUP(A15,'[1]Z04 支出决算表(财决04表)'!$A$10:$J$500,7,FALSE)),"",VLOOKUP(A15,'[1]Z04 支出决算表(财决04表)'!$A$10:$J$500,7,FALSE))</f>
        <v>0</v>
      </c>
      <c r="G15" s="172">
        <f>IF(ISERROR(VLOOKUP(A15,'[1]Z04 支出决算表(财决04表)'!$A$10:$J$500,8,FALSE)),"",VLOOKUP(A15,'[1]Z04 支出决算表(财决04表)'!$A$10:$J$500,8,FALSE))</f>
        <v>0</v>
      </c>
      <c r="H15" s="172">
        <f>IF(ISERROR(VLOOKUP(A15,'[1]Z04 支出决算表(财决04表)'!$A$10:$J$500,9,FALSE)),"",VLOOKUP(A15,'[1]Z04 支出决算表(财决04表)'!$A$10:$J$500,9,FALSE))</f>
        <v>0</v>
      </c>
      <c r="I15" s="172">
        <f>IF(ISERROR(VLOOKUP(A15,'[1]Z04 支出决算表(财决04表)'!$A$10:$J$500,10,FALSE)),"",VLOOKUP(A15,'[1]Z04 支出决算表(财决04表)'!$A$10:$J$500,10,FALSE))</f>
        <v>0</v>
      </c>
      <c r="J15" s="183" t="str">
        <f>'[1]Z04 支出决算表(财决04表)'!$A14</f>
        <v>20807</v>
      </c>
      <c r="K15" s="184">
        <f>'[1]Z04 支出决算表(财决04表)'!$E14</f>
        <v>1.97</v>
      </c>
      <c r="L15" s="156">
        <f t="shared" si="1"/>
        <v>15</v>
      </c>
    </row>
    <row r="16" ht="22.65" customHeight="1" spans="1:12">
      <c r="A16" s="169" t="str">
        <f t="shared" si="0"/>
        <v>2080799</v>
      </c>
      <c r="B16" s="170"/>
      <c r="C16" s="171" t="str">
        <f>IF(ISERROR(VLOOKUP(A16,'[1]Z04 支出决算表(财决04表)'!$A$10:$J$500,4,FALSE)),"",VLOOKUP(A16,'[1]Z04 支出决算表(财决04表)'!$A$10:$J$500,4,FALSE))</f>
        <v>  其他就业补助支出</v>
      </c>
      <c r="D16" s="172">
        <f>IF(ISERROR(VLOOKUP(A16,'[1]Z04 支出决算表(财决04表)'!$A$10:$J$500,5,FALSE)),"",VLOOKUP(A16,'[1]Z04 支出决算表(财决04表)'!$A$10:$J$500,5,FALSE))</f>
        <v>1.97</v>
      </c>
      <c r="E16" s="172">
        <f>IF(ISERROR(VLOOKUP(A16,'[1]Z04 支出决算表(财决04表)'!$A$10:$J$500,6,FALSE)),"",VLOOKUP(A16,'[1]Z04 支出决算表(财决04表)'!$A$10:$J$500,6,FALSE))</f>
        <v>1.97</v>
      </c>
      <c r="F16" s="172">
        <f>IF(ISERROR(VLOOKUP(A16,'[1]Z04 支出决算表(财决04表)'!$A$10:$J$500,7,FALSE)),"",VLOOKUP(A16,'[1]Z04 支出决算表(财决04表)'!$A$10:$J$500,7,FALSE))</f>
        <v>0</v>
      </c>
      <c r="G16" s="172">
        <f>IF(ISERROR(VLOOKUP(A16,'[1]Z04 支出决算表(财决04表)'!$A$10:$J$500,8,FALSE)),"",VLOOKUP(A16,'[1]Z04 支出决算表(财决04表)'!$A$10:$J$500,8,FALSE))</f>
        <v>0</v>
      </c>
      <c r="H16" s="172">
        <f>IF(ISERROR(VLOOKUP(A16,'[1]Z04 支出决算表(财决04表)'!$A$10:$J$500,9,FALSE)),"",VLOOKUP(A16,'[1]Z04 支出决算表(财决04表)'!$A$10:$J$500,9,FALSE))</f>
        <v>0</v>
      </c>
      <c r="I16" s="172">
        <f>IF(ISERROR(VLOOKUP(A16,'[1]Z04 支出决算表(财决04表)'!$A$10:$J$500,10,FALSE)),"",VLOOKUP(A16,'[1]Z04 支出决算表(财决04表)'!$A$10:$J$500,10,FALSE))</f>
        <v>0</v>
      </c>
      <c r="J16" s="183" t="str">
        <f>'[1]Z04 支出决算表(财决04表)'!$A15</f>
        <v>2080799</v>
      </c>
      <c r="K16" s="184">
        <f>'[1]Z04 支出决算表(财决04表)'!$E15</f>
        <v>1.97</v>
      </c>
      <c r="L16" s="156">
        <f t="shared" si="1"/>
        <v>16</v>
      </c>
    </row>
    <row r="17" ht="22.65" customHeight="1" spans="1:12">
      <c r="A17" s="169" t="str">
        <f t="shared" si="0"/>
        <v>20899</v>
      </c>
      <c r="B17" s="170"/>
      <c r="C17" s="171" t="str">
        <f>IF(ISERROR(VLOOKUP(A17,'[1]Z04 支出决算表(财决04表)'!$A$10:$J$500,4,FALSE)),"",VLOOKUP(A17,'[1]Z04 支出决算表(财决04表)'!$A$10:$J$500,4,FALSE))</f>
        <v>其他社会保障和就业支出</v>
      </c>
      <c r="D17" s="172">
        <f>IF(ISERROR(VLOOKUP(A17,'[1]Z04 支出决算表(财决04表)'!$A$10:$J$500,5,FALSE)),"",VLOOKUP(A17,'[1]Z04 支出决算表(财决04表)'!$A$10:$J$500,5,FALSE))</f>
        <v>288.24</v>
      </c>
      <c r="E17" s="172">
        <f>IF(ISERROR(VLOOKUP(A17,'[1]Z04 支出决算表(财决04表)'!$A$10:$J$500,6,FALSE)),"",VLOOKUP(A17,'[1]Z04 支出决算表(财决04表)'!$A$10:$J$500,6,FALSE))</f>
        <v>288.24</v>
      </c>
      <c r="F17" s="172">
        <f>IF(ISERROR(VLOOKUP(A17,'[1]Z04 支出决算表(财决04表)'!$A$10:$J$500,7,FALSE)),"",VLOOKUP(A17,'[1]Z04 支出决算表(财决04表)'!$A$10:$J$500,7,FALSE))</f>
        <v>0</v>
      </c>
      <c r="G17" s="172">
        <f>IF(ISERROR(VLOOKUP(A17,'[1]Z04 支出决算表(财决04表)'!$A$10:$J$500,8,FALSE)),"",VLOOKUP(A17,'[1]Z04 支出决算表(财决04表)'!$A$10:$J$500,8,FALSE))</f>
        <v>0</v>
      </c>
      <c r="H17" s="172">
        <f>IF(ISERROR(VLOOKUP(A17,'[1]Z04 支出决算表(财决04表)'!$A$10:$J$500,9,FALSE)),"",VLOOKUP(A17,'[1]Z04 支出决算表(财决04表)'!$A$10:$J$500,9,FALSE))</f>
        <v>0</v>
      </c>
      <c r="I17" s="172">
        <f>IF(ISERROR(VLOOKUP(A17,'[1]Z04 支出决算表(财决04表)'!$A$10:$J$500,10,FALSE)),"",VLOOKUP(A17,'[1]Z04 支出决算表(财决04表)'!$A$10:$J$500,10,FALSE))</f>
        <v>0</v>
      </c>
      <c r="J17" s="183" t="str">
        <f>'[1]Z04 支出决算表(财决04表)'!$A16</f>
        <v>20899</v>
      </c>
      <c r="K17" s="184">
        <f>'[1]Z04 支出决算表(财决04表)'!$E16</f>
        <v>288.24</v>
      </c>
      <c r="L17" s="156">
        <f t="shared" si="1"/>
        <v>17</v>
      </c>
    </row>
    <row r="18" ht="22.65" customHeight="1" spans="1:12">
      <c r="A18" s="169" t="str">
        <f t="shared" si="0"/>
        <v>2089901</v>
      </c>
      <c r="B18" s="170"/>
      <c r="C18" s="171" t="str">
        <f>IF(ISERROR(VLOOKUP(A18,'[1]Z04 支出决算表(财决04表)'!$A$10:$J$500,4,FALSE)),"",VLOOKUP(A18,'[1]Z04 支出决算表(财决04表)'!$A$10:$J$500,4,FALSE))</f>
        <v>  其他社会保障和就业支出</v>
      </c>
      <c r="D18" s="172">
        <f>IF(ISERROR(VLOOKUP(A18,'[1]Z04 支出决算表(财决04表)'!$A$10:$J$500,5,FALSE)),"",VLOOKUP(A18,'[1]Z04 支出决算表(财决04表)'!$A$10:$J$500,5,FALSE))</f>
        <v>288.24</v>
      </c>
      <c r="E18" s="172">
        <f>IF(ISERROR(VLOOKUP(A18,'[1]Z04 支出决算表(财决04表)'!$A$10:$J$500,6,FALSE)),"",VLOOKUP(A18,'[1]Z04 支出决算表(财决04表)'!$A$10:$J$500,6,FALSE))</f>
        <v>288.24</v>
      </c>
      <c r="F18" s="172">
        <f>IF(ISERROR(VLOOKUP(A18,'[1]Z04 支出决算表(财决04表)'!$A$10:$J$500,7,FALSE)),"",VLOOKUP(A18,'[1]Z04 支出决算表(财决04表)'!$A$10:$J$500,7,FALSE))</f>
        <v>0</v>
      </c>
      <c r="G18" s="172">
        <f>IF(ISERROR(VLOOKUP(A18,'[1]Z04 支出决算表(财决04表)'!$A$10:$J$500,8,FALSE)),"",VLOOKUP(A18,'[1]Z04 支出决算表(财决04表)'!$A$10:$J$500,8,FALSE))</f>
        <v>0</v>
      </c>
      <c r="H18" s="172">
        <f>IF(ISERROR(VLOOKUP(A18,'[1]Z04 支出决算表(财决04表)'!$A$10:$J$500,9,FALSE)),"",VLOOKUP(A18,'[1]Z04 支出决算表(财决04表)'!$A$10:$J$500,9,FALSE))</f>
        <v>0</v>
      </c>
      <c r="I18" s="172">
        <f>IF(ISERROR(VLOOKUP(A18,'[1]Z04 支出决算表(财决04表)'!$A$10:$J$500,10,FALSE)),"",VLOOKUP(A18,'[1]Z04 支出决算表(财决04表)'!$A$10:$J$500,10,FALSE))</f>
        <v>0</v>
      </c>
      <c r="J18" s="183" t="str">
        <f>'[1]Z04 支出决算表(财决04表)'!$A17</f>
        <v>2089901</v>
      </c>
      <c r="K18" s="184">
        <f>'[1]Z04 支出决算表(财决04表)'!$E17</f>
        <v>288.24</v>
      </c>
      <c r="L18" s="156">
        <f t="shared" si="1"/>
        <v>18</v>
      </c>
    </row>
    <row r="19" ht="22.65" customHeight="1" spans="1:12">
      <c r="A19" s="169" t="str">
        <f t="shared" si="0"/>
        <v>210</v>
      </c>
      <c r="B19" s="170"/>
      <c r="C19" s="171" t="str">
        <f>IF(ISERROR(VLOOKUP(A19,'[1]Z04 支出决算表(财决04表)'!$A$10:$J$500,4,FALSE)),"",VLOOKUP(A19,'[1]Z04 支出决算表(财决04表)'!$A$10:$J$500,4,FALSE))</f>
        <v>医疗卫生与计划生育支出</v>
      </c>
      <c r="D19" s="172">
        <f>IF(ISERROR(VLOOKUP(A19,'[1]Z04 支出决算表(财决04表)'!$A$10:$J$500,5,FALSE)),"",VLOOKUP(A19,'[1]Z04 支出决算表(财决04表)'!$A$10:$J$500,5,FALSE))</f>
        <v>84.96</v>
      </c>
      <c r="E19" s="172">
        <f>IF(ISERROR(VLOOKUP(A19,'[1]Z04 支出决算表(财决04表)'!$A$10:$J$500,6,FALSE)),"",VLOOKUP(A19,'[1]Z04 支出决算表(财决04表)'!$A$10:$J$500,6,FALSE))</f>
        <v>84.96</v>
      </c>
      <c r="F19" s="172">
        <f>IF(ISERROR(VLOOKUP(A19,'[1]Z04 支出决算表(财决04表)'!$A$10:$J$500,7,FALSE)),"",VLOOKUP(A19,'[1]Z04 支出决算表(财决04表)'!$A$10:$J$500,7,FALSE))</f>
        <v>0</v>
      </c>
      <c r="G19" s="172">
        <f>IF(ISERROR(VLOOKUP(A19,'[1]Z04 支出决算表(财决04表)'!$A$10:$J$500,8,FALSE)),"",VLOOKUP(A19,'[1]Z04 支出决算表(财决04表)'!$A$10:$J$500,8,FALSE))</f>
        <v>0</v>
      </c>
      <c r="H19" s="172">
        <f>IF(ISERROR(VLOOKUP(A19,'[1]Z04 支出决算表(财决04表)'!$A$10:$J$500,9,FALSE)),"",VLOOKUP(A19,'[1]Z04 支出决算表(财决04表)'!$A$10:$J$500,9,FALSE))</f>
        <v>0</v>
      </c>
      <c r="I19" s="172">
        <f>IF(ISERROR(VLOOKUP(A19,'[1]Z04 支出决算表(财决04表)'!$A$10:$J$500,10,FALSE)),"",VLOOKUP(A19,'[1]Z04 支出决算表(财决04表)'!$A$10:$J$500,10,FALSE))</f>
        <v>0</v>
      </c>
      <c r="J19" s="183" t="str">
        <f>'[1]Z04 支出决算表(财决04表)'!$A18</f>
        <v>210</v>
      </c>
      <c r="K19" s="184">
        <f>'[1]Z04 支出决算表(财决04表)'!$E18</f>
        <v>84.96</v>
      </c>
      <c r="L19" s="156">
        <f t="shared" si="1"/>
        <v>19</v>
      </c>
    </row>
    <row r="20" ht="22.65" customHeight="1" spans="1:12">
      <c r="A20" s="169" t="str">
        <f t="shared" si="0"/>
        <v>21010</v>
      </c>
      <c r="B20" s="170"/>
      <c r="C20" s="171" t="str">
        <f>IF(ISERROR(VLOOKUP(A20,'[1]Z04 支出决算表(财决04表)'!$A$10:$J$500,4,FALSE)),"",VLOOKUP(A20,'[1]Z04 支出决算表(财决04表)'!$A$10:$J$500,4,FALSE))</f>
        <v>食品和药品监督管理事务</v>
      </c>
      <c r="D20" s="172">
        <f>IF(ISERROR(VLOOKUP(A20,'[1]Z04 支出决算表(财决04表)'!$A$10:$J$500,5,FALSE)),"",VLOOKUP(A20,'[1]Z04 支出决算表(财决04表)'!$A$10:$J$500,5,FALSE))</f>
        <v>1</v>
      </c>
      <c r="E20" s="172">
        <f>IF(ISERROR(VLOOKUP(A20,'[1]Z04 支出决算表(财决04表)'!$A$10:$J$500,6,FALSE)),"",VLOOKUP(A20,'[1]Z04 支出决算表(财决04表)'!$A$10:$J$500,6,FALSE))</f>
        <v>1</v>
      </c>
      <c r="F20" s="172">
        <f>IF(ISERROR(VLOOKUP(A20,'[1]Z04 支出决算表(财决04表)'!$A$10:$J$500,7,FALSE)),"",VLOOKUP(A20,'[1]Z04 支出决算表(财决04表)'!$A$10:$J$500,7,FALSE))</f>
        <v>0</v>
      </c>
      <c r="G20" s="172">
        <f>IF(ISERROR(VLOOKUP(A20,'[1]Z04 支出决算表(财决04表)'!$A$10:$J$500,8,FALSE)),"",VLOOKUP(A20,'[1]Z04 支出决算表(财决04表)'!$A$10:$J$500,8,FALSE))</f>
        <v>0</v>
      </c>
      <c r="H20" s="172">
        <f>IF(ISERROR(VLOOKUP(A20,'[1]Z04 支出决算表(财决04表)'!$A$10:$J$500,9,FALSE)),"",VLOOKUP(A20,'[1]Z04 支出决算表(财决04表)'!$A$10:$J$500,9,FALSE))</f>
        <v>0</v>
      </c>
      <c r="I20" s="172">
        <f>IF(ISERROR(VLOOKUP(A20,'[1]Z04 支出决算表(财决04表)'!$A$10:$J$500,10,FALSE)),"",VLOOKUP(A20,'[1]Z04 支出决算表(财决04表)'!$A$10:$J$500,10,FALSE))</f>
        <v>0</v>
      </c>
      <c r="J20" s="183" t="str">
        <f>'[1]Z04 支出决算表(财决04表)'!$A19</f>
        <v>21010</v>
      </c>
      <c r="K20" s="184">
        <f>'[1]Z04 支出决算表(财决04表)'!$E19</f>
        <v>1</v>
      </c>
      <c r="L20" s="156">
        <f t="shared" si="1"/>
        <v>20</v>
      </c>
    </row>
    <row r="21" ht="22.65" customHeight="1" spans="1:12">
      <c r="A21" s="169" t="str">
        <f t="shared" si="0"/>
        <v>2101099</v>
      </c>
      <c r="B21" s="170"/>
      <c r="C21" s="171" t="str">
        <f>IF(ISERROR(VLOOKUP(A21,'[1]Z04 支出决算表(财决04表)'!$A$10:$J$500,4,FALSE)),"",VLOOKUP(A21,'[1]Z04 支出决算表(财决04表)'!$A$10:$J$500,4,FALSE))</f>
        <v>  其他食品和药品监督管理事务支出</v>
      </c>
      <c r="D21" s="172">
        <f>IF(ISERROR(VLOOKUP(A21,'[1]Z04 支出决算表(财决04表)'!$A$10:$J$500,5,FALSE)),"",VLOOKUP(A21,'[1]Z04 支出决算表(财决04表)'!$A$10:$J$500,5,FALSE))</f>
        <v>1</v>
      </c>
      <c r="E21" s="172">
        <f>IF(ISERROR(VLOOKUP(A21,'[1]Z04 支出决算表(财决04表)'!$A$10:$J$500,6,FALSE)),"",VLOOKUP(A21,'[1]Z04 支出决算表(财决04表)'!$A$10:$J$500,6,FALSE))</f>
        <v>1</v>
      </c>
      <c r="F21" s="172">
        <f>IF(ISERROR(VLOOKUP(A21,'[1]Z04 支出决算表(财决04表)'!$A$10:$J$500,7,FALSE)),"",VLOOKUP(A21,'[1]Z04 支出决算表(财决04表)'!$A$10:$J$500,7,FALSE))</f>
        <v>0</v>
      </c>
      <c r="G21" s="172">
        <f>IF(ISERROR(VLOOKUP(A21,'[1]Z04 支出决算表(财决04表)'!$A$10:$J$500,8,FALSE)),"",VLOOKUP(A21,'[1]Z04 支出决算表(财决04表)'!$A$10:$J$500,8,FALSE))</f>
        <v>0</v>
      </c>
      <c r="H21" s="172">
        <f>IF(ISERROR(VLOOKUP(A21,'[1]Z04 支出决算表(财决04表)'!$A$10:$J$500,9,FALSE)),"",VLOOKUP(A21,'[1]Z04 支出决算表(财决04表)'!$A$10:$J$500,9,FALSE))</f>
        <v>0</v>
      </c>
      <c r="I21" s="172">
        <f>IF(ISERROR(VLOOKUP(A21,'[1]Z04 支出决算表(财决04表)'!$A$10:$J$500,10,FALSE)),"",VLOOKUP(A21,'[1]Z04 支出决算表(财决04表)'!$A$10:$J$500,10,FALSE))</f>
        <v>0</v>
      </c>
      <c r="J21" s="183" t="str">
        <f>'[1]Z04 支出决算表(财决04表)'!$A20</f>
        <v>2101099</v>
      </c>
      <c r="K21" s="184">
        <f>'[1]Z04 支出决算表(财决04表)'!$E20</f>
        <v>1</v>
      </c>
      <c r="L21" s="156">
        <f t="shared" si="1"/>
        <v>21</v>
      </c>
    </row>
    <row r="22" ht="22.65" customHeight="1" spans="1:12">
      <c r="A22" s="169" t="str">
        <f t="shared" si="0"/>
        <v>21011</v>
      </c>
      <c r="B22" s="170"/>
      <c r="C22" s="171" t="str">
        <f>IF(ISERROR(VLOOKUP(A22,'[1]Z04 支出决算表(财决04表)'!$A$10:$J$500,4,FALSE)),"",VLOOKUP(A22,'[1]Z04 支出决算表(财决04表)'!$A$10:$J$500,4,FALSE))</f>
        <v>行政事业单位医疗</v>
      </c>
      <c r="D22" s="172">
        <f>IF(ISERROR(VLOOKUP(A22,'[1]Z04 支出决算表(财决04表)'!$A$10:$J$500,5,FALSE)),"",VLOOKUP(A22,'[1]Z04 支出决算表(财决04表)'!$A$10:$J$500,5,FALSE))</f>
        <v>83.96</v>
      </c>
      <c r="E22" s="172">
        <f>IF(ISERROR(VLOOKUP(A22,'[1]Z04 支出决算表(财决04表)'!$A$10:$J$500,6,FALSE)),"",VLOOKUP(A22,'[1]Z04 支出决算表(财决04表)'!$A$10:$J$500,6,FALSE))</f>
        <v>83.96</v>
      </c>
      <c r="F22" s="172">
        <f>IF(ISERROR(VLOOKUP(A22,'[1]Z04 支出决算表(财决04表)'!$A$10:$J$500,7,FALSE)),"",VLOOKUP(A22,'[1]Z04 支出决算表(财决04表)'!$A$10:$J$500,7,FALSE))</f>
        <v>0</v>
      </c>
      <c r="G22" s="172">
        <f>IF(ISERROR(VLOOKUP(A22,'[1]Z04 支出决算表(财决04表)'!$A$10:$J$500,8,FALSE)),"",VLOOKUP(A22,'[1]Z04 支出决算表(财决04表)'!$A$10:$J$500,8,FALSE))</f>
        <v>0</v>
      </c>
      <c r="H22" s="172">
        <f>IF(ISERROR(VLOOKUP(A22,'[1]Z04 支出决算表(财决04表)'!$A$10:$J$500,9,FALSE)),"",VLOOKUP(A22,'[1]Z04 支出决算表(财决04表)'!$A$10:$J$500,9,FALSE))</f>
        <v>0</v>
      </c>
      <c r="I22" s="172">
        <f>IF(ISERROR(VLOOKUP(A22,'[1]Z04 支出决算表(财决04表)'!$A$10:$J$500,10,FALSE)),"",VLOOKUP(A22,'[1]Z04 支出决算表(财决04表)'!$A$10:$J$500,10,FALSE))</f>
        <v>0</v>
      </c>
      <c r="J22" s="183" t="str">
        <f>'[1]Z04 支出决算表(财决04表)'!$A21</f>
        <v>21011</v>
      </c>
      <c r="K22" s="184">
        <f>'[1]Z04 支出决算表(财决04表)'!$E21</f>
        <v>83.96</v>
      </c>
      <c r="L22" s="156">
        <f t="shared" si="1"/>
        <v>22</v>
      </c>
    </row>
    <row r="23" ht="22.65" customHeight="1" spans="1:12">
      <c r="A23" s="169" t="str">
        <f t="shared" si="0"/>
        <v>2101101</v>
      </c>
      <c r="B23" s="170"/>
      <c r="C23" s="171" t="str">
        <f>IF(ISERROR(VLOOKUP(A23,'[1]Z04 支出决算表(财决04表)'!$A$10:$J$500,4,FALSE)),"",VLOOKUP(A23,'[1]Z04 支出决算表(财决04表)'!$A$10:$J$500,4,FALSE))</f>
        <v>  行政单位医疗</v>
      </c>
      <c r="D23" s="172">
        <f>IF(ISERROR(VLOOKUP(A23,'[1]Z04 支出决算表(财决04表)'!$A$10:$J$500,5,FALSE)),"",VLOOKUP(A23,'[1]Z04 支出决算表(财决04表)'!$A$10:$J$500,5,FALSE))</f>
        <v>75.24</v>
      </c>
      <c r="E23" s="172">
        <f>IF(ISERROR(VLOOKUP(A23,'[1]Z04 支出决算表(财决04表)'!$A$10:$J$500,6,FALSE)),"",VLOOKUP(A23,'[1]Z04 支出决算表(财决04表)'!$A$10:$J$500,6,FALSE))</f>
        <v>75.24</v>
      </c>
      <c r="F23" s="172">
        <f>IF(ISERROR(VLOOKUP(A23,'[1]Z04 支出决算表(财决04表)'!$A$10:$J$500,7,FALSE)),"",VLOOKUP(A23,'[1]Z04 支出决算表(财决04表)'!$A$10:$J$500,7,FALSE))</f>
        <v>0</v>
      </c>
      <c r="G23" s="172">
        <f>IF(ISERROR(VLOOKUP(A23,'[1]Z04 支出决算表(财决04表)'!$A$10:$J$500,8,FALSE)),"",VLOOKUP(A23,'[1]Z04 支出决算表(财决04表)'!$A$10:$J$500,8,FALSE))</f>
        <v>0</v>
      </c>
      <c r="H23" s="172">
        <f>IF(ISERROR(VLOOKUP(A23,'[1]Z04 支出决算表(财决04表)'!$A$10:$J$500,9,FALSE)),"",VLOOKUP(A23,'[1]Z04 支出决算表(财决04表)'!$A$10:$J$500,9,FALSE))</f>
        <v>0</v>
      </c>
      <c r="I23" s="172">
        <f>IF(ISERROR(VLOOKUP(A23,'[1]Z04 支出决算表(财决04表)'!$A$10:$J$500,10,FALSE)),"",VLOOKUP(A23,'[1]Z04 支出决算表(财决04表)'!$A$10:$J$500,10,FALSE))</f>
        <v>0</v>
      </c>
      <c r="J23" s="183" t="str">
        <f>'[1]Z04 支出决算表(财决04表)'!$A22</f>
        <v>2101101</v>
      </c>
      <c r="K23" s="184">
        <f>'[1]Z04 支出决算表(财决04表)'!$E22</f>
        <v>75.24</v>
      </c>
      <c r="L23" s="156">
        <f t="shared" si="1"/>
        <v>23</v>
      </c>
    </row>
    <row r="24" ht="22.65" customHeight="1" spans="1:12">
      <c r="A24" s="169" t="str">
        <f t="shared" si="0"/>
        <v>2101102</v>
      </c>
      <c r="B24" s="170"/>
      <c r="C24" s="171" t="str">
        <f>IF(ISERROR(VLOOKUP(A24,'[1]Z04 支出决算表(财决04表)'!$A$10:$J$500,4,FALSE)),"",VLOOKUP(A24,'[1]Z04 支出决算表(财决04表)'!$A$10:$J$500,4,FALSE))</f>
        <v>  事业单位医疗</v>
      </c>
      <c r="D24" s="172">
        <f>IF(ISERROR(VLOOKUP(A24,'[1]Z04 支出决算表(财决04表)'!$A$10:$J$500,5,FALSE)),"",VLOOKUP(A24,'[1]Z04 支出决算表(财决04表)'!$A$10:$J$500,5,FALSE))</f>
        <v>8.72</v>
      </c>
      <c r="E24" s="172">
        <f>IF(ISERROR(VLOOKUP(A24,'[1]Z04 支出决算表(财决04表)'!$A$10:$J$500,6,FALSE)),"",VLOOKUP(A24,'[1]Z04 支出决算表(财决04表)'!$A$10:$J$500,6,FALSE))</f>
        <v>8.72</v>
      </c>
      <c r="F24" s="172">
        <f>IF(ISERROR(VLOOKUP(A24,'[1]Z04 支出决算表(财决04表)'!$A$10:$J$500,7,FALSE)),"",VLOOKUP(A24,'[1]Z04 支出决算表(财决04表)'!$A$10:$J$500,7,FALSE))</f>
        <v>0</v>
      </c>
      <c r="G24" s="172">
        <f>IF(ISERROR(VLOOKUP(A24,'[1]Z04 支出决算表(财决04表)'!$A$10:$J$500,8,FALSE)),"",VLOOKUP(A24,'[1]Z04 支出决算表(财决04表)'!$A$10:$J$500,8,FALSE))</f>
        <v>0</v>
      </c>
      <c r="H24" s="172">
        <f>IF(ISERROR(VLOOKUP(A24,'[1]Z04 支出决算表(财决04表)'!$A$10:$J$500,9,FALSE)),"",VLOOKUP(A24,'[1]Z04 支出决算表(财决04表)'!$A$10:$J$500,9,FALSE))</f>
        <v>0</v>
      </c>
      <c r="I24" s="172">
        <f>IF(ISERROR(VLOOKUP(A24,'[1]Z04 支出决算表(财决04表)'!$A$10:$J$500,10,FALSE)),"",VLOOKUP(A24,'[1]Z04 支出决算表(财决04表)'!$A$10:$J$500,10,FALSE))</f>
        <v>0</v>
      </c>
      <c r="J24" s="183" t="str">
        <f>'[1]Z04 支出决算表(财决04表)'!$A23</f>
        <v>2101102</v>
      </c>
      <c r="K24" s="184">
        <f>'[1]Z04 支出决算表(财决04表)'!$E23</f>
        <v>8.72</v>
      </c>
      <c r="L24" s="156">
        <f t="shared" si="1"/>
        <v>24</v>
      </c>
    </row>
    <row r="25" ht="22.65" customHeight="1" spans="1:12">
      <c r="A25" s="169" t="str">
        <f t="shared" si="0"/>
        <v>212</v>
      </c>
      <c r="B25" s="170"/>
      <c r="C25" s="171" t="str">
        <f>IF(ISERROR(VLOOKUP(A25,'[1]Z04 支出决算表(财决04表)'!$A$10:$J$500,4,FALSE)),"",VLOOKUP(A25,'[1]Z04 支出决算表(财决04表)'!$A$10:$J$500,4,FALSE))</f>
        <v>城乡社区支出</v>
      </c>
      <c r="D25" s="172">
        <f>IF(ISERROR(VLOOKUP(A25,'[1]Z04 支出决算表(财决04表)'!$A$10:$J$500,5,FALSE)),"",VLOOKUP(A25,'[1]Z04 支出决算表(财决04表)'!$A$10:$J$500,5,FALSE))</f>
        <v>6160.71</v>
      </c>
      <c r="E25" s="172">
        <f>IF(ISERROR(VLOOKUP(A25,'[1]Z04 支出决算表(财决04表)'!$A$10:$J$500,6,FALSE)),"",VLOOKUP(A25,'[1]Z04 支出决算表(财决04表)'!$A$10:$J$500,6,FALSE))</f>
        <v>2681.07</v>
      </c>
      <c r="F25" s="172">
        <f>IF(ISERROR(VLOOKUP(A25,'[1]Z04 支出决算表(财决04表)'!$A$10:$J$500,7,FALSE)),"",VLOOKUP(A25,'[1]Z04 支出决算表(财决04表)'!$A$10:$J$500,7,FALSE))</f>
        <v>3479.65</v>
      </c>
      <c r="G25" s="172">
        <f>IF(ISERROR(VLOOKUP(A25,'[1]Z04 支出决算表(财决04表)'!$A$10:$J$500,8,FALSE)),"",VLOOKUP(A25,'[1]Z04 支出决算表(财决04表)'!$A$10:$J$500,8,FALSE))</f>
        <v>0</v>
      </c>
      <c r="H25" s="172">
        <f>IF(ISERROR(VLOOKUP(A25,'[1]Z04 支出决算表(财决04表)'!$A$10:$J$500,9,FALSE)),"",VLOOKUP(A25,'[1]Z04 支出决算表(财决04表)'!$A$10:$J$500,9,FALSE))</f>
        <v>0</v>
      </c>
      <c r="I25" s="172">
        <f>IF(ISERROR(VLOOKUP(A25,'[1]Z04 支出决算表(财决04表)'!$A$10:$J$500,10,FALSE)),"",VLOOKUP(A25,'[1]Z04 支出决算表(财决04表)'!$A$10:$J$500,10,FALSE))</f>
        <v>0</v>
      </c>
      <c r="J25" s="183" t="str">
        <f>'[1]Z04 支出决算表(财决04表)'!$A24</f>
        <v>212</v>
      </c>
      <c r="K25" s="184">
        <f>'[1]Z04 支出决算表(财决04表)'!$E24</f>
        <v>6160.71</v>
      </c>
      <c r="L25" s="156">
        <f t="shared" si="1"/>
        <v>25</v>
      </c>
    </row>
    <row r="26" ht="22.65" customHeight="1" spans="1:12">
      <c r="A26" s="169" t="str">
        <f t="shared" si="0"/>
        <v>21201</v>
      </c>
      <c r="B26" s="170"/>
      <c r="C26" s="171" t="str">
        <f>IF(ISERROR(VLOOKUP(A26,'[1]Z04 支出决算表(财决04表)'!$A$10:$J$500,4,FALSE)),"",VLOOKUP(A26,'[1]Z04 支出决算表(财决04表)'!$A$10:$J$500,4,FALSE))</f>
        <v>城乡社区管理事务</v>
      </c>
      <c r="D26" s="172">
        <f>IF(ISERROR(VLOOKUP(A26,'[1]Z04 支出决算表(财决04表)'!$A$10:$J$500,5,FALSE)),"",VLOOKUP(A26,'[1]Z04 支出决算表(财决04表)'!$A$10:$J$500,5,FALSE))</f>
        <v>4534.91</v>
      </c>
      <c r="E26" s="172">
        <f>IF(ISERROR(VLOOKUP(A26,'[1]Z04 支出决算表(财决04表)'!$A$10:$J$500,6,FALSE)),"",VLOOKUP(A26,'[1]Z04 支出决算表(财决04表)'!$A$10:$J$500,6,FALSE))</f>
        <v>2494.63</v>
      </c>
      <c r="F26" s="172">
        <f>IF(ISERROR(VLOOKUP(A26,'[1]Z04 支出决算表(财决04表)'!$A$10:$J$500,7,FALSE)),"",VLOOKUP(A26,'[1]Z04 支出决算表(财决04表)'!$A$10:$J$500,7,FALSE))</f>
        <v>2040.29</v>
      </c>
      <c r="G26" s="172">
        <f>IF(ISERROR(VLOOKUP(A26,'[1]Z04 支出决算表(财决04表)'!$A$10:$J$500,8,FALSE)),"",VLOOKUP(A26,'[1]Z04 支出决算表(财决04表)'!$A$10:$J$500,8,FALSE))</f>
        <v>0</v>
      </c>
      <c r="H26" s="172">
        <f>IF(ISERROR(VLOOKUP(A26,'[1]Z04 支出决算表(财决04表)'!$A$10:$J$500,9,FALSE)),"",VLOOKUP(A26,'[1]Z04 支出决算表(财决04表)'!$A$10:$J$500,9,FALSE))</f>
        <v>0</v>
      </c>
      <c r="I26" s="172">
        <f>IF(ISERROR(VLOOKUP(A26,'[1]Z04 支出决算表(财决04表)'!$A$10:$J$500,10,FALSE)),"",VLOOKUP(A26,'[1]Z04 支出决算表(财决04表)'!$A$10:$J$500,10,FALSE))</f>
        <v>0</v>
      </c>
      <c r="J26" s="183" t="str">
        <f>'[1]Z04 支出决算表(财决04表)'!$A25</f>
        <v>21201</v>
      </c>
      <c r="K26" s="184">
        <f>'[1]Z04 支出决算表(财决04表)'!$E25</f>
        <v>4534.91</v>
      </c>
      <c r="L26" s="156">
        <f t="shared" si="1"/>
        <v>26</v>
      </c>
    </row>
    <row r="27" ht="22.65" customHeight="1" spans="1:12">
      <c r="A27" s="169" t="str">
        <f t="shared" si="0"/>
        <v>2120101</v>
      </c>
      <c r="B27" s="170"/>
      <c r="C27" s="171" t="str">
        <f>IF(ISERROR(VLOOKUP(A27,'[1]Z04 支出决算表(财决04表)'!$A$10:$J$500,4,FALSE)),"",VLOOKUP(A27,'[1]Z04 支出决算表(财决04表)'!$A$10:$J$500,4,FALSE))</f>
        <v>  行政运行</v>
      </c>
      <c r="D27" s="172">
        <f>IF(ISERROR(VLOOKUP(A27,'[1]Z04 支出决算表(财决04表)'!$A$10:$J$500,5,FALSE)),"",VLOOKUP(A27,'[1]Z04 支出决算表(财决04表)'!$A$10:$J$500,5,FALSE))</f>
        <v>2166.37</v>
      </c>
      <c r="E27" s="172">
        <f>IF(ISERROR(VLOOKUP(A27,'[1]Z04 支出决算表(财决04表)'!$A$10:$J$500,6,FALSE)),"",VLOOKUP(A27,'[1]Z04 支出决算表(财决04表)'!$A$10:$J$500,6,FALSE))</f>
        <v>2165.37</v>
      </c>
      <c r="F27" s="172">
        <f>IF(ISERROR(VLOOKUP(A27,'[1]Z04 支出决算表(财决04表)'!$A$10:$J$500,7,FALSE)),"",VLOOKUP(A27,'[1]Z04 支出决算表(财决04表)'!$A$10:$J$500,7,FALSE))</f>
        <v>1</v>
      </c>
      <c r="G27" s="172">
        <f>IF(ISERROR(VLOOKUP(A27,'[1]Z04 支出决算表(财决04表)'!$A$10:$J$500,8,FALSE)),"",VLOOKUP(A27,'[1]Z04 支出决算表(财决04表)'!$A$10:$J$500,8,FALSE))</f>
        <v>0</v>
      </c>
      <c r="H27" s="172">
        <f>IF(ISERROR(VLOOKUP(A27,'[1]Z04 支出决算表(财决04表)'!$A$10:$J$500,9,FALSE)),"",VLOOKUP(A27,'[1]Z04 支出决算表(财决04表)'!$A$10:$J$500,9,FALSE))</f>
        <v>0</v>
      </c>
      <c r="I27" s="172">
        <f>IF(ISERROR(VLOOKUP(A27,'[1]Z04 支出决算表(财决04表)'!$A$10:$J$500,10,FALSE)),"",VLOOKUP(A27,'[1]Z04 支出决算表(财决04表)'!$A$10:$J$500,10,FALSE))</f>
        <v>0</v>
      </c>
      <c r="J27" s="183" t="str">
        <f>'[1]Z04 支出决算表(财决04表)'!$A26</f>
        <v>2120101</v>
      </c>
      <c r="K27" s="184">
        <f>'[1]Z04 支出决算表(财决04表)'!$E26</f>
        <v>2166.37</v>
      </c>
      <c r="L27" s="156">
        <f t="shared" si="1"/>
        <v>27</v>
      </c>
    </row>
    <row r="28" ht="22.65" customHeight="1" spans="1:12">
      <c r="A28" s="169" t="str">
        <f t="shared" si="0"/>
        <v>2120102</v>
      </c>
      <c r="B28" s="170"/>
      <c r="C28" s="171" t="str">
        <f>IF(ISERROR(VLOOKUP(A28,'[1]Z04 支出决算表(财决04表)'!$A$10:$J$500,4,FALSE)),"",VLOOKUP(A28,'[1]Z04 支出决算表(财决04表)'!$A$10:$J$500,4,FALSE))</f>
        <v>  一般行政管理事务</v>
      </c>
      <c r="D28" s="172">
        <f>IF(ISERROR(VLOOKUP(A28,'[1]Z04 支出决算表(财决04表)'!$A$10:$J$500,5,FALSE)),"",VLOOKUP(A28,'[1]Z04 支出决算表(财决04表)'!$A$10:$J$500,5,FALSE))</f>
        <v>122.3</v>
      </c>
      <c r="E28" s="172">
        <f>IF(ISERROR(VLOOKUP(A28,'[1]Z04 支出决算表(财决04表)'!$A$10:$J$500,6,FALSE)),"",VLOOKUP(A28,'[1]Z04 支出决算表(财决04表)'!$A$10:$J$500,6,FALSE))</f>
        <v>0</v>
      </c>
      <c r="F28" s="172">
        <f>IF(ISERROR(VLOOKUP(A28,'[1]Z04 支出决算表(财决04表)'!$A$10:$J$500,7,FALSE)),"",VLOOKUP(A28,'[1]Z04 支出决算表(财决04表)'!$A$10:$J$500,7,FALSE))</f>
        <v>122.3</v>
      </c>
      <c r="G28" s="172">
        <f>IF(ISERROR(VLOOKUP(A28,'[1]Z04 支出决算表(财决04表)'!$A$10:$J$500,8,FALSE)),"",VLOOKUP(A28,'[1]Z04 支出决算表(财决04表)'!$A$10:$J$500,8,FALSE))</f>
        <v>0</v>
      </c>
      <c r="H28" s="172">
        <f>IF(ISERROR(VLOOKUP(A28,'[1]Z04 支出决算表(财决04表)'!$A$10:$J$500,9,FALSE)),"",VLOOKUP(A28,'[1]Z04 支出决算表(财决04表)'!$A$10:$J$500,9,FALSE))</f>
        <v>0</v>
      </c>
      <c r="I28" s="172">
        <f>IF(ISERROR(VLOOKUP(A28,'[1]Z04 支出决算表(财决04表)'!$A$10:$J$500,10,FALSE)),"",VLOOKUP(A28,'[1]Z04 支出决算表(财决04表)'!$A$10:$J$500,10,FALSE))</f>
        <v>0</v>
      </c>
      <c r="J28" s="183" t="str">
        <f>'[1]Z04 支出决算表(财决04表)'!$A27</f>
        <v>2120102</v>
      </c>
      <c r="K28" s="184">
        <f>'[1]Z04 支出决算表(财决04表)'!$E27</f>
        <v>122.3</v>
      </c>
      <c r="L28" s="156">
        <f t="shared" si="1"/>
        <v>28</v>
      </c>
    </row>
    <row r="29" ht="22.65" customHeight="1" spans="1:12">
      <c r="A29" s="169" t="str">
        <f t="shared" si="0"/>
        <v>2120104</v>
      </c>
      <c r="B29" s="170"/>
      <c r="C29" s="171" t="str">
        <f>IF(ISERROR(VLOOKUP(A29,'[1]Z04 支出决算表(财决04表)'!$A$10:$J$500,4,FALSE)),"",VLOOKUP(A29,'[1]Z04 支出决算表(财决04表)'!$A$10:$J$500,4,FALSE))</f>
        <v>  城管执法</v>
      </c>
      <c r="D29" s="172">
        <f>IF(ISERROR(VLOOKUP(A29,'[1]Z04 支出决算表(财决04表)'!$A$10:$J$500,5,FALSE)),"",VLOOKUP(A29,'[1]Z04 支出决算表(财决04表)'!$A$10:$J$500,5,FALSE))</f>
        <v>1700.39</v>
      </c>
      <c r="E29" s="172">
        <f>IF(ISERROR(VLOOKUP(A29,'[1]Z04 支出决算表(财决04表)'!$A$10:$J$500,6,FALSE)),"",VLOOKUP(A29,'[1]Z04 支出决算表(财决04表)'!$A$10:$J$500,6,FALSE))</f>
        <v>239.11</v>
      </c>
      <c r="F29" s="172">
        <f>IF(ISERROR(VLOOKUP(A29,'[1]Z04 支出决算表(财决04表)'!$A$10:$J$500,7,FALSE)),"",VLOOKUP(A29,'[1]Z04 支出决算表(财决04表)'!$A$10:$J$500,7,FALSE))</f>
        <v>1461.28</v>
      </c>
      <c r="G29" s="172">
        <f>IF(ISERROR(VLOOKUP(A29,'[1]Z04 支出决算表(财决04表)'!$A$10:$J$500,8,FALSE)),"",VLOOKUP(A29,'[1]Z04 支出决算表(财决04表)'!$A$10:$J$500,8,FALSE))</f>
        <v>0</v>
      </c>
      <c r="H29" s="172">
        <f>IF(ISERROR(VLOOKUP(A29,'[1]Z04 支出决算表(财决04表)'!$A$10:$J$500,9,FALSE)),"",VLOOKUP(A29,'[1]Z04 支出决算表(财决04表)'!$A$10:$J$500,9,FALSE))</f>
        <v>0</v>
      </c>
      <c r="I29" s="172">
        <f>IF(ISERROR(VLOOKUP(A29,'[1]Z04 支出决算表(财决04表)'!$A$10:$J$500,10,FALSE)),"",VLOOKUP(A29,'[1]Z04 支出决算表(财决04表)'!$A$10:$J$500,10,FALSE))</f>
        <v>0</v>
      </c>
      <c r="J29" s="183" t="str">
        <f>'[1]Z04 支出决算表(财决04表)'!$A28</f>
        <v>2120104</v>
      </c>
      <c r="K29" s="184">
        <f>'[1]Z04 支出决算表(财决04表)'!$E28</f>
        <v>1700.39</v>
      </c>
      <c r="L29" s="156">
        <f t="shared" si="1"/>
        <v>29</v>
      </c>
    </row>
    <row r="30" ht="22.65" customHeight="1" spans="1:12">
      <c r="A30" s="169" t="str">
        <f t="shared" si="0"/>
        <v>2120199</v>
      </c>
      <c r="B30" s="170"/>
      <c r="C30" s="171" t="str">
        <f>IF(ISERROR(VLOOKUP(A30,'[1]Z04 支出决算表(财决04表)'!$A$10:$J$500,4,FALSE)),"",VLOOKUP(A30,'[1]Z04 支出决算表(财决04表)'!$A$10:$J$500,4,FALSE))</f>
        <v>  其他城乡社区管理事务支出</v>
      </c>
      <c r="D30" s="172">
        <f>IF(ISERROR(VLOOKUP(A30,'[1]Z04 支出决算表(财决04表)'!$A$10:$J$500,5,FALSE)),"",VLOOKUP(A30,'[1]Z04 支出决算表(财决04表)'!$A$10:$J$500,5,FALSE))</f>
        <v>545.86</v>
      </c>
      <c r="E30" s="172">
        <f>IF(ISERROR(VLOOKUP(A30,'[1]Z04 支出决算表(财决04表)'!$A$10:$J$500,6,FALSE)),"",VLOOKUP(A30,'[1]Z04 支出决算表(财决04表)'!$A$10:$J$500,6,FALSE))</f>
        <v>90.15</v>
      </c>
      <c r="F30" s="172">
        <f>IF(ISERROR(VLOOKUP(A30,'[1]Z04 支出决算表(财决04表)'!$A$10:$J$500,7,FALSE)),"",VLOOKUP(A30,'[1]Z04 支出决算表(财决04表)'!$A$10:$J$500,7,FALSE))</f>
        <v>455.71</v>
      </c>
      <c r="G30" s="172">
        <f>IF(ISERROR(VLOOKUP(A30,'[1]Z04 支出决算表(财决04表)'!$A$10:$J$500,8,FALSE)),"",VLOOKUP(A30,'[1]Z04 支出决算表(财决04表)'!$A$10:$J$500,8,FALSE))</f>
        <v>0</v>
      </c>
      <c r="H30" s="172">
        <f>IF(ISERROR(VLOOKUP(A30,'[1]Z04 支出决算表(财决04表)'!$A$10:$J$500,9,FALSE)),"",VLOOKUP(A30,'[1]Z04 支出决算表(财决04表)'!$A$10:$J$500,9,FALSE))</f>
        <v>0</v>
      </c>
      <c r="I30" s="172">
        <f>IF(ISERROR(VLOOKUP(A30,'[1]Z04 支出决算表(财决04表)'!$A$10:$J$500,10,FALSE)),"",VLOOKUP(A30,'[1]Z04 支出决算表(财决04表)'!$A$10:$J$500,10,FALSE))</f>
        <v>0</v>
      </c>
      <c r="J30" s="183" t="str">
        <f>'[1]Z04 支出决算表(财决04表)'!$A29</f>
        <v>2120199</v>
      </c>
      <c r="K30" s="184">
        <f>'[1]Z04 支出决算表(财决04表)'!$E29</f>
        <v>545.86</v>
      </c>
      <c r="L30" s="156">
        <f t="shared" si="1"/>
        <v>30</v>
      </c>
    </row>
    <row r="31" ht="22.65" customHeight="1" spans="1:12">
      <c r="A31" s="169" t="str">
        <f t="shared" si="0"/>
        <v>21203</v>
      </c>
      <c r="B31" s="170"/>
      <c r="C31" s="171" t="str">
        <f>IF(ISERROR(VLOOKUP(A31,'[1]Z04 支出决算表(财决04表)'!$A$10:$J$500,4,FALSE)),"",VLOOKUP(A31,'[1]Z04 支出决算表(财决04表)'!$A$10:$J$500,4,FALSE))</f>
        <v>城乡社区公共设施</v>
      </c>
      <c r="D31" s="172">
        <f>IF(ISERROR(VLOOKUP(A31,'[1]Z04 支出决算表(财决04表)'!$A$10:$J$500,5,FALSE)),"",VLOOKUP(A31,'[1]Z04 支出决算表(财决04表)'!$A$10:$J$500,5,FALSE))</f>
        <v>14</v>
      </c>
      <c r="E31" s="172">
        <f>IF(ISERROR(VLOOKUP(A31,'[1]Z04 支出决算表(财决04表)'!$A$10:$J$500,6,FALSE)),"",VLOOKUP(A31,'[1]Z04 支出决算表(财决04表)'!$A$10:$J$500,6,FALSE))</f>
        <v>14</v>
      </c>
      <c r="F31" s="172">
        <f>IF(ISERROR(VLOOKUP(A31,'[1]Z04 支出决算表(财决04表)'!$A$10:$J$500,7,FALSE)),"",VLOOKUP(A31,'[1]Z04 支出决算表(财决04表)'!$A$10:$J$500,7,FALSE))</f>
        <v>0</v>
      </c>
      <c r="G31" s="172">
        <f>IF(ISERROR(VLOOKUP(A31,'[1]Z04 支出决算表(财决04表)'!$A$10:$J$500,8,FALSE)),"",VLOOKUP(A31,'[1]Z04 支出决算表(财决04表)'!$A$10:$J$500,8,FALSE))</f>
        <v>0</v>
      </c>
      <c r="H31" s="172">
        <f>IF(ISERROR(VLOOKUP(A31,'[1]Z04 支出决算表(财决04表)'!$A$10:$J$500,9,FALSE)),"",VLOOKUP(A31,'[1]Z04 支出决算表(财决04表)'!$A$10:$J$500,9,FALSE))</f>
        <v>0</v>
      </c>
      <c r="I31" s="172">
        <f>IF(ISERROR(VLOOKUP(A31,'[1]Z04 支出决算表(财决04表)'!$A$10:$J$500,10,FALSE)),"",VLOOKUP(A31,'[1]Z04 支出决算表(财决04表)'!$A$10:$J$500,10,FALSE))</f>
        <v>0</v>
      </c>
      <c r="J31" s="183" t="str">
        <f>'[1]Z04 支出决算表(财决04表)'!$A30</f>
        <v>21203</v>
      </c>
      <c r="K31" s="184">
        <f>'[1]Z04 支出决算表(财决04表)'!$E30</f>
        <v>14</v>
      </c>
      <c r="L31" s="156">
        <f t="shared" si="1"/>
        <v>31</v>
      </c>
    </row>
    <row r="32" ht="22.65" customHeight="1" spans="1:12">
      <c r="A32" s="169" t="str">
        <f t="shared" si="0"/>
        <v>2120399</v>
      </c>
      <c r="B32" s="170"/>
      <c r="C32" s="171" t="str">
        <f>IF(ISERROR(VLOOKUP(A32,'[1]Z04 支出决算表(财决04表)'!$A$10:$J$500,4,FALSE)),"",VLOOKUP(A32,'[1]Z04 支出决算表(财决04表)'!$A$10:$J$500,4,FALSE))</f>
        <v>  其他城乡社区公共设施支出</v>
      </c>
      <c r="D32" s="172">
        <f>IF(ISERROR(VLOOKUP(A32,'[1]Z04 支出决算表(财决04表)'!$A$10:$J$500,5,FALSE)),"",VLOOKUP(A32,'[1]Z04 支出决算表(财决04表)'!$A$10:$J$500,5,FALSE))</f>
        <v>14</v>
      </c>
      <c r="E32" s="172">
        <f>IF(ISERROR(VLOOKUP(A32,'[1]Z04 支出决算表(财决04表)'!$A$10:$J$500,6,FALSE)),"",VLOOKUP(A32,'[1]Z04 支出决算表(财决04表)'!$A$10:$J$500,6,FALSE))</f>
        <v>14</v>
      </c>
      <c r="F32" s="172">
        <f>IF(ISERROR(VLOOKUP(A32,'[1]Z04 支出决算表(财决04表)'!$A$10:$J$500,7,FALSE)),"",VLOOKUP(A32,'[1]Z04 支出决算表(财决04表)'!$A$10:$J$500,7,FALSE))</f>
        <v>0</v>
      </c>
      <c r="G32" s="172">
        <f>IF(ISERROR(VLOOKUP(A32,'[1]Z04 支出决算表(财决04表)'!$A$10:$J$500,8,FALSE)),"",VLOOKUP(A32,'[1]Z04 支出决算表(财决04表)'!$A$10:$J$500,8,FALSE))</f>
        <v>0</v>
      </c>
      <c r="H32" s="172">
        <f>IF(ISERROR(VLOOKUP(A32,'[1]Z04 支出决算表(财决04表)'!$A$10:$J$500,9,FALSE)),"",VLOOKUP(A32,'[1]Z04 支出决算表(财决04表)'!$A$10:$J$500,9,FALSE))</f>
        <v>0</v>
      </c>
      <c r="I32" s="172">
        <f>IF(ISERROR(VLOOKUP(A32,'[1]Z04 支出决算表(财决04表)'!$A$10:$J$500,10,FALSE)),"",VLOOKUP(A32,'[1]Z04 支出决算表(财决04表)'!$A$10:$J$500,10,FALSE))</f>
        <v>0</v>
      </c>
      <c r="J32" s="183" t="str">
        <f>'[1]Z04 支出决算表(财决04表)'!$A31</f>
        <v>2120399</v>
      </c>
      <c r="K32" s="184">
        <f>'[1]Z04 支出决算表(财决04表)'!$E31</f>
        <v>14</v>
      </c>
      <c r="L32" s="156">
        <f t="shared" si="1"/>
        <v>32</v>
      </c>
    </row>
    <row r="33" ht="22.65" customHeight="1" spans="1:12">
      <c r="A33" s="169" t="str">
        <f t="shared" si="0"/>
        <v>21205</v>
      </c>
      <c r="B33" s="170"/>
      <c r="C33" s="171" t="str">
        <f>IF(ISERROR(VLOOKUP(A33,'[1]Z04 支出决算表(财决04表)'!$A$10:$J$500,4,FALSE)),"",VLOOKUP(A33,'[1]Z04 支出决算表(财决04表)'!$A$10:$J$500,4,FALSE))</f>
        <v>城乡社区环境卫生</v>
      </c>
      <c r="D33" s="172">
        <f>IF(ISERROR(VLOOKUP(A33,'[1]Z04 支出决算表(财决04表)'!$A$10:$J$500,5,FALSE)),"",VLOOKUP(A33,'[1]Z04 支出决算表(财决04表)'!$A$10:$J$500,5,FALSE))</f>
        <v>1022.86</v>
      </c>
      <c r="E33" s="172">
        <f>IF(ISERROR(VLOOKUP(A33,'[1]Z04 支出决算表(财决04表)'!$A$10:$J$500,6,FALSE)),"",VLOOKUP(A33,'[1]Z04 支出决算表(财决04表)'!$A$10:$J$500,6,FALSE))</f>
        <v>172.44</v>
      </c>
      <c r="F33" s="172">
        <f>IF(ISERROR(VLOOKUP(A33,'[1]Z04 支出决算表(财决04表)'!$A$10:$J$500,7,FALSE)),"",VLOOKUP(A33,'[1]Z04 支出决算表(财决04表)'!$A$10:$J$500,7,FALSE))</f>
        <v>850.42</v>
      </c>
      <c r="G33" s="172">
        <f>IF(ISERROR(VLOOKUP(A33,'[1]Z04 支出决算表(财决04表)'!$A$10:$J$500,8,FALSE)),"",VLOOKUP(A33,'[1]Z04 支出决算表(财决04表)'!$A$10:$J$500,8,FALSE))</f>
        <v>0</v>
      </c>
      <c r="H33" s="172">
        <f>IF(ISERROR(VLOOKUP(A33,'[1]Z04 支出决算表(财决04表)'!$A$10:$J$500,9,FALSE)),"",VLOOKUP(A33,'[1]Z04 支出决算表(财决04表)'!$A$10:$J$500,9,FALSE))</f>
        <v>0</v>
      </c>
      <c r="I33" s="172">
        <f>IF(ISERROR(VLOOKUP(A33,'[1]Z04 支出决算表(财决04表)'!$A$10:$J$500,10,FALSE)),"",VLOOKUP(A33,'[1]Z04 支出决算表(财决04表)'!$A$10:$J$500,10,FALSE))</f>
        <v>0</v>
      </c>
      <c r="J33" s="183" t="str">
        <f>'[1]Z04 支出决算表(财决04表)'!$A32</f>
        <v>21205</v>
      </c>
      <c r="K33" s="184">
        <f>'[1]Z04 支出决算表(财决04表)'!$E32</f>
        <v>1022.86</v>
      </c>
      <c r="L33" s="156">
        <f t="shared" si="1"/>
        <v>33</v>
      </c>
    </row>
    <row r="34" ht="22.65" customHeight="1" spans="1:12">
      <c r="A34" s="169" t="str">
        <f t="shared" si="0"/>
        <v>2120501</v>
      </c>
      <c r="B34" s="170"/>
      <c r="C34" s="171" t="str">
        <f>IF(ISERROR(VLOOKUP(A34,'[1]Z04 支出决算表(财决04表)'!$A$10:$J$500,4,FALSE)),"",VLOOKUP(A34,'[1]Z04 支出决算表(财决04表)'!$A$10:$J$500,4,FALSE))</f>
        <v>  城乡社区环境卫生</v>
      </c>
      <c r="D34" s="172">
        <f>IF(ISERROR(VLOOKUP(A34,'[1]Z04 支出决算表(财决04表)'!$A$10:$J$500,5,FALSE)),"",VLOOKUP(A34,'[1]Z04 支出决算表(财决04表)'!$A$10:$J$500,5,FALSE))</f>
        <v>1022.86</v>
      </c>
      <c r="E34" s="172">
        <f>IF(ISERROR(VLOOKUP(A34,'[1]Z04 支出决算表(财决04表)'!$A$10:$J$500,6,FALSE)),"",VLOOKUP(A34,'[1]Z04 支出决算表(财决04表)'!$A$10:$J$500,6,FALSE))</f>
        <v>172.44</v>
      </c>
      <c r="F34" s="172">
        <f>IF(ISERROR(VLOOKUP(A34,'[1]Z04 支出决算表(财决04表)'!$A$10:$J$500,7,FALSE)),"",VLOOKUP(A34,'[1]Z04 支出决算表(财决04表)'!$A$10:$J$500,7,FALSE))</f>
        <v>850.42</v>
      </c>
      <c r="G34" s="172">
        <f>IF(ISERROR(VLOOKUP(A34,'[1]Z04 支出决算表(财决04表)'!$A$10:$J$500,8,FALSE)),"",VLOOKUP(A34,'[1]Z04 支出决算表(财决04表)'!$A$10:$J$500,8,FALSE))</f>
        <v>0</v>
      </c>
      <c r="H34" s="172">
        <f>IF(ISERROR(VLOOKUP(A34,'[1]Z04 支出决算表(财决04表)'!$A$10:$J$500,9,FALSE)),"",VLOOKUP(A34,'[1]Z04 支出决算表(财决04表)'!$A$10:$J$500,9,FALSE))</f>
        <v>0</v>
      </c>
      <c r="I34" s="172">
        <f>IF(ISERROR(VLOOKUP(A34,'[1]Z04 支出决算表(财决04表)'!$A$10:$J$500,10,FALSE)),"",VLOOKUP(A34,'[1]Z04 支出决算表(财决04表)'!$A$10:$J$500,10,FALSE))</f>
        <v>0</v>
      </c>
      <c r="J34" s="183" t="str">
        <f>'[1]Z04 支出决算表(财决04表)'!$A33</f>
        <v>2120501</v>
      </c>
      <c r="K34" s="184">
        <f>'[1]Z04 支出决算表(财决04表)'!$E33</f>
        <v>1022.86</v>
      </c>
      <c r="L34" s="156">
        <f t="shared" si="1"/>
        <v>34</v>
      </c>
    </row>
    <row r="35" ht="22.65" customHeight="1" spans="1:12">
      <c r="A35" s="169" t="str">
        <f t="shared" si="0"/>
        <v>21299</v>
      </c>
      <c r="B35" s="170"/>
      <c r="C35" s="171" t="str">
        <f>IF(ISERROR(VLOOKUP(A35,'[1]Z04 支出决算表(财决04表)'!$A$10:$J$500,4,FALSE)),"",VLOOKUP(A35,'[1]Z04 支出决算表(财决04表)'!$A$10:$J$500,4,FALSE))</f>
        <v>其他城乡社区支出</v>
      </c>
      <c r="D35" s="172">
        <f>IF(ISERROR(VLOOKUP(A35,'[1]Z04 支出决算表(财决04表)'!$A$10:$J$500,5,FALSE)),"",VLOOKUP(A35,'[1]Z04 支出决算表(财决04表)'!$A$10:$J$500,5,FALSE))</f>
        <v>588.94</v>
      </c>
      <c r="E35" s="172">
        <f>IF(ISERROR(VLOOKUP(A35,'[1]Z04 支出决算表(财决04表)'!$A$10:$J$500,6,FALSE)),"",VLOOKUP(A35,'[1]Z04 支出决算表(财决04表)'!$A$10:$J$500,6,FALSE))</f>
        <v>0</v>
      </c>
      <c r="F35" s="172">
        <f>IF(ISERROR(VLOOKUP(A35,'[1]Z04 支出决算表(财决04表)'!$A$10:$J$500,7,FALSE)),"",VLOOKUP(A35,'[1]Z04 支出决算表(财决04表)'!$A$10:$J$500,7,FALSE))</f>
        <v>588.94</v>
      </c>
      <c r="G35" s="172">
        <f>IF(ISERROR(VLOOKUP(A35,'[1]Z04 支出决算表(财决04表)'!$A$10:$J$500,8,FALSE)),"",VLOOKUP(A35,'[1]Z04 支出决算表(财决04表)'!$A$10:$J$500,8,FALSE))</f>
        <v>0</v>
      </c>
      <c r="H35" s="172">
        <f>IF(ISERROR(VLOOKUP(A35,'[1]Z04 支出决算表(财决04表)'!$A$10:$J$500,9,FALSE)),"",VLOOKUP(A35,'[1]Z04 支出决算表(财决04表)'!$A$10:$J$500,9,FALSE))</f>
        <v>0</v>
      </c>
      <c r="I35" s="172">
        <f>IF(ISERROR(VLOOKUP(A35,'[1]Z04 支出决算表(财决04表)'!$A$10:$J$500,10,FALSE)),"",VLOOKUP(A35,'[1]Z04 支出决算表(财决04表)'!$A$10:$J$500,10,FALSE))</f>
        <v>0</v>
      </c>
      <c r="J35" s="183" t="str">
        <f>'[1]Z04 支出决算表(财决04表)'!$A34</f>
        <v>21299</v>
      </c>
      <c r="K35" s="184">
        <f>'[1]Z04 支出决算表(财决04表)'!$E34</f>
        <v>588.94</v>
      </c>
      <c r="L35" s="156">
        <f t="shared" si="1"/>
        <v>35</v>
      </c>
    </row>
    <row r="36" ht="22.65" customHeight="1" spans="1:12">
      <c r="A36" s="169" t="str">
        <f t="shared" si="0"/>
        <v>2129999</v>
      </c>
      <c r="B36" s="170"/>
      <c r="C36" s="171" t="str">
        <f>IF(ISERROR(VLOOKUP(A36,'[1]Z04 支出决算表(财决04表)'!$A$10:$J$500,4,FALSE)),"",VLOOKUP(A36,'[1]Z04 支出决算表(财决04表)'!$A$10:$J$500,4,FALSE))</f>
        <v>  其他城乡社区支出</v>
      </c>
      <c r="D36" s="172">
        <f>IF(ISERROR(VLOOKUP(A36,'[1]Z04 支出决算表(财决04表)'!$A$10:$J$500,5,FALSE)),"",VLOOKUP(A36,'[1]Z04 支出决算表(财决04表)'!$A$10:$J$500,5,FALSE))</f>
        <v>588.94</v>
      </c>
      <c r="E36" s="172">
        <f>IF(ISERROR(VLOOKUP(A36,'[1]Z04 支出决算表(财决04表)'!$A$10:$J$500,6,FALSE)),"",VLOOKUP(A36,'[1]Z04 支出决算表(财决04表)'!$A$10:$J$500,6,FALSE))</f>
        <v>0</v>
      </c>
      <c r="F36" s="172">
        <f>IF(ISERROR(VLOOKUP(A36,'[1]Z04 支出决算表(财决04表)'!$A$10:$J$500,7,FALSE)),"",VLOOKUP(A36,'[1]Z04 支出决算表(财决04表)'!$A$10:$J$500,7,FALSE))</f>
        <v>588.94</v>
      </c>
      <c r="G36" s="172">
        <f>IF(ISERROR(VLOOKUP(A36,'[1]Z04 支出决算表(财决04表)'!$A$10:$J$500,8,FALSE)),"",VLOOKUP(A36,'[1]Z04 支出决算表(财决04表)'!$A$10:$J$500,8,FALSE))</f>
        <v>0</v>
      </c>
      <c r="H36" s="172">
        <f>IF(ISERROR(VLOOKUP(A36,'[1]Z04 支出决算表(财决04表)'!$A$10:$J$500,9,FALSE)),"",VLOOKUP(A36,'[1]Z04 支出决算表(财决04表)'!$A$10:$J$500,9,FALSE))</f>
        <v>0</v>
      </c>
      <c r="I36" s="172">
        <f>IF(ISERROR(VLOOKUP(A36,'[1]Z04 支出决算表(财决04表)'!$A$10:$J$500,10,FALSE)),"",VLOOKUP(A36,'[1]Z04 支出决算表(财决04表)'!$A$10:$J$500,10,FALSE))</f>
        <v>0</v>
      </c>
      <c r="J36" s="183" t="str">
        <f>'[1]Z04 支出决算表(财决04表)'!$A35</f>
        <v>2129999</v>
      </c>
      <c r="K36" s="184">
        <f>'[1]Z04 支出决算表(财决04表)'!$E35</f>
        <v>588.94</v>
      </c>
      <c r="L36" s="156">
        <f t="shared" si="1"/>
        <v>36</v>
      </c>
    </row>
    <row r="37" ht="22.65" customHeight="1" spans="1:12">
      <c r="A37" s="169" t="str">
        <f t="shared" si="0"/>
        <v>213</v>
      </c>
      <c r="B37" s="170"/>
      <c r="C37" s="171" t="str">
        <f>IF(ISERROR(VLOOKUP(A37,'[1]Z04 支出决算表(财决04表)'!$A$10:$J$500,4,FALSE)),"",VLOOKUP(A37,'[1]Z04 支出决算表(财决04表)'!$A$10:$J$500,4,FALSE))</f>
        <v>农林水支出</v>
      </c>
      <c r="D37" s="172">
        <f>IF(ISERROR(VLOOKUP(A37,'[1]Z04 支出决算表(财决04表)'!$A$10:$J$500,5,FALSE)),"",VLOOKUP(A37,'[1]Z04 支出决算表(财决04表)'!$A$10:$J$500,5,FALSE))</f>
        <v>60</v>
      </c>
      <c r="E37" s="172">
        <f>IF(ISERROR(VLOOKUP(A37,'[1]Z04 支出决算表(财决04表)'!$A$10:$J$500,6,FALSE)),"",VLOOKUP(A37,'[1]Z04 支出决算表(财决04表)'!$A$10:$J$500,6,FALSE))</f>
        <v>56.92</v>
      </c>
      <c r="F37" s="172">
        <f>IF(ISERROR(VLOOKUP(A37,'[1]Z04 支出决算表(财决04表)'!$A$10:$J$500,7,FALSE)),"",VLOOKUP(A37,'[1]Z04 支出决算表(财决04表)'!$A$10:$J$500,7,FALSE))</f>
        <v>3.08</v>
      </c>
      <c r="G37" s="172">
        <f>IF(ISERROR(VLOOKUP(A37,'[1]Z04 支出决算表(财决04表)'!$A$10:$J$500,8,FALSE)),"",VLOOKUP(A37,'[1]Z04 支出决算表(财决04表)'!$A$10:$J$500,8,FALSE))</f>
        <v>0</v>
      </c>
      <c r="H37" s="172">
        <f>IF(ISERROR(VLOOKUP(A37,'[1]Z04 支出决算表(财决04表)'!$A$10:$J$500,9,FALSE)),"",VLOOKUP(A37,'[1]Z04 支出决算表(财决04表)'!$A$10:$J$500,9,FALSE))</f>
        <v>0</v>
      </c>
      <c r="I37" s="172">
        <f>IF(ISERROR(VLOOKUP(A37,'[1]Z04 支出决算表(财决04表)'!$A$10:$J$500,10,FALSE)),"",VLOOKUP(A37,'[1]Z04 支出决算表(财决04表)'!$A$10:$J$500,10,FALSE))</f>
        <v>0</v>
      </c>
      <c r="J37" s="183" t="str">
        <f>'[1]Z04 支出决算表(财决04表)'!$A36</f>
        <v>213</v>
      </c>
      <c r="K37" s="184">
        <f>'[1]Z04 支出决算表(财决04表)'!$E36</f>
        <v>60</v>
      </c>
      <c r="L37" s="156">
        <f t="shared" si="1"/>
        <v>37</v>
      </c>
    </row>
    <row r="38" ht="22.65" customHeight="1" spans="1:12">
      <c r="A38" s="169" t="str">
        <f t="shared" si="0"/>
        <v>21303</v>
      </c>
      <c r="B38" s="170"/>
      <c r="C38" s="171" t="str">
        <f>IF(ISERROR(VLOOKUP(A38,'[1]Z04 支出决算表(财决04表)'!$A$10:$J$500,4,FALSE)),"",VLOOKUP(A38,'[1]Z04 支出决算表(财决04表)'!$A$10:$J$500,4,FALSE))</f>
        <v>水利</v>
      </c>
      <c r="D38" s="172">
        <f>IF(ISERROR(VLOOKUP(A38,'[1]Z04 支出决算表(财决04表)'!$A$10:$J$500,5,FALSE)),"",VLOOKUP(A38,'[1]Z04 支出决算表(财决04表)'!$A$10:$J$500,5,FALSE))</f>
        <v>56</v>
      </c>
      <c r="E38" s="172">
        <f>IF(ISERROR(VLOOKUP(A38,'[1]Z04 支出决算表(财决04表)'!$A$10:$J$500,6,FALSE)),"",VLOOKUP(A38,'[1]Z04 支出决算表(财决04表)'!$A$10:$J$500,6,FALSE))</f>
        <v>56</v>
      </c>
      <c r="F38" s="172">
        <f>IF(ISERROR(VLOOKUP(A38,'[1]Z04 支出决算表(财决04表)'!$A$10:$J$500,7,FALSE)),"",VLOOKUP(A38,'[1]Z04 支出决算表(财决04表)'!$A$10:$J$500,7,FALSE))</f>
        <v>0</v>
      </c>
      <c r="G38" s="172">
        <f>IF(ISERROR(VLOOKUP(A38,'[1]Z04 支出决算表(财决04表)'!$A$10:$J$500,8,FALSE)),"",VLOOKUP(A38,'[1]Z04 支出决算表(财决04表)'!$A$10:$J$500,8,FALSE))</f>
        <v>0</v>
      </c>
      <c r="H38" s="172">
        <f>IF(ISERROR(VLOOKUP(A38,'[1]Z04 支出决算表(财决04表)'!$A$10:$J$500,9,FALSE)),"",VLOOKUP(A38,'[1]Z04 支出决算表(财决04表)'!$A$10:$J$500,9,FALSE))</f>
        <v>0</v>
      </c>
      <c r="I38" s="172">
        <f>IF(ISERROR(VLOOKUP(A38,'[1]Z04 支出决算表(财决04表)'!$A$10:$J$500,10,FALSE)),"",VLOOKUP(A38,'[1]Z04 支出决算表(财决04表)'!$A$10:$J$500,10,FALSE))</f>
        <v>0</v>
      </c>
      <c r="J38" s="183" t="str">
        <f>'[1]Z04 支出决算表(财决04表)'!$A37</f>
        <v>21303</v>
      </c>
      <c r="K38" s="184">
        <f>'[1]Z04 支出决算表(财决04表)'!$E37</f>
        <v>56</v>
      </c>
      <c r="L38" s="156">
        <f t="shared" si="1"/>
        <v>38</v>
      </c>
    </row>
    <row r="39" ht="22.65" customHeight="1" spans="1:12">
      <c r="A39" s="169" t="str">
        <f t="shared" si="0"/>
        <v>2130399</v>
      </c>
      <c r="B39" s="170"/>
      <c r="C39" s="171" t="str">
        <f>IF(ISERROR(VLOOKUP(A39,'[1]Z04 支出决算表(财决04表)'!$A$10:$J$500,4,FALSE)),"",VLOOKUP(A39,'[1]Z04 支出决算表(财决04表)'!$A$10:$J$500,4,FALSE))</f>
        <v>  其他水利支出</v>
      </c>
      <c r="D39" s="172">
        <f>IF(ISERROR(VLOOKUP(A39,'[1]Z04 支出决算表(财决04表)'!$A$10:$J$500,5,FALSE)),"",VLOOKUP(A39,'[1]Z04 支出决算表(财决04表)'!$A$10:$J$500,5,FALSE))</f>
        <v>56</v>
      </c>
      <c r="E39" s="172">
        <f>IF(ISERROR(VLOOKUP(A39,'[1]Z04 支出决算表(财决04表)'!$A$10:$J$500,6,FALSE)),"",VLOOKUP(A39,'[1]Z04 支出决算表(财决04表)'!$A$10:$J$500,6,FALSE))</f>
        <v>56</v>
      </c>
      <c r="F39" s="172">
        <f>IF(ISERROR(VLOOKUP(A39,'[1]Z04 支出决算表(财决04表)'!$A$10:$J$500,7,FALSE)),"",VLOOKUP(A39,'[1]Z04 支出决算表(财决04表)'!$A$10:$J$500,7,FALSE))</f>
        <v>0</v>
      </c>
      <c r="G39" s="172">
        <f>IF(ISERROR(VLOOKUP(A39,'[1]Z04 支出决算表(财决04表)'!$A$10:$J$500,8,FALSE)),"",VLOOKUP(A39,'[1]Z04 支出决算表(财决04表)'!$A$10:$J$500,8,FALSE))</f>
        <v>0</v>
      </c>
      <c r="H39" s="172">
        <f>IF(ISERROR(VLOOKUP(A39,'[1]Z04 支出决算表(财决04表)'!$A$10:$J$500,9,FALSE)),"",VLOOKUP(A39,'[1]Z04 支出决算表(财决04表)'!$A$10:$J$500,9,FALSE))</f>
        <v>0</v>
      </c>
      <c r="I39" s="172">
        <f>IF(ISERROR(VLOOKUP(A39,'[1]Z04 支出决算表(财决04表)'!$A$10:$J$500,10,FALSE)),"",VLOOKUP(A39,'[1]Z04 支出决算表(财决04表)'!$A$10:$J$500,10,FALSE))</f>
        <v>0</v>
      </c>
      <c r="J39" s="183" t="str">
        <f>'[1]Z04 支出决算表(财决04表)'!$A38</f>
        <v>2130399</v>
      </c>
      <c r="K39" s="184">
        <f>'[1]Z04 支出决算表(财决04表)'!$E38</f>
        <v>56</v>
      </c>
      <c r="L39" s="156">
        <f t="shared" si="1"/>
        <v>39</v>
      </c>
    </row>
    <row r="40" ht="22.65" customHeight="1" spans="1:12">
      <c r="A40" s="169" t="str">
        <f t="shared" si="0"/>
        <v>21399</v>
      </c>
      <c r="B40" s="170"/>
      <c r="C40" s="171" t="str">
        <f>IF(ISERROR(VLOOKUP(A40,'[1]Z04 支出决算表(财决04表)'!$A$10:$J$500,4,FALSE)),"",VLOOKUP(A40,'[1]Z04 支出决算表(财决04表)'!$A$10:$J$500,4,FALSE))</f>
        <v>其他农林水支出</v>
      </c>
      <c r="D40" s="172">
        <f>IF(ISERROR(VLOOKUP(A40,'[1]Z04 支出决算表(财决04表)'!$A$10:$J$500,5,FALSE)),"",VLOOKUP(A40,'[1]Z04 支出决算表(财决04表)'!$A$10:$J$500,5,FALSE))</f>
        <v>4</v>
      </c>
      <c r="E40" s="172">
        <f>IF(ISERROR(VLOOKUP(A40,'[1]Z04 支出决算表(财决04表)'!$A$10:$J$500,6,FALSE)),"",VLOOKUP(A40,'[1]Z04 支出决算表(财决04表)'!$A$10:$J$500,6,FALSE))</f>
        <v>0.92</v>
      </c>
      <c r="F40" s="172">
        <f>IF(ISERROR(VLOOKUP(A40,'[1]Z04 支出决算表(财决04表)'!$A$10:$J$500,7,FALSE)),"",VLOOKUP(A40,'[1]Z04 支出决算表(财决04表)'!$A$10:$J$500,7,FALSE))</f>
        <v>3.08</v>
      </c>
      <c r="G40" s="172">
        <f>IF(ISERROR(VLOOKUP(A40,'[1]Z04 支出决算表(财决04表)'!$A$10:$J$500,8,FALSE)),"",VLOOKUP(A40,'[1]Z04 支出决算表(财决04表)'!$A$10:$J$500,8,FALSE))</f>
        <v>0</v>
      </c>
      <c r="H40" s="172">
        <f>IF(ISERROR(VLOOKUP(A40,'[1]Z04 支出决算表(财决04表)'!$A$10:$J$500,9,FALSE)),"",VLOOKUP(A40,'[1]Z04 支出决算表(财决04表)'!$A$10:$J$500,9,FALSE))</f>
        <v>0</v>
      </c>
      <c r="I40" s="172">
        <f>IF(ISERROR(VLOOKUP(A40,'[1]Z04 支出决算表(财决04表)'!$A$10:$J$500,10,FALSE)),"",VLOOKUP(A40,'[1]Z04 支出决算表(财决04表)'!$A$10:$J$500,10,FALSE))</f>
        <v>0</v>
      </c>
      <c r="J40" s="183" t="str">
        <f>'[1]Z04 支出决算表(财决04表)'!$A39</f>
        <v>21399</v>
      </c>
      <c r="K40" s="184">
        <f>'[1]Z04 支出决算表(财决04表)'!$E39</f>
        <v>4</v>
      </c>
      <c r="L40" s="156">
        <f t="shared" si="1"/>
        <v>40</v>
      </c>
    </row>
    <row r="41" ht="22.65" customHeight="1" spans="1:12">
      <c r="A41" s="169" t="str">
        <f t="shared" si="0"/>
        <v>2139999</v>
      </c>
      <c r="B41" s="170"/>
      <c r="C41" s="171" t="str">
        <f>IF(ISERROR(VLOOKUP(A41,'[1]Z04 支出决算表(财决04表)'!$A$10:$J$500,4,FALSE)),"",VLOOKUP(A41,'[1]Z04 支出决算表(财决04表)'!$A$10:$J$500,4,FALSE))</f>
        <v>  其他农林水支出</v>
      </c>
      <c r="D41" s="172">
        <f>IF(ISERROR(VLOOKUP(A41,'[1]Z04 支出决算表(财决04表)'!$A$10:$J$500,5,FALSE)),"",VLOOKUP(A41,'[1]Z04 支出决算表(财决04表)'!$A$10:$J$500,5,FALSE))</f>
        <v>4</v>
      </c>
      <c r="E41" s="172">
        <f>IF(ISERROR(VLOOKUP(A41,'[1]Z04 支出决算表(财决04表)'!$A$10:$J$500,6,FALSE)),"",VLOOKUP(A41,'[1]Z04 支出决算表(财决04表)'!$A$10:$J$500,6,FALSE))</f>
        <v>0.92</v>
      </c>
      <c r="F41" s="172">
        <f>IF(ISERROR(VLOOKUP(A41,'[1]Z04 支出决算表(财决04表)'!$A$10:$J$500,7,FALSE)),"",VLOOKUP(A41,'[1]Z04 支出决算表(财决04表)'!$A$10:$J$500,7,FALSE))</f>
        <v>3.08</v>
      </c>
      <c r="G41" s="172">
        <f>IF(ISERROR(VLOOKUP(A41,'[1]Z04 支出决算表(财决04表)'!$A$10:$J$500,8,FALSE)),"",VLOOKUP(A41,'[1]Z04 支出决算表(财决04表)'!$A$10:$J$500,8,FALSE))</f>
        <v>0</v>
      </c>
      <c r="H41" s="172">
        <f>IF(ISERROR(VLOOKUP(A41,'[1]Z04 支出决算表(财决04表)'!$A$10:$J$500,9,FALSE)),"",VLOOKUP(A41,'[1]Z04 支出决算表(财决04表)'!$A$10:$J$500,9,FALSE))</f>
        <v>0</v>
      </c>
      <c r="I41" s="172">
        <f>IF(ISERROR(VLOOKUP(A41,'[1]Z04 支出决算表(财决04表)'!$A$10:$J$500,10,FALSE)),"",VLOOKUP(A41,'[1]Z04 支出决算表(财决04表)'!$A$10:$J$500,10,FALSE))</f>
        <v>0</v>
      </c>
      <c r="J41" s="183" t="str">
        <f>'[1]Z04 支出决算表(财决04表)'!$A40</f>
        <v>2139999</v>
      </c>
      <c r="K41" s="184">
        <f>'[1]Z04 支出决算表(财决04表)'!$E40</f>
        <v>4</v>
      </c>
      <c r="L41" s="156">
        <f t="shared" si="1"/>
        <v>41</v>
      </c>
    </row>
    <row r="42" ht="22.65" customHeight="1" spans="1:12">
      <c r="A42" s="169" t="str">
        <f t="shared" si="0"/>
        <v>215</v>
      </c>
      <c r="B42" s="170"/>
      <c r="C42" s="171" t="str">
        <f>IF(ISERROR(VLOOKUP(A42,'[1]Z04 支出决算表(财决04表)'!$A$10:$J$500,4,FALSE)),"",VLOOKUP(A42,'[1]Z04 支出决算表(财决04表)'!$A$10:$J$500,4,FALSE))</f>
        <v>资源勘探信息等支出</v>
      </c>
      <c r="D42" s="172">
        <f>IF(ISERROR(VLOOKUP(A42,'[1]Z04 支出决算表(财决04表)'!$A$10:$J$500,5,FALSE)),"",VLOOKUP(A42,'[1]Z04 支出决算表(财决04表)'!$A$10:$J$500,5,FALSE))</f>
        <v>1.5</v>
      </c>
      <c r="E42" s="172">
        <f>IF(ISERROR(VLOOKUP(A42,'[1]Z04 支出决算表(财决04表)'!$A$10:$J$500,6,FALSE)),"",VLOOKUP(A42,'[1]Z04 支出决算表(财决04表)'!$A$10:$J$500,6,FALSE))</f>
        <v>0.5</v>
      </c>
      <c r="F42" s="172">
        <f>IF(ISERROR(VLOOKUP(A42,'[1]Z04 支出决算表(财决04表)'!$A$10:$J$500,7,FALSE)),"",VLOOKUP(A42,'[1]Z04 支出决算表(财决04表)'!$A$10:$J$500,7,FALSE))</f>
        <v>1</v>
      </c>
      <c r="G42" s="172">
        <f>IF(ISERROR(VLOOKUP(A42,'[1]Z04 支出决算表(财决04表)'!$A$10:$J$500,8,FALSE)),"",VLOOKUP(A42,'[1]Z04 支出决算表(财决04表)'!$A$10:$J$500,8,FALSE))</f>
        <v>0</v>
      </c>
      <c r="H42" s="172">
        <f>IF(ISERROR(VLOOKUP(A42,'[1]Z04 支出决算表(财决04表)'!$A$10:$J$500,9,FALSE)),"",VLOOKUP(A42,'[1]Z04 支出决算表(财决04表)'!$A$10:$J$500,9,FALSE))</f>
        <v>0</v>
      </c>
      <c r="I42" s="172">
        <f>IF(ISERROR(VLOOKUP(A42,'[1]Z04 支出决算表(财决04表)'!$A$10:$J$500,10,FALSE)),"",VLOOKUP(A42,'[1]Z04 支出决算表(财决04表)'!$A$10:$J$500,10,FALSE))</f>
        <v>0</v>
      </c>
      <c r="J42" s="183" t="str">
        <f>'[1]Z04 支出决算表(财决04表)'!$A41</f>
        <v>215</v>
      </c>
      <c r="K42" s="184">
        <f>'[1]Z04 支出决算表(财决04表)'!$E41</f>
        <v>1.5</v>
      </c>
      <c r="L42" s="156">
        <f t="shared" si="1"/>
        <v>42</v>
      </c>
    </row>
    <row r="43" ht="22.65" customHeight="1" spans="1:12">
      <c r="A43" s="169" t="str">
        <f t="shared" si="0"/>
        <v>21501</v>
      </c>
      <c r="B43" s="170"/>
      <c r="C43" s="171" t="str">
        <f>IF(ISERROR(VLOOKUP(A43,'[1]Z04 支出决算表(财决04表)'!$A$10:$J$500,4,FALSE)),"",VLOOKUP(A43,'[1]Z04 支出决算表(财决04表)'!$A$10:$J$500,4,FALSE))</f>
        <v>资源勘探开发</v>
      </c>
      <c r="D43" s="172">
        <f>IF(ISERROR(VLOOKUP(A43,'[1]Z04 支出决算表(财决04表)'!$A$10:$J$500,5,FALSE)),"",VLOOKUP(A43,'[1]Z04 支出决算表(财决04表)'!$A$10:$J$500,5,FALSE))</f>
        <v>0.5</v>
      </c>
      <c r="E43" s="172">
        <f>IF(ISERROR(VLOOKUP(A43,'[1]Z04 支出决算表(财决04表)'!$A$10:$J$500,6,FALSE)),"",VLOOKUP(A43,'[1]Z04 支出决算表(财决04表)'!$A$10:$J$500,6,FALSE))</f>
        <v>0.5</v>
      </c>
      <c r="F43" s="172">
        <f>IF(ISERROR(VLOOKUP(A43,'[1]Z04 支出决算表(财决04表)'!$A$10:$J$500,7,FALSE)),"",VLOOKUP(A43,'[1]Z04 支出决算表(财决04表)'!$A$10:$J$500,7,FALSE))</f>
        <v>0</v>
      </c>
      <c r="G43" s="172">
        <f>IF(ISERROR(VLOOKUP(A43,'[1]Z04 支出决算表(财决04表)'!$A$10:$J$500,8,FALSE)),"",VLOOKUP(A43,'[1]Z04 支出决算表(财决04表)'!$A$10:$J$500,8,FALSE))</f>
        <v>0</v>
      </c>
      <c r="H43" s="172">
        <f>IF(ISERROR(VLOOKUP(A43,'[1]Z04 支出决算表(财决04表)'!$A$10:$J$500,9,FALSE)),"",VLOOKUP(A43,'[1]Z04 支出决算表(财决04表)'!$A$10:$J$500,9,FALSE))</f>
        <v>0</v>
      </c>
      <c r="I43" s="172">
        <f>IF(ISERROR(VLOOKUP(A43,'[1]Z04 支出决算表(财决04表)'!$A$10:$J$500,10,FALSE)),"",VLOOKUP(A43,'[1]Z04 支出决算表(财决04表)'!$A$10:$J$500,10,FALSE))</f>
        <v>0</v>
      </c>
      <c r="J43" s="183" t="str">
        <f>'[1]Z04 支出决算表(财决04表)'!$A42</f>
        <v>21501</v>
      </c>
      <c r="K43" s="184">
        <f>'[1]Z04 支出决算表(财决04表)'!$E42</f>
        <v>0.5</v>
      </c>
      <c r="L43" s="156">
        <f t="shared" si="1"/>
        <v>43</v>
      </c>
    </row>
    <row r="44" ht="22.65" customHeight="1" spans="1:12">
      <c r="A44" s="169" t="str">
        <f t="shared" si="0"/>
        <v>2150199</v>
      </c>
      <c r="B44" s="170"/>
      <c r="C44" s="171" t="str">
        <f>IF(ISERROR(VLOOKUP(A44,'[1]Z04 支出决算表(财决04表)'!$A$10:$J$500,4,FALSE)),"",VLOOKUP(A44,'[1]Z04 支出决算表(财决04表)'!$A$10:$J$500,4,FALSE))</f>
        <v>  其他资源勘探业支出</v>
      </c>
      <c r="D44" s="172">
        <f>IF(ISERROR(VLOOKUP(A44,'[1]Z04 支出决算表(财决04表)'!$A$10:$J$500,5,FALSE)),"",VLOOKUP(A44,'[1]Z04 支出决算表(财决04表)'!$A$10:$J$500,5,FALSE))</f>
        <v>0.5</v>
      </c>
      <c r="E44" s="172">
        <f>IF(ISERROR(VLOOKUP(A44,'[1]Z04 支出决算表(财决04表)'!$A$10:$J$500,6,FALSE)),"",VLOOKUP(A44,'[1]Z04 支出决算表(财决04表)'!$A$10:$J$500,6,FALSE))</f>
        <v>0.5</v>
      </c>
      <c r="F44" s="172">
        <f>IF(ISERROR(VLOOKUP(A44,'[1]Z04 支出决算表(财决04表)'!$A$10:$J$500,7,FALSE)),"",VLOOKUP(A44,'[1]Z04 支出决算表(财决04表)'!$A$10:$J$500,7,FALSE))</f>
        <v>0</v>
      </c>
      <c r="G44" s="172">
        <f>IF(ISERROR(VLOOKUP(A44,'[1]Z04 支出决算表(财决04表)'!$A$10:$J$500,8,FALSE)),"",VLOOKUP(A44,'[1]Z04 支出决算表(财决04表)'!$A$10:$J$500,8,FALSE))</f>
        <v>0</v>
      </c>
      <c r="H44" s="172">
        <f>IF(ISERROR(VLOOKUP(A44,'[1]Z04 支出决算表(财决04表)'!$A$10:$J$500,9,FALSE)),"",VLOOKUP(A44,'[1]Z04 支出决算表(财决04表)'!$A$10:$J$500,9,FALSE))</f>
        <v>0</v>
      </c>
      <c r="I44" s="172">
        <f>IF(ISERROR(VLOOKUP(A44,'[1]Z04 支出决算表(财决04表)'!$A$10:$J$500,10,FALSE)),"",VLOOKUP(A44,'[1]Z04 支出决算表(财决04表)'!$A$10:$J$500,10,FALSE))</f>
        <v>0</v>
      </c>
      <c r="J44" s="183" t="str">
        <f>'[1]Z04 支出决算表(财决04表)'!$A43</f>
        <v>2150199</v>
      </c>
      <c r="K44" s="184">
        <f>'[1]Z04 支出决算表(财决04表)'!$E43</f>
        <v>0.5</v>
      </c>
      <c r="L44" s="156">
        <f t="shared" si="1"/>
        <v>44</v>
      </c>
    </row>
    <row r="45" ht="22.65" customHeight="1" spans="1:12">
      <c r="A45" s="169" t="str">
        <f t="shared" si="0"/>
        <v>21506</v>
      </c>
      <c r="B45" s="170"/>
      <c r="C45" s="171" t="str">
        <f>IF(ISERROR(VLOOKUP(A45,'[1]Z04 支出决算表(财决04表)'!$A$10:$J$500,4,FALSE)),"",VLOOKUP(A45,'[1]Z04 支出决算表(财决04表)'!$A$10:$J$500,4,FALSE))</f>
        <v>安全生产监管</v>
      </c>
      <c r="D45" s="172">
        <f>IF(ISERROR(VLOOKUP(A45,'[1]Z04 支出决算表(财决04表)'!$A$10:$J$500,5,FALSE)),"",VLOOKUP(A45,'[1]Z04 支出决算表(财决04表)'!$A$10:$J$500,5,FALSE))</f>
        <v>1</v>
      </c>
      <c r="E45" s="172">
        <f>IF(ISERROR(VLOOKUP(A45,'[1]Z04 支出决算表(财决04表)'!$A$10:$J$500,6,FALSE)),"",VLOOKUP(A45,'[1]Z04 支出决算表(财决04表)'!$A$10:$J$500,6,FALSE))</f>
        <v>0</v>
      </c>
      <c r="F45" s="172">
        <f>IF(ISERROR(VLOOKUP(A45,'[1]Z04 支出决算表(财决04表)'!$A$10:$J$500,7,FALSE)),"",VLOOKUP(A45,'[1]Z04 支出决算表(财决04表)'!$A$10:$J$500,7,FALSE))</f>
        <v>1</v>
      </c>
      <c r="G45" s="172">
        <f>IF(ISERROR(VLOOKUP(A45,'[1]Z04 支出决算表(财决04表)'!$A$10:$J$500,8,FALSE)),"",VLOOKUP(A45,'[1]Z04 支出决算表(财决04表)'!$A$10:$J$500,8,FALSE))</f>
        <v>0</v>
      </c>
      <c r="H45" s="172">
        <f>IF(ISERROR(VLOOKUP(A45,'[1]Z04 支出决算表(财决04表)'!$A$10:$J$500,9,FALSE)),"",VLOOKUP(A45,'[1]Z04 支出决算表(财决04表)'!$A$10:$J$500,9,FALSE))</f>
        <v>0</v>
      </c>
      <c r="I45" s="172">
        <f>IF(ISERROR(VLOOKUP(A45,'[1]Z04 支出决算表(财决04表)'!$A$10:$J$500,10,FALSE)),"",VLOOKUP(A45,'[1]Z04 支出决算表(财决04表)'!$A$10:$J$500,10,FALSE))</f>
        <v>0</v>
      </c>
      <c r="J45" s="183" t="str">
        <f>'[1]Z04 支出决算表(财决04表)'!$A44</f>
        <v>21506</v>
      </c>
      <c r="K45" s="184">
        <f>'[1]Z04 支出决算表(财决04表)'!$E44</f>
        <v>1</v>
      </c>
      <c r="L45" s="156">
        <f t="shared" si="1"/>
        <v>45</v>
      </c>
    </row>
    <row r="46" ht="22.65" customHeight="1" spans="1:12">
      <c r="A46" s="169" t="str">
        <f t="shared" si="0"/>
        <v>2150602</v>
      </c>
      <c r="B46" s="170"/>
      <c r="C46" s="171" t="str">
        <f>IF(ISERROR(VLOOKUP(A46,'[1]Z04 支出决算表(财决04表)'!$A$10:$J$500,4,FALSE)),"",VLOOKUP(A46,'[1]Z04 支出决算表(财决04表)'!$A$10:$J$500,4,FALSE))</f>
        <v>  一般行政管理事务</v>
      </c>
      <c r="D46" s="172">
        <f>IF(ISERROR(VLOOKUP(A46,'[1]Z04 支出决算表(财决04表)'!$A$10:$J$500,5,FALSE)),"",VLOOKUP(A46,'[1]Z04 支出决算表(财决04表)'!$A$10:$J$500,5,FALSE))</f>
        <v>1</v>
      </c>
      <c r="E46" s="172">
        <f>IF(ISERROR(VLOOKUP(A46,'[1]Z04 支出决算表(财决04表)'!$A$10:$J$500,6,FALSE)),"",VLOOKUP(A46,'[1]Z04 支出决算表(财决04表)'!$A$10:$J$500,6,FALSE))</f>
        <v>0</v>
      </c>
      <c r="F46" s="172">
        <f>IF(ISERROR(VLOOKUP(A46,'[1]Z04 支出决算表(财决04表)'!$A$10:$J$500,7,FALSE)),"",VLOOKUP(A46,'[1]Z04 支出决算表(财决04表)'!$A$10:$J$500,7,FALSE))</f>
        <v>1</v>
      </c>
      <c r="G46" s="172">
        <f>IF(ISERROR(VLOOKUP(A46,'[1]Z04 支出决算表(财决04表)'!$A$10:$J$500,8,FALSE)),"",VLOOKUP(A46,'[1]Z04 支出决算表(财决04表)'!$A$10:$J$500,8,FALSE))</f>
        <v>0</v>
      </c>
      <c r="H46" s="172">
        <f>IF(ISERROR(VLOOKUP(A46,'[1]Z04 支出决算表(财决04表)'!$A$10:$J$500,9,FALSE)),"",VLOOKUP(A46,'[1]Z04 支出决算表(财决04表)'!$A$10:$J$500,9,FALSE))</f>
        <v>0</v>
      </c>
      <c r="I46" s="172">
        <f>IF(ISERROR(VLOOKUP(A46,'[1]Z04 支出决算表(财决04表)'!$A$10:$J$500,10,FALSE)),"",VLOOKUP(A46,'[1]Z04 支出决算表(财决04表)'!$A$10:$J$500,10,FALSE))</f>
        <v>0</v>
      </c>
      <c r="J46" s="183" t="str">
        <f>'[1]Z04 支出决算表(财决04表)'!$A45</f>
        <v>2150602</v>
      </c>
      <c r="K46" s="184">
        <f>'[1]Z04 支出决算表(财决04表)'!$E45</f>
        <v>1</v>
      </c>
      <c r="L46" s="156">
        <f t="shared" si="1"/>
        <v>46</v>
      </c>
    </row>
    <row r="47" ht="22.65" customHeight="1" spans="1:12">
      <c r="A47" s="169" t="str">
        <f t="shared" si="0"/>
        <v>221</v>
      </c>
      <c r="B47" s="170"/>
      <c r="C47" s="171" t="str">
        <f>IF(ISERROR(VLOOKUP(A47,'[1]Z04 支出决算表(财决04表)'!$A$10:$J$500,4,FALSE)),"",VLOOKUP(A47,'[1]Z04 支出决算表(财决04表)'!$A$10:$J$500,4,FALSE))</f>
        <v>住房保障支出</v>
      </c>
      <c r="D47" s="172">
        <f>IF(ISERROR(VLOOKUP(A47,'[1]Z04 支出决算表(财决04表)'!$A$10:$J$500,5,FALSE)),"",VLOOKUP(A47,'[1]Z04 支出决算表(财决04表)'!$A$10:$J$500,5,FALSE))</f>
        <v>152.81</v>
      </c>
      <c r="E47" s="172">
        <f>IF(ISERROR(VLOOKUP(A47,'[1]Z04 支出决算表(财决04表)'!$A$10:$J$500,6,FALSE)),"",VLOOKUP(A47,'[1]Z04 支出决算表(财决04表)'!$A$10:$J$500,6,FALSE))</f>
        <v>152.81</v>
      </c>
      <c r="F47" s="172">
        <f>IF(ISERROR(VLOOKUP(A47,'[1]Z04 支出决算表(财决04表)'!$A$10:$J$500,7,FALSE)),"",VLOOKUP(A47,'[1]Z04 支出决算表(财决04表)'!$A$10:$J$500,7,FALSE))</f>
        <v>0</v>
      </c>
      <c r="G47" s="172">
        <f>IF(ISERROR(VLOOKUP(A47,'[1]Z04 支出决算表(财决04表)'!$A$10:$J$500,8,FALSE)),"",VLOOKUP(A47,'[1]Z04 支出决算表(财决04表)'!$A$10:$J$500,8,FALSE))</f>
        <v>0</v>
      </c>
      <c r="H47" s="172">
        <f>IF(ISERROR(VLOOKUP(A47,'[1]Z04 支出决算表(财决04表)'!$A$10:$J$500,9,FALSE)),"",VLOOKUP(A47,'[1]Z04 支出决算表(财决04表)'!$A$10:$J$500,9,FALSE))</f>
        <v>0</v>
      </c>
      <c r="I47" s="172">
        <f>IF(ISERROR(VLOOKUP(A47,'[1]Z04 支出决算表(财决04表)'!$A$10:$J$500,10,FALSE)),"",VLOOKUP(A47,'[1]Z04 支出决算表(财决04表)'!$A$10:$J$500,10,FALSE))</f>
        <v>0</v>
      </c>
      <c r="J47" s="183" t="str">
        <f>'[1]Z04 支出决算表(财决04表)'!$A46</f>
        <v>221</v>
      </c>
      <c r="K47" s="184">
        <f>'[1]Z04 支出决算表(财决04表)'!$E46</f>
        <v>152.81</v>
      </c>
      <c r="L47" s="156">
        <f t="shared" si="1"/>
        <v>47</v>
      </c>
    </row>
    <row r="48" ht="22.65" customHeight="1" spans="1:12">
      <c r="A48" s="169" t="str">
        <f t="shared" si="0"/>
        <v>22102</v>
      </c>
      <c r="B48" s="170"/>
      <c r="C48" s="171" t="str">
        <f>IF(ISERROR(VLOOKUP(A48,'[1]Z04 支出决算表(财决04表)'!$A$10:$J$500,4,FALSE)),"",VLOOKUP(A48,'[1]Z04 支出决算表(财决04表)'!$A$10:$J$500,4,FALSE))</f>
        <v>住房改革支出</v>
      </c>
      <c r="D48" s="172">
        <f>IF(ISERROR(VLOOKUP(A48,'[1]Z04 支出决算表(财决04表)'!$A$10:$J$500,5,FALSE)),"",VLOOKUP(A48,'[1]Z04 支出决算表(财决04表)'!$A$10:$J$500,5,FALSE))</f>
        <v>152.81</v>
      </c>
      <c r="E48" s="172">
        <f>IF(ISERROR(VLOOKUP(A48,'[1]Z04 支出决算表(财决04表)'!$A$10:$J$500,6,FALSE)),"",VLOOKUP(A48,'[1]Z04 支出决算表(财决04表)'!$A$10:$J$500,6,FALSE))</f>
        <v>152.81</v>
      </c>
      <c r="F48" s="172">
        <f>IF(ISERROR(VLOOKUP(A48,'[1]Z04 支出决算表(财决04表)'!$A$10:$J$500,7,FALSE)),"",VLOOKUP(A48,'[1]Z04 支出决算表(财决04表)'!$A$10:$J$500,7,FALSE))</f>
        <v>0</v>
      </c>
      <c r="G48" s="172">
        <f>IF(ISERROR(VLOOKUP(A48,'[1]Z04 支出决算表(财决04表)'!$A$10:$J$500,8,FALSE)),"",VLOOKUP(A48,'[1]Z04 支出决算表(财决04表)'!$A$10:$J$500,8,FALSE))</f>
        <v>0</v>
      </c>
      <c r="H48" s="172">
        <f>IF(ISERROR(VLOOKUP(A48,'[1]Z04 支出决算表(财决04表)'!$A$10:$J$500,9,FALSE)),"",VLOOKUP(A48,'[1]Z04 支出决算表(财决04表)'!$A$10:$J$500,9,FALSE))</f>
        <v>0</v>
      </c>
      <c r="I48" s="172">
        <f>IF(ISERROR(VLOOKUP(A48,'[1]Z04 支出决算表(财决04表)'!$A$10:$J$500,10,FALSE)),"",VLOOKUP(A48,'[1]Z04 支出决算表(财决04表)'!$A$10:$J$500,10,FALSE))</f>
        <v>0</v>
      </c>
      <c r="J48" s="183" t="str">
        <f>'[1]Z04 支出决算表(财决04表)'!$A47</f>
        <v>22102</v>
      </c>
      <c r="K48" s="184">
        <f>'[1]Z04 支出决算表(财决04表)'!$E47</f>
        <v>152.81</v>
      </c>
      <c r="L48" s="156">
        <f t="shared" si="1"/>
        <v>48</v>
      </c>
    </row>
    <row r="49" ht="22.65" customHeight="1" spans="1:12">
      <c r="A49" s="169" t="str">
        <f t="shared" si="0"/>
        <v>2210201</v>
      </c>
      <c r="B49" s="170"/>
      <c r="C49" s="171" t="str">
        <f>IF(ISERROR(VLOOKUP(A49,'[1]Z04 支出决算表(财决04表)'!$A$10:$J$500,4,FALSE)),"",VLOOKUP(A49,'[1]Z04 支出决算表(财决04表)'!$A$10:$J$500,4,FALSE))</f>
        <v>  住房公积金</v>
      </c>
      <c r="D49" s="172">
        <f>IF(ISERROR(VLOOKUP(A49,'[1]Z04 支出决算表(财决04表)'!$A$10:$J$500,5,FALSE)),"",VLOOKUP(A49,'[1]Z04 支出决算表(财决04表)'!$A$10:$J$500,5,FALSE))</f>
        <v>152.81</v>
      </c>
      <c r="E49" s="172">
        <f>IF(ISERROR(VLOOKUP(A49,'[1]Z04 支出决算表(财决04表)'!$A$10:$J$500,6,FALSE)),"",VLOOKUP(A49,'[1]Z04 支出决算表(财决04表)'!$A$10:$J$500,6,FALSE))</f>
        <v>152.81</v>
      </c>
      <c r="F49" s="172">
        <f>IF(ISERROR(VLOOKUP(A49,'[1]Z04 支出决算表(财决04表)'!$A$10:$J$500,7,FALSE)),"",VLOOKUP(A49,'[1]Z04 支出决算表(财决04表)'!$A$10:$J$500,7,FALSE))</f>
        <v>0</v>
      </c>
      <c r="G49" s="172">
        <f>IF(ISERROR(VLOOKUP(A49,'[1]Z04 支出决算表(财决04表)'!$A$10:$J$500,8,FALSE)),"",VLOOKUP(A49,'[1]Z04 支出决算表(财决04表)'!$A$10:$J$500,8,FALSE))</f>
        <v>0</v>
      </c>
      <c r="H49" s="172">
        <f>IF(ISERROR(VLOOKUP(A49,'[1]Z04 支出决算表(财决04表)'!$A$10:$J$500,9,FALSE)),"",VLOOKUP(A49,'[1]Z04 支出决算表(财决04表)'!$A$10:$J$500,9,FALSE))</f>
        <v>0</v>
      </c>
      <c r="I49" s="172">
        <f>IF(ISERROR(VLOOKUP(A49,'[1]Z04 支出决算表(财决04表)'!$A$10:$J$500,10,FALSE)),"",VLOOKUP(A49,'[1]Z04 支出决算表(财决04表)'!$A$10:$J$500,10,FALSE))</f>
        <v>0</v>
      </c>
      <c r="J49" s="183" t="str">
        <f>'[1]Z04 支出决算表(财决04表)'!$A48</f>
        <v>2210201</v>
      </c>
      <c r="K49" s="184">
        <f>'[1]Z04 支出决算表(财决04表)'!$E48</f>
        <v>152.81</v>
      </c>
      <c r="L49" s="156">
        <f t="shared" si="1"/>
        <v>49</v>
      </c>
    </row>
    <row r="50" ht="22.65" customHeight="1" spans="1:12">
      <c r="A50" s="169" t="str">
        <f t="shared" si="0"/>
        <v/>
      </c>
      <c r="B50" s="170"/>
      <c r="C50" s="171" t="str">
        <f>IF(ISERROR(VLOOKUP(A50,'[1]Z04 支出决算表(财决04表)'!$A$10:$J$500,4,FALSE)),"",VLOOKUP(A50,'[1]Z04 支出决算表(财决04表)'!$A$10:$J$500,4,FALSE))</f>
        <v/>
      </c>
      <c r="D50" s="172" t="str">
        <f>IF(ISERROR(VLOOKUP(A50,'[1]Z04 支出决算表(财决04表)'!$A$10:$J$500,5,FALSE)),"",VLOOKUP(A50,'[1]Z04 支出决算表(财决04表)'!$A$10:$J$500,5,FALSE))</f>
        <v/>
      </c>
      <c r="E50" s="172" t="str">
        <f>IF(ISERROR(VLOOKUP(A50,'[1]Z04 支出决算表(财决04表)'!$A$10:$J$500,6,FALSE)),"",VLOOKUP(A50,'[1]Z04 支出决算表(财决04表)'!$A$10:$J$500,6,FALSE))</f>
        <v/>
      </c>
      <c r="F50" s="172" t="str">
        <f>IF(ISERROR(VLOOKUP(A50,'[1]Z04 支出决算表(财决04表)'!$A$10:$J$500,7,FALSE)),"",VLOOKUP(A50,'[1]Z04 支出决算表(财决04表)'!$A$10:$J$500,7,FALSE))</f>
        <v/>
      </c>
      <c r="G50" s="172" t="str">
        <f>IF(ISERROR(VLOOKUP(A50,'[1]Z04 支出决算表(财决04表)'!$A$10:$J$500,8,FALSE)),"",VLOOKUP(A50,'[1]Z04 支出决算表(财决04表)'!$A$10:$J$500,8,FALSE))</f>
        <v/>
      </c>
      <c r="H50" s="172" t="str">
        <f>IF(ISERROR(VLOOKUP(A50,'[1]Z04 支出决算表(财决04表)'!$A$10:$J$500,9,FALSE)),"",VLOOKUP(A50,'[1]Z04 支出决算表(财决04表)'!$A$10:$J$500,9,FALSE))</f>
        <v/>
      </c>
      <c r="I50" s="172" t="str">
        <f>IF(ISERROR(VLOOKUP(A50,'[1]Z04 支出决算表(财决04表)'!$A$10:$J$500,10,FALSE)),"",VLOOKUP(A50,'[1]Z04 支出决算表(财决04表)'!$A$10:$J$500,10,FALSE))</f>
        <v/>
      </c>
      <c r="J50" s="183">
        <f>'[1]Z04 支出决算表(财决04表)'!$A49</f>
        <v>0</v>
      </c>
      <c r="K50" s="184">
        <f>'[1]Z04 支出决算表(财决04表)'!$E49</f>
        <v>0</v>
      </c>
      <c r="L50" s="156" t="str">
        <f t="shared" si="1"/>
        <v/>
      </c>
    </row>
    <row r="51" ht="22.65" customHeight="1" spans="1:12">
      <c r="A51" s="169" t="str">
        <f t="shared" si="0"/>
        <v/>
      </c>
      <c r="B51" s="170"/>
      <c r="C51" s="171" t="str">
        <f>IF(ISERROR(VLOOKUP(A51,'[1]Z04 支出决算表(财决04表)'!$A$10:$J$500,4,FALSE)),"",VLOOKUP(A51,'[1]Z04 支出决算表(财决04表)'!$A$10:$J$500,4,FALSE))</f>
        <v/>
      </c>
      <c r="D51" s="172" t="str">
        <f>IF(ISERROR(VLOOKUP(A51,'[1]Z04 支出决算表(财决04表)'!$A$10:$J$500,5,FALSE)),"",VLOOKUP(A51,'[1]Z04 支出决算表(财决04表)'!$A$10:$J$500,5,FALSE))</f>
        <v/>
      </c>
      <c r="E51" s="172" t="str">
        <f>IF(ISERROR(VLOOKUP(A51,'[1]Z04 支出决算表(财决04表)'!$A$10:$J$500,6,FALSE)),"",VLOOKUP(A51,'[1]Z04 支出决算表(财决04表)'!$A$10:$J$500,6,FALSE))</f>
        <v/>
      </c>
      <c r="F51" s="172" t="str">
        <f>IF(ISERROR(VLOOKUP(A51,'[1]Z04 支出决算表(财决04表)'!$A$10:$J$500,7,FALSE)),"",VLOOKUP(A51,'[1]Z04 支出决算表(财决04表)'!$A$10:$J$500,7,FALSE))</f>
        <v/>
      </c>
      <c r="G51" s="172" t="str">
        <f>IF(ISERROR(VLOOKUP(A51,'[1]Z04 支出决算表(财决04表)'!$A$10:$J$500,8,FALSE)),"",VLOOKUP(A51,'[1]Z04 支出决算表(财决04表)'!$A$10:$J$500,8,FALSE))</f>
        <v/>
      </c>
      <c r="H51" s="172" t="str">
        <f>IF(ISERROR(VLOOKUP(A51,'[1]Z04 支出决算表(财决04表)'!$A$10:$J$500,9,FALSE)),"",VLOOKUP(A51,'[1]Z04 支出决算表(财决04表)'!$A$10:$J$500,9,FALSE))</f>
        <v/>
      </c>
      <c r="I51" s="172" t="str">
        <f>IF(ISERROR(VLOOKUP(A51,'[1]Z04 支出决算表(财决04表)'!$A$10:$J$500,10,FALSE)),"",VLOOKUP(A51,'[1]Z04 支出决算表(财决04表)'!$A$10:$J$500,10,FALSE))</f>
        <v/>
      </c>
      <c r="J51" s="183">
        <f>'[1]Z04 支出决算表(财决04表)'!$A50</f>
        <v>0</v>
      </c>
      <c r="K51" s="184">
        <f>'[1]Z04 支出决算表(财决04表)'!$E50</f>
        <v>0</v>
      </c>
      <c r="L51" s="156" t="str">
        <f t="shared" si="1"/>
        <v/>
      </c>
    </row>
    <row r="52" ht="22.65" customHeight="1" spans="1:12">
      <c r="A52" s="169" t="str">
        <f t="shared" si="0"/>
        <v/>
      </c>
      <c r="B52" s="170"/>
      <c r="C52" s="171" t="str">
        <f>IF(ISERROR(VLOOKUP(A52,'[1]Z04 支出决算表(财决04表)'!$A$10:$J$500,4,FALSE)),"",VLOOKUP(A52,'[1]Z04 支出决算表(财决04表)'!$A$10:$J$500,4,FALSE))</f>
        <v/>
      </c>
      <c r="D52" s="172" t="str">
        <f>IF(ISERROR(VLOOKUP(A52,'[1]Z04 支出决算表(财决04表)'!$A$10:$J$500,5,FALSE)),"",VLOOKUP(A52,'[1]Z04 支出决算表(财决04表)'!$A$10:$J$500,5,FALSE))</f>
        <v/>
      </c>
      <c r="E52" s="172" t="str">
        <f>IF(ISERROR(VLOOKUP(A52,'[1]Z04 支出决算表(财决04表)'!$A$10:$J$500,6,FALSE)),"",VLOOKUP(A52,'[1]Z04 支出决算表(财决04表)'!$A$10:$J$500,6,FALSE))</f>
        <v/>
      </c>
      <c r="F52" s="172" t="str">
        <f>IF(ISERROR(VLOOKUP(A52,'[1]Z04 支出决算表(财决04表)'!$A$10:$J$500,7,FALSE)),"",VLOOKUP(A52,'[1]Z04 支出决算表(财决04表)'!$A$10:$J$500,7,FALSE))</f>
        <v/>
      </c>
      <c r="G52" s="172" t="str">
        <f>IF(ISERROR(VLOOKUP(A52,'[1]Z04 支出决算表(财决04表)'!$A$10:$J$500,8,FALSE)),"",VLOOKUP(A52,'[1]Z04 支出决算表(财决04表)'!$A$10:$J$500,8,FALSE))</f>
        <v/>
      </c>
      <c r="H52" s="172" t="str">
        <f>IF(ISERROR(VLOOKUP(A52,'[1]Z04 支出决算表(财决04表)'!$A$10:$J$500,9,FALSE)),"",VLOOKUP(A52,'[1]Z04 支出决算表(财决04表)'!$A$10:$J$500,9,FALSE))</f>
        <v/>
      </c>
      <c r="I52" s="172" t="str">
        <f>IF(ISERROR(VLOOKUP(A52,'[1]Z04 支出决算表(财决04表)'!$A$10:$J$500,10,FALSE)),"",VLOOKUP(A52,'[1]Z04 支出决算表(财决04表)'!$A$10:$J$500,10,FALSE))</f>
        <v/>
      </c>
      <c r="J52" s="183">
        <f>'[1]Z04 支出决算表(财决04表)'!$A51</f>
        <v>0</v>
      </c>
      <c r="K52" s="184">
        <f>'[1]Z04 支出决算表(财决04表)'!$E51</f>
        <v>0</v>
      </c>
      <c r="L52" s="156" t="str">
        <f t="shared" si="1"/>
        <v/>
      </c>
    </row>
    <row r="53" ht="22.65" customHeight="1" spans="1:12">
      <c r="A53" s="169" t="str">
        <f t="shared" si="0"/>
        <v/>
      </c>
      <c r="B53" s="170"/>
      <c r="C53" s="171" t="str">
        <f>IF(ISERROR(VLOOKUP(A53,'[1]Z04 支出决算表(财决04表)'!$A$10:$J$500,4,FALSE)),"",VLOOKUP(A53,'[1]Z04 支出决算表(财决04表)'!$A$10:$J$500,4,FALSE))</f>
        <v/>
      </c>
      <c r="D53" s="172" t="str">
        <f>IF(ISERROR(VLOOKUP(A53,'[1]Z04 支出决算表(财决04表)'!$A$10:$J$500,5,FALSE)),"",VLOOKUP(A53,'[1]Z04 支出决算表(财决04表)'!$A$10:$J$500,5,FALSE))</f>
        <v/>
      </c>
      <c r="E53" s="172" t="str">
        <f>IF(ISERROR(VLOOKUP(A53,'[1]Z04 支出决算表(财决04表)'!$A$10:$J$500,6,FALSE)),"",VLOOKUP(A53,'[1]Z04 支出决算表(财决04表)'!$A$10:$J$500,6,FALSE))</f>
        <v/>
      </c>
      <c r="F53" s="172" t="str">
        <f>IF(ISERROR(VLOOKUP(A53,'[1]Z04 支出决算表(财决04表)'!$A$10:$J$500,7,FALSE)),"",VLOOKUP(A53,'[1]Z04 支出决算表(财决04表)'!$A$10:$J$500,7,FALSE))</f>
        <v/>
      </c>
      <c r="G53" s="172" t="str">
        <f>IF(ISERROR(VLOOKUP(A53,'[1]Z04 支出决算表(财决04表)'!$A$10:$J$500,8,FALSE)),"",VLOOKUP(A53,'[1]Z04 支出决算表(财决04表)'!$A$10:$J$500,8,FALSE))</f>
        <v/>
      </c>
      <c r="H53" s="172" t="str">
        <f>IF(ISERROR(VLOOKUP(A53,'[1]Z04 支出决算表(财决04表)'!$A$10:$J$500,9,FALSE)),"",VLOOKUP(A53,'[1]Z04 支出决算表(财决04表)'!$A$10:$J$500,9,FALSE))</f>
        <v/>
      </c>
      <c r="I53" s="172" t="str">
        <f>IF(ISERROR(VLOOKUP(A53,'[1]Z04 支出决算表(财决04表)'!$A$10:$J$500,10,FALSE)),"",VLOOKUP(A53,'[1]Z04 支出决算表(财决04表)'!$A$10:$J$500,10,FALSE))</f>
        <v/>
      </c>
      <c r="J53" s="183">
        <f>'[1]Z04 支出决算表(财决04表)'!$A52</f>
        <v>0</v>
      </c>
      <c r="K53" s="184">
        <f>'[1]Z04 支出决算表(财决04表)'!$E52</f>
        <v>0</v>
      </c>
      <c r="L53" s="156" t="str">
        <f t="shared" si="1"/>
        <v/>
      </c>
    </row>
    <row r="54" ht="22.65" customHeight="1" spans="1:12">
      <c r="A54" s="169" t="str">
        <f t="shared" si="0"/>
        <v/>
      </c>
      <c r="B54" s="170"/>
      <c r="C54" s="171" t="str">
        <f>IF(ISERROR(VLOOKUP(A54,'[1]Z04 支出决算表(财决04表)'!$A$10:$J$500,4,FALSE)),"",VLOOKUP(A54,'[1]Z04 支出决算表(财决04表)'!$A$10:$J$500,4,FALSE))</f>
        <v/>
      </c>
      <c r="D54" s="172" t="str">
        <f>IF(ISERROR(VLOOKUP(A54,'[1]Z04 支出决算表(财决04表)'!$A$10:$J$500,5,FALSE)),"",VLOOKUP(A54,'[1]Z04 支出决算表(财决04表)'!$A$10:$J$500,5,FALSE))</f>
        <v/>
      </c>
      <c r="E54" s="172" t="str">
        <f>IF(ISERROR(VLOOKUP(A54,'[1]Z04 支出决算表(财决04表)'!$A$10:$J$500,6,FALSE)),"",VLOOKUP(A54,'[1]Z04 支出决算表(财决04表)'!$A$10:$J$500,6,FALSE))</f>
        <v/>
      </c>
      <c r="F54" s="172" t="str">
        <f>IF(ISERROR(VLOOKUP(A54,'[1]Z04 支出决算表(财决04表)'!$A$10:$J$500,7,FALSE)),"",VLOOKUP(A54,'[1]Z04 支出决算表(财决04表)'!$A$10:$J$500,7,FALSE))</f>
        <v/>
      </c>
      <c r="G54" s="172" t="str">
        <f>IF(ISERROR(VLOOKUP(A54,'[1]Z04 支出决算表(财决04表)'!$A$10:$J$500,8,FALSE)),"",VLOOKUP(A54,'[1]Z04 支出决算表(财决04表)'!$A$10:$J$500,8,FALSE))</f>
        <v/>
      </c>
      <c r="H54" s="172" t="str">
        <f>IF(ISERROR(VLOOKUP(A54,'[1]Z04 支出决算表(财决04表)'!$A$10:$J$500,9,FALSE)),"",VLOOKUP(A54,'[1]Z04 支出决算表(财决04表)'!$A$10:$J$500,9,FALSE))</f>
        <v/>
      </c>
      <c r="I54" s="172" t="str">
        <f>IF(ISERROR(VLOOKUP(A54,'[1]Z04 支出决算表(财决04表)'!$A$10:$J$500,10,FALSE)),"",VLOOKUP(A54,'[1]Z04 支出决算表(财决04表)'!$A$10:$J$500,10,FALSE))</f>
        <v/>
      </c>
      <c r="J54" s="183">
        <f>'[1]Z04 支出决算表(财决04表)'!$A53</f>
        <v>0</v>
      </c>
      <c r="K54" s="184">
        <f>'[1]Z04 支出决算表(财决04表)'!$E53</f>
        <v>0</v>
      </c>
      <c r="L54" s="156" t="str">
        <f t="shared" si="1"/>
        <v/>
      </c>
    </row>
    <row r="55" ht="22.65" customHeight="1" spans="1:12">
      <c r="A55" s="169" t="str">
        <f t="shared" si="0"/>
        <v/>
      </c>
      <c r="B55" s="170"/>
      <c r="C55" s="171" t="str">
        <f>IF(ISERROR(VLOOKUP(A55,'[1]Z04 支出决算表(财决04表)'!$A$10:$J$500,4,FALSE)),"",VLOOKUP(A55,'[1]Z04 支出决算表(财决04表)'!$A$10:$J$500,4,FALSE))</f>
        <v/>
      </c>
      <c r="D55" s="172" t="str">
        <f>IF(ISERROR(VLOOKUP(A55,'[1]Z04 支出决算表(财决04表)'!$A$10:$J$500,5,FALSE)),"",VLOOKUP(A55,'[1]Z04 支出决算表(财决04表)'!$A$10:$J$500,5,FALSE))</f>
        <v/>
      </c>
      <c r="E55" s="172" t="str">
        <f>IF(ISERROR(VLOOKUP(A55,'[1]Z04 支出决算表(财决04表)'!$A$10:$J$500,6,FALSE)),"",VLOOKUP(A55,'[1]Z04 支出决算表(财决04表)'!$A$10:$J$500,6,FALSE))</f>
        <v/>
      </c>
      <c r="F55" s="172" t="str">
        <f>IF(ISERROR(VLOOKUP(A55,'[1]Z04 支出决算表(财决04表)'!$A$10:$J$500,7,FALSE)),"",VLOOKUP(A55,'[1]Z04 支出决算表(财决04表)'!$A$10:$J$500,7,FALSE))</f>
        <v/>
      </c>
      <c r="G55" s="172" t="str">
        <f>IF(ISERROR(VLOOKUP(A55,'[1]Z04 支出决算表(财决04表)'!$A$10:$J$500,8,FALSE)),"",VLOOKUP(A55,'[1]Z04 支出决算表(财决04表)'!$A$10:$J$500,8,FALSE))</f>
        <v/>
      </c>
      <c r="H55" s="172" t="str">
        <f>IF(ISERROR(VLOOKUP(A55,'[1]Z04 支出决算表(财决04表)'!$A$10:$J$500,9,FALSE)),"",VLOOKUP(A55,'[1]Z04 支出决算表(财决04表)'!$A$10:$J$500,9,FALSE))</f>
        <v/>
      </c>
      <c r="I55" s="172" t="str">
        <f>IF(ISERROR(VLOOKUP(A55,'[1]Z04 支出决算表(财决04表)'!$A$10:$J$500,10,FALSE)),"",VLOOKUP(A55,'[1]Z04 支出决算表(财决04表)'!$A$10:$J$500,10,FALSE))</f>
        <v/>
      </c>
      <c r="J55" s="183">
        <f>'[1]Z04 支出决算表(财决04表)'!$A54</f>
        <v>0</v>
      </c>
      <c r="K55" s="184">
        <f>'[1]Z04 支出决算表(财决04表)'!$E54</f>
        <v>0</v>
      </c>
      <c r="L55" s="156" t="str">
        <f t="shared" si="1"/>
        <v/>
      </c>
    </row>
    <row r="56" ht="22.65" customHeight="1" spans="1:12">
      <c r="A56" s="169" t="str">
        <f t="shared" si="0"/>
        <v/>
      </c>
      <c r="B56" s="170"/>
      <c r="C56" s="171" t="str">
        <f>IF(ISERROR(VLOOKUP(A56,'[1]Z04 支出决算表(财决04表)'!$A$10:$J$500,4,FALSE)),"",VLOOKUP(A56,'[1]Z04 支出决算表(财决04表)'!$A$10:$J$500,4,FALSE))</f>
        <v/>
      </c>
      <c r="D56" s="172" t="str">
        <f>IF(ISERROR(VLOOKUP(A56,'[1]Z04 支出决算表(财决04表)'!$A$10:$J$500,5,FALSE)),"",VLOOKUP(A56,'[1]Z04 支出决算表(财决04表)'!$A$10:$J$500,5,FALSE))</f>
        <v/>
      </c>
      <c r="E56" s="172" t="str">
        <f>IF(ISERROR(VLOOKUP(A56,'[1]Z04 支出决算表(财决04表)'!$A$10:$J$500,6,FALSE)),"",VLOOKUP(A56,'[1]Z04 支出决算表(财决04表)'!$A$10:$J$500,6,FALSE))</f>
        <v/>
      </c>
      <c r="F56" s="172" t="str">
        <f>IF(ISERROR(VLOOKUP(A56,'[1]Z04 支出决算表(财决04表)'!$A$10:$J$500,7,FALSE)),"",VLOOKUP(A56,'[1]Z04 支出决算表(财决04表)'!$A$10:$J$500,7,FALSE))</f>
        <v/>
      </c>
      <c r="G56" s="172" t="str">
        <f>IF(ISERROR(VLOOKUP(A56,'[1]Z04 支出决算表(财决04表)'!$A$10:$J$500,8,FALSE)),"",VLOOKUP(A56,'[1]Z04 支出决算表(财决04表)'!$A$10:$J$500,8,FALSE))</f>
        <v/>
      </c>
      <c r="H56" s="172" t="str">
        <f>IF(ISERROR(VLOOKUP(A56,'[1]Z04 支出决算表(财决04表)'!$A$10:$J$500,9,FALSE)),"",VLOOKUP(A56,'[1]Z04 支出决算表(财决04表)'!$A$10:$J$500,9,FALSE))</f>
        <v/>
      </c>
      <c r="I56" s="172" t="str">
        <f>IF(ISERROR(VLOOKUP(A56,'[1]Z04 支出决算表(财决04表)'!$A$10:$J$500,10,FALSE)),"",VLOOKUP(A56,'[1]Z04 支出决算表(财决04表)'!$A$10:$J$500,10,FALSE))</f>
        <v/>
      </c>
      <c r="J56" s="183">
        <f>'[1]Z04 支出决算表(财决04表)'!$A55</f>
        <v>0</v>
      </c>
      <c r="K56" s="184">
        <f>'[1]Z04 支出决算表(财决04表)'!$E55</f>
        <v>0</v>
      </c>
      <c r="L56" s="156" t="str">
        <f t="shared" si="1"/>
        <v/>
      </c>
    </row>
    <row r="57" ht="22.65" customHeight="1" spans="1:12">
      <c r="A57" s="169" t="str">
        <f t="shared" si="0"/>
        <v/>
      </c>
      <c r="B57" s="170"/>
      <c r="C57" s="171" t="str">
        <f>IF(ISERROR(VLOOKUP(A57,'[1]Z04 支出决算表(财决04表)'!$A$10:$J$500,4,FALSE)),"",VLOOKUP(A57,'[1]Z04 支出决算表(财决04表)'!$A$10:$J$500,4,FALSE))</f>
        <v/>
      </c>
      <c r="D57" s="172" t="str">
        <f>IF(ISERROR(VLOOKUP(A57,'[1]Z04 支出决算表(财决04表)'!$A$10:$J$500,5,FALSE)),"",VLOOKUP(A57,'[1]Z04 支出决算表(财决04表)'!$A$10:$J$500,5,FALSE))</f>
        <v/>
      </c>
      <c r="E57" s="172" t="str">
        <f>IF(ISERROR(VLOOKUP(A57,'[1]Z04 支出决算表(财决04表)'!$A$10:$J$500,6,FALSE)),"",VLOOKUP(A57,'[1]Z04 支出决算表(财决04表)'!$A$10:$J$500,6,FALSE))</f>
        <v/>
      </c>
      <c r="F57" s="172" t="str">
        <f>IF(ISERROR(VLOOKUP(A57,'[1]Z04 支出决算表(财决04表)'!$A$10:$J$500,7,FALSE)),"",VLOOKUP(A57,'[1]Z04 支出决算表(财决04表)'!$A$10:$J$500,7,FALSE))</f>
        <v/>
      </c>
      <c r="G57" s="172" t="str">
        <f>IF(ISERROR(VLOOKUP(A57,'[1]Z04 支出决算表(财决04表)'!$A$10:$J$500,8,FALSE)),"",VLOOKUP(A57,'[1]Z04 支出决算表(财决04表)'!$A$10:$J$500,8,FALSE))</f>
        <v/>
      </c>
      <c r="H57" s="172" t="str">
        <f>IF(ISERROR(VLOOKUP(A57,'[1]Z04 支出决算表(财决04表)'!$A$10:$J$500,9,FALSE)),"",VLOOKUP(A57,'[1]Z04 支出决算表(财决04表)'!$A$10:$J$500,9,FALSE))</f>
        <v/>
      </c>
      <c r="I57" s="172" t="str">
        <f>IF(ISERROR(VLOOKUP(A57,'[1]Z04 支出决算表(财决04表)'!$A$10:$J$500,10,FALSE)),"",VLOOKUP(A57,'[1]Z04 支出决算表(财决04表)'!$A$10:$J$500,10,FALSE))</f>
        <v/>
      </c>
      <c r="J57" s="183">
        <f>'[1]Z04 支出决算表(财决04表)'!$A56</f>
        <v>0</v>
      </c>
      <c r="K57" s="184">
        <f>'[1]Z04 支出决算表(财决04表)'!$E56</f>
        <v>0</v>
      </c>
      <c r="L57" s="156" t="str">
        <f t="shared" si="1"/>
        <v/>
      </c>
    </row>
    <row r="58" ht="22.65" customHeight="1" spans="1:12">
      <c r="A58" s="169" t="str">
        <f t="shared" si="0"/>
        <v/>
      </c>
      <c r="B58" s="170"/>
      <c r="C58" s="171" t="str">
        <f>IF(ISERROR(VLOOKUP(A58,'[1]Z04 支出决算表(财决04表)'!$A$10:$J$500,4,FALSE)),"",VLOOKUP(A58,'[1]Z04 支出决算表(财决04表)'!$A$10:$J$500,4,FALSE))</f>
        <v/>
      </c>
      <c r="D58" s="172" t="str">
        <f>IF(ISERROR(VLOOKUP(A58,'[1]Z04 支出决算表(财决04表)'!$A$10:$J$500,5,FALSE)),"",VLOOKUP(A58,'[1]Z04 支出决算表(财决04表)'!$A$10:$J$500,5,FALSE))</f>
        <v/>
      </c>
      <c r="E58" s="172" t="str">
        <f>IF(ISERROR(VLOOKUP(A58,'[1]Z04 支出决算表(财决04表)'!$A$10:$J$500,6,FALSE)),"",VLOOKUP(A58,'[1]Z04 支出决算表(财决04表)'!$A$10:$J$500,6,FALSE))</f>
        <v/>
      </c>
      <c r="F58" s="172" t="str">
        <f>IF(ISERROR(VLOOKUP(A58,'[1]Z04 支出决算表(财决04表)'!$A$10:$J$500,7,FALSE)),"",VLOOKUP(A58,'[1]Z04 支出决算表(财决04表)'!$A$10:$J$500,7,FALSE))</f>
        <v/>
      </c>
      <c r="G58" s="172" t="str">
        <f>IF(ISERROR(VLOOKUP(A58,'[1]Z04 支出决算表(财决04表)'!$A$10:$J$500,8,FALSE)),"",VLOOKUP(A58,'[1]Z04 支出决算表(财决04表)'!$A$10:$J$500,8,FALSE))</f>
        <v/>
      </c>
      <c r="H58" s="172" t="str">
        <f>IF(ISERROR(VLOOKUP(A58,'[1]Z04 支出决算表(财决04表)'!$A$10:$J$500,9,FALSE)),"",VLOOKUP(A58,'[1]Z04 支出决算表(财决04表)'!$A$10:$J$500,9,FALSE))</f>
        <v/>
      </c>
      <c r="I58" s="172" t="str">
        <f>IF(ISERROR(VLOOKUP(A58,'[1]Z04 支出决算表(财决04表)'!$A$10:$J$500,10,FALSE)),"",VLOOKUP(A58,'[1]Z04 支出决算表(财决04表)'!$A$10:$J$500,10,FALSE))</f>
        <v/>
      </c>
      <c r="J58" s="183">
        <f>'[1]Z04 支出决算表(财决04表)'!$A57</f>
        <v>0</v>
      </c>
      <c r="K58" s="184">
        <f>'[1]Z04 支出决算表(财决04表)'!$E57</f>
        <v>0</v>
      </c>
      <c r="L58" s="156" t="str">
        <f t="shared" si="1"/>
        <v/>
      </c>
    </row>
    <row r="59" ht="22.65" customHeight="1" spans="1:12">
      <c r="A59" s="169" t="str">
        <f t="shared" si="0"/>
        <v/>
      </c>
      <c r="B59" s="170"/>
      <c r="C59" s="171" t="str">
        <f>IF(ISERROR(VLOOKUP(A59,'[1]Z04 支出决算表(财决04表)'!$A$10:$J$500,4,FALSE)),"",VLOOKUP(A59,'[1]Z04 支出决算表(财决04表)'!$A$10:$J$500,4,FALSE))</f>
        <v/>
      </c>
      <c r="D59" s="172" t="str">
        <f>IF(ISERROR(VLOOKUP(A59,'[1]Z04 支出决算表(财决04表)'!$A$10:$J$500,5,FALSE)),"",VLOOKUP(A59,'[1]Z04 支出决算表(财决04表)'!$A$10:$J$500,5,FALSE))</f>
        <v/>
      </c>
      <c r="E59" s="172" t="str">
        <f>IF(ISERROR(VLOOKUP(A59,'[1]Z04 支出决算表(财决04表)'!$A$10:$J$500,6,FALSE)),"",VLOOKUP(A59,'[1]Z04 支出决算表(财决04表)'!$A$10:$J$500,6,FALSE))</f>
        <v/>
      </c>
      <c r="F59" s="172" t="str">
        <f>IF(ISERROR(VLOOKUP(A59,'[1]Z04 支出决算表(财决04表)'!$A$10:$J$500,7,FALSE)),"",VLOOKUP(A59,'[1]Z04 支出决算表(财决04表)'!$A$10:$J$500,7,FALSE))</f>
        <v/>
      </c>
      <c r="G59" s="172" t="str">
        <f>IF(ISERROR(VLOOKUP(A59,'[1]Z04 支出决算表(财决04表)'!$A$10:$J$500,8,FALSE)),"",VLOOKUP(A59,'[1]Z04 支出决算表(财决04表)'!$A$10:$J$500,8,FALSE))</f>
        <v/>
      </c>
      <c r="H59" s="172" t="str">
        <f>IF(ISERROR(VLOOKUP(A59,'[1]Z04 支出决算表(财决04表)'!$A$10:$J$500,9,FALSE)),"",VLOOKUP(A59,'[1]Z04 支出决算表(财决04表)'!$A$10:$J$500,9,FALSE))</f>
        <v/>
      </c>
      <c r="I59" s="172" t="str">
        <f>IF(ISERROR(VLOOKUP(A59,'[1]Z04 支出决算表(财决04表)'!$A$10:$J$500,10,FALSE)),"",VLOOKUP(A59,'[1]Z04 支出决算表(财决04表)'!$A$10:$J$500,10,FALSE))</f>
        <v/>
      </c>
      <c r="J59" s="183">
        <f>'[1]Z04 支出决算表(财决04表)'!$A58</f>
        <v>0</v>
      </c>
      <c r="K59" s="184">
        <f>'[1]Z04 支出决算表(财决04表)'!$E58</f>
        <v>0</v>
      </c>
      <c r="L59" s="156" t="str">
        <f t="shared" si="1"/>
        <v/>
      </c>
    </row>
    <row r="60" ht="22.65" customHeight="1" spans="1:12">
      <c r="A60" s="169" t="str">
        <f t="shared" si="0"/>
        <v/>
      </c>
      <c r="B60" s="170"/>
      <c r="C60" s="171" t="str">
        <f>IF(ISERROR(VLOOKUP(A60,'[1]Z04 支出决算表(财决04表)'!$A$10:$J$500,4,FALSE)),"",VLOOKUP(A60,'[1]Z04 支出决算表(财决04表)'!$A$10:$J$500,4,FALSE))</f>
        <v/>
      </c>
      <c r="D60" s="172" t="str">
        <f>IF(ISERROR(VLOOKUP(A60,'[1]Z04 支出决算表(财决04表)'!$A$10:$J$500,5,FALSE)),"",VLOOKUP(A60,'[1]Z04 支出决算表(财决04表)'!$A$10:$J$500,5,FALSE))</f>
        <v/>
      </c>
      <c r="E60" s="172" t="str">
        <f>IF(ISERROR(VLOOKUP(A60,'[1]Z04 支出决算表(财决04表)'!$A$10:$J$500,6,FALSE)),"",VLOOKUP(A60,'[1]Z04 支出决算表(财决04表)'!$A$10:$J$500,6,FALSE))</f>
        <v/>
      </c>
      <c r="F60" s="172" t="str">
        <f>IF(ISERROR(VLOOKUP(A60,'[1]Z04 支出决算表(财决04表)'!$A$10:$J$500,7,FALSE)),"",VLOOKUP(A60,'[1]Z04 支出决算表(财决04表)'!$A$10:$J$500,7,FALSE))</f>
        <v/>
      </c>
      <c r="G60" s="172" t="str">
        <f>IF(ISERROR(VLOOKUP(A60,'[1]Z04 支出决算表(财决04表)'!$A$10:$J$500,8,FALSE)),"",VLOOKUP(A60,'[1]Z04 支出决算表(财决04表)'!$A$10:$J$500,8,FALSE))</f>
        <v/>
      </c>
      <c r="H60" s="172" t="str">
        <f>IF(ISERROR(VLOOKUP(A60,'[1]Z04 支出决算表(财决04表)'!$A$10:$J$500,9,FALSE)),"",VLOOKUP(A60,'[1]Z04 支出决算表(财决04表)'!$A$10:$J$500,9,FALSE))</f>
        <v/>
      </c>
      <c r="I60" s="172" t="str">
        <f>IF(ISERROR(VLOOKUP(A60,'[1]Z04 支出决算表(财决04表)'!$A$10:$J$500,10,FALSE)),"",VLOOKUP(A60,'[1]Z04 支出决算表(财决04表)'!$A$10:$J$500,10,FALSE))</f>
        <v/>
      </c>
      <c r="J60" s="183">
        <f>'[1]Z04 支出决算表(财决04表)'!$A59</f>
        <v>0</v>
      </c>
      <c r="K60" s="184">
        <f>'[1]Z04 支出决算表(财决04表)'!$E59</f>
        <v>0</v>
      </c>
      <c r="L60" s="156" t="str">
        <f t="shared" si="1"/>
        <v/>
      </c>
    </row>
    <row r="61" ht="22.65" customHeight="1" spans="1:12">
      <c r="A61" s="169" t="str">
        <f t="shared" si="0"/>
        <v/>
      </c>
      <c r="B61" s="170"/>
      <c r="C61" s="171" t="str">
        <f>IF(ISERROR(VLOOKUP(A61,'[1]Z04 支出决算表(财决04表)'!$A$10:$J$500,4,FALSE)),"",VLOOKUP(A61,'[1]Z04 支出决算表(财决04表)'!$A$10:$J$500,4,FALSE))</f>
        <v/>
      </c>
      <c r="D61" s="172" t="str">
        <f>IF(ISERROR(VLOOKUP(A61,'[1]Z04 支出决算表(财决04表)'!$A$10:$J$500,5,FALSE)),"",VLOOKUP(A61,'[1]Z04 支出决算表(财决04表)'!$A$10:$J$500,5,FALSE))</f>
        <v/>
      </c>
      <c r="E61" s="172" t="str">
        <f>IF(ISERROR(VLOOKUP(A61,'[1]Z04 支出决算表(财决04表)'!$A$10:$J$500,6,FALSE)),"",VLOOKUP(A61,'[1]Z04 支出决算表(财决04表)'!$A$10:$J$500,6,FALSE))</f>
        <v/>
      </c>
      <c r="F61" s="172" t="str">
        <f>IF(ISERROR(VLOOKUP(A61,'[1]Z04 支出决算表(财决04表)'!$A$10:$J$500,7,FALSE)),"",VLOOKUP(A61,'[1]Z04 支出决算表(财决04表)'!$A$10:$J$500,7,FALSE))</f>
        <v/>
      </c>
      <c r="G61" s="172" t="str">
        <f>IF(ISERROR(VLOOKUP(A61,'[1]Z04 支出决算表(财决04表)'!$A$10:$J$500,8,FALSE)),"",VLOOKUP(A61,'[1]Z04 支出决算表(财决04表)'!$A$10:$J$500,8,FALSE))</f>
        <v/>
      </c>
      <c r="H61" s="172" t="str">
        <f>IF(ISERROR(VLOOKUP(A61,'[1]Z04 支出决算表(财决04表)'!$A$10:$J$500,9,FALSE)),"",VLOOKUP(A61,'[1]Z04 支出决算表(财决04表)'!$A$10:$J$500,9,FALSE))</f>
        <v/>
      </c>
      <c r="I61" s="172" t="str">
        <f>IF(ISERROR(VLOOKUP(A61,'[1]Z04 支出决算表(财决04表)'!$A$10:$J$500,10,FALSE)),"",VLOOKUP(A61,'[1]Z04 支出决算表(财决04表)'!$A$10:$J$500,10,FALSE))</f>
        <v/>
      </c>
      <c r="J61" s="183">
        <f>'[1]Z04 支出决算表(财决04表)'!$A60</f>
        <v>0</v>
      </c>
      <c r="K61" s="184">
        <f>'[1]Z04 支出决算表(财决04表)'!$E60</f>
        <v>0</v>
      </c>
      <c r="L61" s="156" t="str">
        <f t="shared" si="1"/>
        <v/>
      </c>
    </row>
    <row r="62" ht="22.65" customHeight="1" spans="1:12">
      <c r="A62" s="169" t="str">
        <f t="shared" si="0"/>
        <v/>
      </c>
      <c r="B62" s="170"/>
      <c r="C62" s="171" t="str">
        <f>IF(ISERROR(VLOOKUP(A62,'[1]Z04 支出决算表(财决04表)'!$A$10:$J$500,4,FALSE)),"",VLOOKUP(A62,'[1]Z04 支出决算表(财决04表)'!$A$10:$J$500,4,FALSE))</f>
        <v/>
      </c>
      <c r="D62" s="172" t="str">
        <f>IF(ISERROR(VLOOKUP(A62,'[1]Z04 支出决算表(财决04表)'!$A$10:$J$500,5,FALSE)),"",VLOOKUP(A62,'[1]Z04 支出决算表(财决04表)'!$A$10:$J$500,5,FALSE))</f>
        <v/>
      </c>
      <c r="E62" s="172" t="str">
        <f>IF(ISERROR(VLOOKUP(A62,'[1]Z04 支出决算表(财决04表)'!$A$10:$J$500,6,FALSE)),"",VLOOKUP(A62,'[1]Z04 支出决算表(财决04表)'!$A$10:$J$500,6,FALSE))</f>
        <v/>
      </c>
      <c r="F62" s="172" t="str">
        <f>IF(ISERROR(VLOOKUP(A62,'[1]Z04 支出决算表(财决04表)'!$A$10:$J$500,7,FALSE)),"",VLOOKUP(A62,'[1]Z04 支出决算表(财决04表)'!$A$10:$J$500,7,FALSE))</f>
        <v/>
      </c>
      <c r="G62" s="172" t="str">
        <f>IF(ISERROR(VLOOKUP(A62,'[1]Z04 支出决算表(财决04表)'!$A$10:$J$500,8,FALSE)),"",VLOOKUP(A62,'[1]Z04 支出决算表(财决04表)'!$A$10:$J$500,8,FALSE))</f>
        <v/>
      </c>
      <c r="H62" s="172" t="str">
        <f>IF(ISERROR(VLOOKUP(A62,'[1]Z04 支出决算表(财决04表)'!$A$10:$J$500,9,FALSE)),"",VLOOKUP(A62,'[1]Z04 支出决算表(财决04表)'!$A$10:$J$500,9,FALSE))</f>
        <v/>
      </c>
      <c r="I62" s="172" t="str">
        <f>IF(ISERROR(VLOOKUP(A62,'[1]Z04 支出决算表(财决04表)'!$A$10:$J$500,10,FALSE)),"",VLOOKUP(A62,'[1]Z04 支出决算表(财决04表)'!$A$10:$J$500,10,FALSE))</f>
        <v/>
      </c>
      <c r="J62" s="183">
        <f>'[1]Z04 支出决算表(财决04表)'!$A61</f>
        <v>0</v>
      </c>
      <c r="K62" s="184">
        <f>'[1]Z04 支出决算表(财决04表)'!$E61</f>
        <v>0</v>
      </c>
      <c r="L62" s="156" t="str">
        <f t="shared" si="1"/>
        <v/>
      </c>
    </row>
    <row r="63" ht="22.65" customHeight="1" spans="1:12">
      <c r="A63" s="169" t="str">
        <f t="shared" si="0"/>
        <v/>
      </c>
      <c r="B63" s="170"/>
      <c r="C63" s="171" t="str">
        <f>IF(ISERROR(VLOOKUP(A63,'[1]Z04 支出决算表(财决04表)'!$A$10:$J$500,4,FALSE)),"",VLOOKUP(A63,'[1]Z04 支出决算表(财决04表)'!$A$10:$J$500,4,FALSE))</f>
        <v/>
      </c>
      <c r="D63" s="172" t="str">
        <f>IF(ISERROR(VLOOKUP(A63,'[1]Z04 支出决算表(财决04表)'!$A$10:$J$500,5,FALSE)),"",VLOOKUP(A63,'[1]Z04 支出决算表(财决04表)'!$A$10:$J$500,5,FALSE))</f>
        <v/>
      </c>
      <c r="E63" s="172" t="str">
        <f>IF(ISERROR(VLOOKUP(A63,'[1]Z04 支出决算表(财决04表)'!$A$10:$J$500,6,FALSE)),"",VLOOKUP(A63,'[1]Z04 支出决算表(财决04表)'!$A$10:$J$500,6,FALSE))</f>
        <v/>
      </c>
      <c r="F63" s="172" t="str">
        <f>IF(ISERROR(VLOOKUP(A63,'[1]Z04 支出决算表(财决04表)'!$A$10:$J$500,7,FALSE)),"",VLOOKUP(A63,'[1]Z04 支出决算表(财决04表)'!$A$10:$J$500,7,FALSE))</f>
        <v/>
      </c>
      <c r="G63" s="172" t="str">
        <f>IF(ISERROR(VLOOKUP(A63,'[1]Z04 支出决算表(财决04表)'!$A$10:$J$500,8,FALSE)),"",VLOOKUP(A63,'[1]Z04 支出决算表(财决04表)'!$A$10:$J$500,8,FALSE))</f>
        <v/>
      </c>
      <c r="H63" s="172" t="str">
        <f>IF(ISERROR(VLOOKUP(A63,'[1]Z04 支出决算表(财决04表)'!$A$10:$J$500,9,FALSE)),"",VLOOKUP(A63,'[1]Z04 支出决算表(财决04表)'!$A$10:$J$500,9,FALSE))</f>
        <v/>
      </c>
      <c r="I63" s="172" t="str">
        <f>IF(ISERROR(VLOOKUP(A63,'[1]Z04 支出决算表(财决04表)'!$A$10:$J$500,10,FALSE)),"",VLOOKUP(A63,'[1]Z04 支出决算表(财决04表)'!$A$10:$J$500,10,FALSE))</f>
        <v/>
      </c>
      <c r="J63" s="183">
        <f>'[1]Z04 支出决算表(财决04表)'!$A62</f>
        <v>0</v>
      </c>
      <c r="K63" s="184">
        <f>'[1]Z04 支出决算表(财决04表)'!$E62</f>
        <v>0</v>
      </c>
      <c r="L63" s="156" t="str">
        <f t="shared" si="1"/>
        <v/>
      </c>
    </row>
    <row r="64" ht="22.65" customHeight="1" spans="1:12">
      <c r="A64" s="169" t="str">
        <f t="shared" si="0"/>
        <v/>
      </c>
      <c r="B64" s="170"/>
      <c r="C64" s="171" t="str">
        <f>IF(ISERROR(VLOOKUP(A64,'[1]Z04 支出决算表(财决04表)'!$A$10:$J$500,4,FALSE)),"",VLOOKUP(A64,'[1]Z04 支出决算表(财决04表)'!$A$10:$J$500,4,FALSE))</f>
        <v/>
      </c>
      <c r="D64" s="172" t="str">
        <f>IF(ISERROR(VLOOKUP(A64,'[1]Z04 支出决算表(财决04表)'!$A$10:$J$500,5,FALSE)),"",VLOOKUP(A64,'[1]Z04 支出决算表(财决04表)'!$A$10:$J$500,5,FALSE))</f>
        <v/>
      </c>
      <c r="E64" s="172" t="str">
        <f>IF(ISERROR(VLOOKUP(A64,'[1]Z04 支出决算表(财决04表)'!$A$10:$J$500,6,FALSE)),"",VLOOKUP(A64,'[1]Z04 支出决算表(财决04表)'!$A$10:$J$500,6,FALSE))</f>
        <v/>
      </c>
      <c r="F64" s="172" t="str">
        <f>IF(ISERROR(VLOOKUP(A64,'[1]Z04 支出决算表(财决04表)'!$A$10:$J$500,7,FALSE)),"",VLOOKUP(A64,'[1]Z04 支出决算表(财决04表)'!$A$10:$J$500,7,FALSE))</f>
        <v/>
      </c>
      <c r="G64" s="172" t="str">
        <f>IF(ISERROR(VLOOKUP(A64,'[1]Z04 支出决算表(财决04表)'!$A$10:$J$500,8,FALSE)),"",VLOOKUP(A64,'[1]Z04 支出决算表(财决04表)'!$A$10:$J$500,8,FALSE))</f>
        <v/>
      </c>
      <c r="H64" s="172" t="str">
        <f>IF(ISERROR(VLOOKUP(A64,'[1]Z04 支出决算表(财决04表)'!$A$10:$J$500,9,FALSE)),"",VLOOKUP(A64,'[1]Z04 支出决算表(财决04表)'!$A$10:$J$500,9,FALSE))</f>
        <v/>
      </c>
      <c r="I64" s="172" t="str">
        <f>IF(ISERROR(VLOOKUP(A64,'[1]Z04 支出决算表(财决04表)'!$A$10:$J$500,10,FALSE)),"",VLOOKUP(A64,'[1]Z04 支出决算表(财决04表)'!$A$10:$J$500,10,FALSE))</f>
        <v/>
      </c>
      <c r="J64" s="183">
        <f>'[1]Z04 支出决算表(财决04表)'!$A63</f>
        <v>0</v>
      </c>
      <c r="K64" s="184">
        <f>'[1]Z04 支出决算表(财决04表)'!$E63</f>
        <v>0</v>
      </c>
      <c r="L64" s="156" t="str">
        <f t="shared" si="1"/>
        <v/>
      </c>
    </row>
    <row r="65" ht="22.65" customHeight="1" spans="1:12">
      <c r="A65" s="169" t="str">
        <f t="shared" si="0"/>
        <v/>
      </c>
      <c r="B65" s="170"/>
      <c r="C65" s="171" t="str">
        <f>IF(ISERROR(VLOOKUP(A65,'[1]Z04 支出决算表(财决04表)'!$A$10:$J$500,4,FALSE)),"",VLOOKUP(A65,'[1]Z04 支出决算表(财决04表)'!$A$10:$J$500,4,FALSE))</f>
        <v/>
      </c>
      <c r="D65" s="172" t="str">
        <f>IF(ISERROR(VLOOKUP(A65,'[1]Z04 支出决算表(财决04表)'!$A$10:$J$500,5,FALSE)),"",VLOOKUP(A65,'[1]Z04 支出决算表(财决04表)'!$A$10:$J$500,5,FALSE))</f>
        <v/>
      </c>
      <c r="E65" s="172" t="str">
        <f>IF(ISERROR(VLOOKUP(A65,'[1]Z04 支出决算表(财决04表)'!$A$10:$J$500,6,FALSE)),"",VLOOKUP(A65,'[1]Z04 支出决算表(财决04表)'!$A$10:$J$500,6,FALSE))</f>
        <v/>
      </c>
      <c r="F65" s="172" t="str">
        <f>IF(ISERROR(VLOOKUP(A65,'[1]Z04 支出决算表(财决04表)'!$A$10:$J$500,7,FALSE)),"",VLOOKUP(A65,'[1]Z04 支出决算表(财决04表)'!$A$10:$J$500,7,FALSE))</f>
        <v/>
      </c>
      <c r="G65" s="172" t="str">
        <f>IF(ISERROR(VLOOKUP(A65,'[1]Z04 支出决算表(财决04表)'!$A$10:$J$500,8,FALSE)),"",VLOOKUP(A65,'[1]Z04 支出决算表(财决04表)'!$A$10:$J$500,8,FALSE))</f>
        <v/>
      </c>
      <c r="H65" s="172" t="str">
        <f>IF(ISERROR(VLOOKUP(A65,'[1]Z04 支出决算表(财决04表)'!$A$10:$J$500,9,FALSE)),"",VLOOKUP(A65,'[1]Z04 支出决算表(财决04表)'!$A$10:$J$500,9,FALSE))</f>
        <v/>
      </c>
      <c r="I65" s="172" t="str">
        <f>IF(ISERROR(VLOOKUP(A65,'[1]Z04 支出决算表(财决04表)'!$A$10:$J$500,10,FALSE)),"",VLOOKUP(A65,'[1]Z04 支出决算表(财决04表)'!$A$10:$J$500,10,FALSE))</f>
        <v/>
      </c>
      <c r="J65" s="183">
        <f>'[1]Z04 支出决算表(财决04表)'!$A64</f>
        <v>0</v>
      </c>
      <c r="K65" s="184">
        <f>'[1]Z04 支出决算表(财决04表)'!$E64</f>
        <v>0</v>
      </c>
      <c r="L65" s="156" t="str">
        <f t="shared" si="1"/>
        <v/>
      </c>
    </row>
    <row r="66" ht="22.65" customHeight="1" spans="1:12">
      <c r="A66" s="169" t="str">
        <f t="shared" si="0"/>
        <v/>
      </c>
      <c r="B66" s="170"/>
      <c r="C66" s="171" t="str">
        <f>IF(ISERROR(VLOOKUP(A66,'[1]Z04 支出决算表(财决04表)'!$A$10:$J$500,4,FALSE)),"",VLOOKUP(A66,'[1]Z04 支出决算表(财决04表)'!$A$10:$J$500,4,FALSE))</f>
        <v/>
      </c>
      <c r="D66" s="172" t="str">
        <f>IF(ISERROR(VLOOKUP(A66,'[1]Z04 支出决算表(财决04表)'!$A$10:$J$500,5,FALSE)),"",VLOOKUP(A66,'[1]Z04 支出决算表(财决04表)'!$A$10:$J$500,5,FALSE))</f>
        <v/>
      </c>
      <c r="E66" s="172" t="str">
        <f>IF(ISERROR(VLOOKUP(A66,'[1]Z04 支出决算表(财决04表)'!$A$10:$J$500,6,FALSE)),"",VLOOKUP(A66,'[1]Z04 支出决算表(财决04表)'!$A$10:$J$500,6,FALSE))</f>
        <v/>
      </c>
      <c r="F66" s="172" t="str">
        <f>IF(ISERROR(VLOOKUP(A66,'[1]Z04 支出决算表(财决04表)'!$A$10:$J$500,7,FALSE)),"",VLOOKUP(A66,'[1]Z04 支出决算表(财决04表)'!$A$10:$J$500,7,FALSE))</f>
        <v/>
      </c>
      <c r="G66" s="172" t="str">
        <f>IF(ISERROR(VLOOKUP(A66,'[1]Z04 支出决算表(财决04表)'!$A$10:$J$500,8,FALSE)),"",VLOOKUP(A66,'[1]Z04 支出决算表(财决04表)'!$A$10:$J$500,8,FALSE))</f>
        <v/>
      </c>
      <c r="H66" s="172" t="str">
        <f>IF(ISERROR(VLOOKUP(A66,'[1]Z04 支出决算表(财决04表)'!$A$10:$J$500,9,FALSE)),"",VLOOKUP(A66,'[1]Z04 支出决算表(财决04表)'!$A$10:$J$500,9,FALSE))</f>
        <v/>
      </c>
      <c r="I66" s="172" t="str">
        <f>IF(ISERROR(VLOOKUP(A66,'[1]Z04 支出决算表(财决04表)'!$A$10:$J$500,10,FALSE)),"",VLOOKUP(A66,'[1]Z04 支出决算表(财决04表)'!$A$10:$J$500,10,FALSE))</f>
        <v/>
      </c>
      <c r="J66" s="183">
        <f>'[1]Z04 支出决算表(财决04表)'!$A65</f>
        <v>0</v>
      </c>
      <c r="K66" s="184">
        <f>'[1]Z04 支出决算表(财决04表)'!$E65</f>
        <v>0</v>
      </c>
      <c r="L66" s="156" t="str">
        <f t="shared" si="1"/>
        <v/>
      </c>
    </row>
    <row r="67" ht="22.65" customHeight="1" spans="1:12">
      <c r="A67" s="169" t="str">
        <f t="shared" si="0"/>
        <v/>
      </c>
      <c r="B67" s="170"/>
      <c r="C67" s="171" t="str">
        <f>IF(ISERROR(VLOOKUP(A67,'[1]Z04 支出决算表(财决04表)'!$A$10:$J$500,4,FALSE)),"",VLOOKUP(A67,'[1]Z04 支出决算表(财决04表)'!$A$10:$J$500,4,FALSE))</f>
        <v/>
      </c>
      <c r="D67" s="172" t="str">
        <f>IF(ISERROR(VLOOKUP(A67,'[1]Z04 支出决算表(财决04表)'!$A$10:$J$500,5,FALSE)),"",VLOOKUP(A67,'[1]Z04 支出决算表(财决04表)'!$A$10:$J$500,5,FALSE))</f>
        <v/>
      </c>
      <c r="E67" s="172" t="str">
        <f>IF(ISERROR(VLOOKUP(A67,'[1]Z04 支出决算表(财决04表)'!$A$10:$J$500,6,FALSE)),"",VLOOKUP(A67,'[1]Z04 支出决算表(财决04表)'!$A$10:$J$500,6,FALSE))</f>
        <v/>
      </c>
      <c r="F67" s="172" t="str">
        <f>IF(ISERROR(VLOOKUP(A67,'[1]Z04 支出决算表(财决04表)'!$A$10:$J$500,7,FALSE)),"",VLOOKUP(A67,'[1]Z04 支出决算表(财决04表)'!$A$10:$J$500,7,FALSE))</f>
        <v/>
      </c>
      <c r="G67" s="172" t="str">
        <f>IF(ISERROR(VLOOKUP(A67,'[1]Z04 支出决算表(财决04表)'!$A$10:$J$500,8,FALSE)),"",VLOOKUP(A67,'[1]Z04 支出决算表(财决04表)'!$A$10:$J$500,8,FALSE))</f>
        <v/>
      </c>
      <c r="H67" s="172" t="str">
        <f>IF(ISERROR(VLOOKUP(A67,'[1]Z04 支出决算表(财决04表)'!$A$10:$J$500,9,FALSE)),"",VLOOKUP(A67,'[1]Z04 支出决算表(财决04表)'!$A$10:$J$500,9,FALSE))</f>
        <v/>
      </c>
      <c r="I67" s="172" t="str">
        <f>IF(ISERROR(VLOOKUP(A67,'[1]Z04 支出决算表(财决04表)'!$A$10:$J$500,10,FALSE)),"",VLOOKUP(A67,'[1]Z04 支出决算表(财决04表)'!$A$10:$J$500,10,FALSE))</f>
        <v/>
      </c>
      <c r="J67" s="183">
        <f>'[1]Z04 支出决算表(财决04表)'!$A66</f>
        <v>0</v>
      </c>
      <c r="K67" s="184">
        <f>'[1]Z04 支出决算表(财决04表)'!$E66</f>
        <v>0</v>
      </c>
      <c r="L67" s="156" t="str">
        <f t="shared" si="1"/>
        <v/>
      </c>
    </row>
    <row r="68" ht="22.65" customHeight="1" spans="1:12">
      <c r="A68" s="169" t="str">
        <f t="shared" si="0"/>
        <v/>
      </c>
      <c r="B68" s="170"/>
      <c r="C68" s="171" t="str">
        <f>IF(ISERROR(VLOOKUP(A68,'[1]Z04 支出决算表(财决04表)'!$A$10:$J$500,4,FALSE)),"",VLOOKUP(A68,'[1]Z04 支出决算表(财决04表)'!$A$10:$J$500,4,FALSE))</f>
        <v/>
      </c>
      <c r="D68" s="172" t="str">
        <f>IF(ISERROR(VLOOKUP(A68,'[1]Z04 支出决算表(财决04表)'!$A$10:$J$500,5,FALSE)),"",VLOOKUP(A68,'[1]Z04 支出决算表(财决04表)'!$A$10:$J$500,5,FALSE))</f>
        <v/>
      </c>
      <c r="E68" s="172" t="str">
        <f>IF(ISERROR(VLOOKUP(A68,'[1]Z04 支出决算表(财决04表)'!$A$10:$J$500,6,FALSE)),"",VLOOKUP(A68,'[1]Z04 支出决算表(财决04表)'!$A$10:$J$500,6,FALSE))</f>
        <v/>
      </c>
      <c r="F68" s="172" t="str">
        <f>IF(ISERROR(VLOOKUP(A68,'[1]Z04 支出决算表(财决04表)'!$A$10:$J$500,7,FALSE)),"",VLOOKUP(A68,'[1]Z04 支出决算表(财决04表)'!$A$10:$J$500,7,FALSE))</f>
        <v/>
      </c>
      <c r="G68" s="172" t="str">
        <f>IF(ISERROR(VLOOKUP(A68,'[1]Z04 支出决算表(财决04表)'!$A$10:$J$500,8,FALSE)),"",VLOOKUP(A68,'[1]Z04 支出决算表(财决04表)'!$A$10:$J$500,8,FALSE))</f>
        <v/>
      </c>
      <c r="H68" s="172" t="str">
        <f>IF(ISERROR(VLOOKUP(A68,'[1]Z04 支出决算表(财决04表)'!$A$10:$J$500,9,FALSE)),"",VLOOKUP(A68,'[1]Z04 支出决算表(财决04表)'!$A$10:$J$500,9,FALSE))</f>
        <v/>
      </c>
      <c r="I68" s="172" t="str">
        <f>IF(ISERROR(VLOOKUP(A68,'[1]Z04 支出决算表(财决04表)'!$A$10:$J$500,10,FALSE)),"",VLOOKUP(A68,'[1]Z04 支出决算表(财决04表)'!$A$10:$J$500,10,FALSE))</f>
        <v/>
      </c>
      <c r="J68" s="183">
        <f>'[1]Z04 支出决算表(财决04表)'!$A67</f>
        <v>0</v>
      </c>
      <c r="K68" s="184">
        <f>'[1]Z04 支出决算表(财决04表)'!$E67</f>
        <v>0</v>
      </c>
      <c r="L68" s="156" t="str">
        <f t="shared" si="1"/>
        <v/>
      </c>
    </row>
    <row r="69" ht="22.65" customHeight="1" spans="1:12">
      <c r="A69" s="169" t="str">
        <f t="shared" si="0"/>
        <v/>
      </c>
      <c r="B69" s="170"/>
      <c r="C69" s="171" t="str">
        <f>IF(ISERROR(VLOOKUP(A69,'[1]Z04 支出决算表(财决04表)'!$A$10:$J$500,4,FALSE)),"",VLOOKUP(A69,'[1]Z04 支出决算表(财决04表)'!$A$10:$J$500,4,FALSE))</f>
        <v/>
      </c>
      <c r="D69" s="172" t="str">
        <f>IF(ISERROR(VLOOKUP(A69,'[1]Z04 支出决算表(财决04表)'!$A$10:$J$500,5,FALSE)),"",VLOOKUP(A69,'[1]Z04 支出决算表(财决04表)'!$A$10:$J$500,5,FALSE))</f>
        <v/>
      </c>
      <c r="E69" s="172" t="str">
        <f>IF(ISERROR(VLOOKUP(A69,'[1]Z04 支出决算表(财决04表)'!$A$10:$J$500,6,FALSE)),"",VLOOKUP(A69,'[1]Z04 支出决算表(财决04表)'!$A$10:$J$500,6,FALSE))</f>
        <v/>
      </c>
      <c r="F69" s="172" t="str">
        <f>IF(ISERROR(VLOOKUP(A69,'[1]Z04 支出决算表(财决04表)'!$A$10:$J$500,7,FALSE)),"",VLOOKUP(A69,'[1]Z04 支出决算表(财决04表)'!$A$10:$J$500,7,FALSE))</f>
        <v/>
      </c>
      <c r="G69" s="172" t="str">
        <f>IF(ISERROR(VLOOKUP(A69,'[1]Z04 支出决算表(财决04表)'!$A$10:$J$500,8,FALSE)),"",VLOOKUP(A69,'[1]Z04 支出决算表(财决04表)'!$A$10:$J$500,8,FALSE))</f>
        <v/>
      </c>
      <c r="H69" s="172" t="str">
        <f>IF(ISERROR(VLOOKUP(A69,'[1]Z04 支出决算表(财决04表)'!$A$10:$J$500,9,FALSE)),"",VLOOKUP(A69,'[1]Z04 支出决算表(财决04表)'!$A$10:$J$500,9,FALSE))</f>
        <v/>
      </c>
      <c r="I69" s="172" t="str">
        <f>IF(ISERROR(VLOOKUP(A69,'[1]Z04 支出决算表(财决04表)'!$A$10:$J$500,10,FALSE)),"",VLOOKUP(A69,'[1]Z04 支出决算表(财决04表)'!$A$10:$J$500,10,FALSE))</f>
        <v/>
      </c>
      <c r="J69" s="183">
        <f>'[1]Z04 支出决算表(财决04表)'!$A68</f>
        <v>0</v>
      </c>
      <c r="K69" s="184">
        <f>'[1]Z04 支出决算表(财决04表)'!$E68</f>
        <v>0</v>
      </c>
      <c r="L69" s="156" t="str">
        <f t="shared" si="1"/>
        <v/>
      </c>
    </row>
    <row r="70" ht="22.65" customHeight="1" spans="1:12">
      <c r="A70" s="169" t="str">
        <f t="shared" si="0"/>
        <v/>
      </c>
      <c r="B70" s="170"/>
      <c r="C70" s="171" t="str">
        <f>IF(ISERROR(VLOOKUP(A70,'[1]Z04 支出决算表(财决04表)'!$A$10:$J$500,4,FALSE)),"",VLOOKUP(A70,'[1]Z04 支出决算表(财决04表)'!$A$10:$J$500,4,FALSE))</f>
        <v/>
      </c>
      <c r="D70" s="172" t="str">
        <f>IF(ISERROR(VLOOKUP(A70,'[1]Z04 支出决算表(财决04表)'!$A$10:$J$500,5,FALSE)),"",VLOOKUP(A70,'[1]Z04 支出决算表(财决04表)'!$A$10:$J$500,5,FALSE))</f>
        <v/>
      </c>
      <c r="E70" s="172" t="str">
        <f>IF(ISERROR(VLOOKUP(A70,'[1]Z04 支出决算表(财决04表)'!$A$10:$J$500,6,FALSE)),"",VLOOKUP(A70,'[1]Z04 支出决算表(财决04表)'!$A$10:$J$500,6,FALSE))</f>
        <v/>
      </c>
      <c r="F70" s="172" t="str">
        <f>IF(ISERROR(VLOOKUP(A70,'[1]Z04 支出决算表(财决04表)'!$A$10:$J$500,7,FALSE)),"",VLOOKUP(A70,'[1]Z04 支出决算表(财决04表)'!$A$10:$J$500,7,FALSE))</f>
        <v/>
      </c>
      <c r="G70" s="172" t="str">
        <f>IF(ISERROR(VLOOKUP(A70,'[1]Z04 支出决算表(财决04表)'!$A$10:$J$500,8,FALSE)),"",VLOOKUP(A70,'[1]Z04 支出决算表(财决04表)'!$A$10:$J$500,8,FALSE))</f>
        <v/>
      </c>
      <c r="H70" s="172" t="str">
        <f>IF(ISERROR(VLOOKUP(A70,'[1]Z04 支出决算表(财决04表)'!$A$10:$J$500,9,FALSE)),"",VLOOKUP(A70,'[1]Z04 支出决算表(财决04表)'!$A$10:$J$500,9,FALSE))</f>
        <v/>
      </c>
      <c r="I70" s="172" t="str">
        <f>IF(ISERROR(VLOOKUP(A70,'[1]Z04 支出决算表(财决04表)'!$A$10:$J$500,10,FALSE)),"",VLOOKUP(A70,'[1]Z04 支出决算表(财决04表)'!$A$10:$J$500,10,FALSE))</f>
        <v/>
      </c>
      <c r="J70" s="183">
        <f>'[1]Z04 支出决算表(财决04表)'!$A69</f>
        <v>0</v>
      </c>
      <c r="K70" s="184">
        <f>'[1]Z04 支出决算表(财决04表)'!$E69</f>
        <v>0</v>
      </c>
      <c r="L70" s="156" t="str">
        <f t="shared" si="1"/>
        <v/>
      </c>
    </row>
    <row r="71" ht="22.65" customHeight="1" spans="1:12">
      <c r="A71" s="169" t="str">
        <f t="shared" si="0"/>
        <v/>
      </c>
      <c r="B71" s="170"/>
      <c r="C71" s="171" t="str">
        <f>IF(ISERROR(VLOOKUP(A71,'[1]Z04 支出决算表(财决04表)'!$A$10:$J$500,4,FALSE)),"",VLOOKUP(A71,'[1]Z04 支出决算表(财决04表)'!$A$10:$J$500,4,FALSE))</f>
        <v/>
      </c>
      <c r="D71" s="172" t="str">
        <f>IF(ISERROR(VLOOKUP(A71,'[1]Z04 支出决算表(财决04表)'!$A$10:$J$500,5,FALSE)),"",VLOOKUP(A71,'[1]Z04 支出决算表(财决04表)'!$A$10:$J$500,5,FALSE))</f>
        <v/>
      </c>
      <c r="E71" s="172" t="str">
        <f>IF(ISERROR(VLOOKUP(A71,'[1]Z04 支出决算表(财决04表)'!$A$10:$J$500,6,FALSE)),"",VLOOKUP(A71,'[1]Z04 支出决算表(财决04表)'!$A$10:$J$500,6,FALSE))</f>
        <v/>
      </c>
      <c r="F71" s="172" t="str">
        <f>IF(ISERROR(VLOOKUP(A71,'[1]Z04 支出决算表(财决04表)'!$A$10:$J$500,7,FALSE)),"",VLOOKUP(A71,'[1]Z04 支出决算表(财决04表)'!$A$10:$J$500,7,FALSE))</f>
        <v/>
      </c>
      <c r="G71" s="172" t="str">
        <f>IF(ISERROR(VLOOKUP(A71,'[1]Z04 支出决算表(财决04表)'!$A$10:$J$500,8,FALSE)),"",VLOOKUP(A71,'[1]Z04 支出决算表(财决04表)'!$A$10:$J$500,8,FALSE))</f>
        <v/>
      </c>
      <c r="H71" s="172" t="str">
        <f>IF(ISERROR(VLOOKUP(A71,'[1]Z04 支出决算表(财决04表)'!$A$10:$J$500,9,FALSE)),"",VLOOKUP(A71,'[1]Z04 支出决算表(财决04表)'!$A$10:$J$500,9,FALSE))</f>
        <v/>
      </c>
      <c r="I71" s="172" t="str">
        <f>IF(ISERROR(VLOOKUP(A71,'[1]Z04 支出决算表(财决04表)'!$A$10:$J$500,10,FALSE)),"",VLOOKUP(A71,'[1]Z04 支出决算表(财决04表)'!$A$10:$J$500,10,FALSE))</f>
        <v/>
      </c>
      <c r="J71" s="183">
        <f>'[1]Z04 支出决算表(财决04表)'!$A70</f>
        <v>0</v>
      </c>
      <c r="K71" s="184">
        <f>'[1]Z04 支出决算表(财决04表)'!$E70</f>
        <v>0</v>
      </c>
      <c r="L71" s="156" t="str">
        <f t="shared" si="1"/>
        <v/>
      </c>
    </row>
    <row r="72" ht="22.65" customHeight="1" spans="1:12">
      <c r="A72" s="169" t="str">
        <f t="shared" si="0"/>
        <v/>
      </c>
      <c r="B72" s="170"/>
      <c r="C72" s="171" t="str">
        <f>IF(ISERROR(VLOOKUP(A72,'[1]Z04 支出决算表(财决04表)'!$A$10:$J$500,4,FALSE)),"",VLOOKUP(A72,'[1]Z04 支出决算表(财决04表)'!$A$10:$J$500,4,FALSE))</f>
        <v/>
      </c>
      <c r="D72" s="172" t="str">
        <f>IF(ISERROR(VLOOKUP(A72,'[1]Z04 支出决算表(财决04表)'!$A$10:$J$500,5,FALSE)),"",VLOOKUP(A72,'[1]Z04 支出决算表(财决04表)'!$A$10:$J$500,5,FALSE))</f>
        <v/>
      </c>
      <c r="E72" s="172" t="str">
        <f>IF(ISERROR(VLOOKUP(A72,'[1]Z04 支出决算表(财决04表)'!$A$10:$J$500,6,FALSE)),"",VLOOKUP(A72,'[1]Z04 支出决算表(财决04表)'!$A$10:$J$500,6,FALSE))</f>
        <v/>
      </c>
      <c r="F72" s="172" t="str">
        <f>IF(ISERROR(VLOOKUP(A72,'[1]Z04 支出决算表(财决04表)'!$A$10:$J$500,7,FALSE)),"",VLOOKUP(A72,'[1]Z04 支出决算表(财决04表)'!$A$10:$J$500,7,FALSE))</f>
        <v/>
      </c>
      <c r="G72" s="172" t="str">
        <f>IF(ISERROR(VLOOKUP(A72,'[1]Z04 支出决算表(财决04表)'!$A$10:$J$500,8,FALSE)),"",VLOOKUP(A72,'[1]Z04 支出决算表(财决04表)'!$A$10:$J$500,8,FALSE))</f>
        <v/>
      </c>
      <c r="H72" s="172" t="str">
        <f>IF(ISERROR(VLOOKUP(A72,'[1]Z04 支出决算表(财决04表)'!$A$10:$J$500,9,FALSE)),"",VLOOKUP(A72,'[1]Z04 支出决算表(财决04表)'!$A$10:$J$500,9,FALSE))</f>
        <v/>
      </c>
      <c r="I72" s="172" t="str">
        <f>IF(ISERROR(VLOOKUP(A72,'[1]Z04 支出决算表(财决04表)'!$A$10:$J$500,10,FALSE)),"",VLOOKUP(A72,'[1]Z04 支出决算表(财决04表)'!$A$10:$J$500,10,FALSE))</f>
        <v/>
      </c>
      <c r="J72" s="183">
        <f>'[1]Z04 支出决算表(财决04表)'!$A71</f>
        <v>0</v>
      </c>
      <c r="K72" s="184">
        <f>'[1]Z04 支出决算表(财决04表)'!$E71</f>
        <v>0</v>
      </c>
      <c r="L72" s="156" t="str">
        <f t="shared" si="1"/>
        <v/>
      </c>
    </row>
    <row r="73" ht="22.65" customHeight="1" spans="1:12">
      <c r="A73" s="169" t="str">
        <f t="shared" si="0"/>
        <v/>
      </c>
      <c r="B73" s="170"/>
      <c r="C73" s="171" t="str">
        <f>IF(ISERROR(VLOOKUP(A73,'[1]Z04 支出决算表(财决04表)'!$A$10:$J$500,4,FALSE)),"",VLOOKUP(A73,'[1]Z04 支出决算表(财决04表)'!$A$10:$J$500,4,FALSE))</f>
        <v/>
      </c>
      <c r="D73" s="172" t="str">
        <f>IF(ISERROR(VLOOKUP(A73,'[1]Z04 支出决算表(财决04表)'!$A$10:$J$500,5,FALSE)),"",VLOOKUP(A73,'[1]Z04 支出决算表(财决04表)'!$A$10:$J$500,5,FALSE))</f>
        <v/>
      </c>
      <c r="E73" s="172" t="str">
        <f>IF(ISERROR(VLOOKUP(A73,'[1]Z04 支出决算表(财决04表)'!$A$10:$J$500,6,FALSE)),"",VLOOKUP(A73,'[1]Z04 支出决算表(财决04表)'!$A$10:$J$500,6,FALSE))</f>
        <v/>
      </c>
      <c r="F73" s="172" t="str">
        <f>IF(ISERROR(VLOOKUP(A73,'[1]Z04 支出决算表(财决04表)'!$A$10:$J$500,7,FALSE)),"",VLOOKUP(A73,'[1]Z04 支出决算表(财决04表)'!$A$10:$J$500,7,FALSE))</f>
        <v/>
      </c>
      <c r="G73" s="172" t="str">
        <f>IF(ISERROR(VLOOKUP(A73,'[1]Z04 支出决算表(财决04表)'!$A$10:$J$500,8,FALSE)),"",VLOOKUP(A73,'[1]Z04 支出决算表(财决04表)'!$A$10:$J$500,8,FALSE))</f>
        <v/>
      </c>
      <c r="H73" s="172" t="str">
        <f>IF(ISERROR(VLOOKUP(A73,'[1]Z04 支出决算表(财决04表)'!$A$10:$J$500,9,FALSE)),"",VLOOKUP(A73,'[1]Z04 支出决算表(财决04表)'!$A$10:$J$500,9,FALSE))</f>
        <v/>
      </c>
      <c r="I73" s="172" t="str">
        <f>IF(ISERROR(VLOOKUP(A73,'[1]Z04 支出决算表(财决04表)'!$A$10:$J$500,10,FALSE)),"",VLOOKUP(A73,'[1]Z04 支出决算表(财决04表)'!$A$10:$J$500,10,FALSE))</f>
        <v/>
      </c>
      <c r="J73" s="183">
        <f>'[1]Z04 支出决算表(财决04表)'!$A72</f>
        <v>0</v>
      </c>
      <c r="K73" s="184">
        <f>'[1]Z04 支出决算表(财决04表)'!$E72</f>
        <v>0</v>
      </c>
      <c r="L73" s="156" t="str">
        <f t="shared" si="1"/>
        <v/>
      </c>
    </row>
    <row r="74" ht="22.65" customHeight="1" spans="1:12">
      <c r="A74" s="169" t="str">
        <f t="shared" si="0"/>
        <v/>
      </c>
      <c r="B74" s="170"/>
      <c r="C74" s="171" t="str">
        <f>IF(ISERROR(VLOOKUP(A74,'[1]Z04 支出决算表(财决04表)'!$A$10:$J$500,4,FALSE)),"",VLOOKUP(A74,'[1]Z04 支出决算表(财决04表)'!$A$10:$J$500,4,FALSE))</f>
        <v/>
      </c>
      <c r="D74" s="172" t="str">
        <f>IF(ISERROR(VLOOKUP(A74,'[1]Z04 支出决算表(财决04表)'!$A$10:$J$500,5,FALSE)),"",VLOOKUP(A74,'[1]Z04 支出决算表(财决04表)'!$A$10:$J$500,5,FALSE))</f>
        <v/>
      </c>
      <c r="E74" s="172" t="str">
        <f>IF(ISERROR(VLOOKUP(A74,'[1]Z04 支出决算表(财决04表)'!$A$10:$J$500,6,FALSE)),"",VLOOKUP(A74,'[1]Z04 支出决算表(财决04表)'!$A$10:$J$500,6,FALSE))</f>
        <v/>
      </c>
      <c r="F74" s="172" t="str">
        <f>IF(ISERROR(VLOOKUP(A74,'[1]Z04 支出决算表(财决04表)'!$A$10:$J$500,7,FALSE)),"",VLOOKUP(A74,'[1]Z04 支出决算表(财决04表)'!$A$10:$J$500,7,FALSE))</f>
        <v/>
      </c>
      <c r="G74" s="172" t="str">
        <f>IF(ISERROR(VLOOKUP(A74,'[1]Z04 支出决算表(财决04表)'!$A$10:$J$500,8,FALSE)),"",VLOOKUP(A74,'[1]Z04 支出决算表(财决04表)'!$A$10:$J$500,8,FALSE))</f>
        <v/>
      </c>
      <c r="H74" s="172" t="str">
        <f>IF(ISERROR(VLOOKUP(A74,'[1]Z04 支出决算表(财决04表)'!$A$10:$J$500,9,FALSE)),"",VLOOKUP(A74,'[1]Z04 支出决算表(财决04表)'!$A$10:$J$500,9,FALSE))</f>
        <v/>
      </c>
      <c r="I74" s="172" t="str">
        <f>IF(ISERROR(VLOOKUP(A74,'[1]Z04 支出决算表(财决04表)'!$A$10:$J$500,10,FALSE)),"",VLOOKUP(A74,'[1]Z04 支出决算表(财决04表)'!$A$10:$J$500,10,FALSE))</f>
        <v/>
      </c>
      <c r="J74" s="183">
        <f>'[1]Z04 支出决算表(财决04表)'!$A73</f>
        <v>0</v>
      </c>
      <c r="K74" s="184">
        <f>'[1]Z04 支出决算表(财决04表)'!$E73</f>
        <v>0</v>
      </c>
      <c r="L74" s="156" t="str">
        <f t="shared" si="1"/>
        <v/>
      </c>
    </row>
    <row r="75" ht="22.65" customHeight="1" spans="1:12">
      <c r="A75" s="169" t="str">
        <f t="shared" si="0"/>
        <v/>
      </c>
      <c r="B75" s="170"/>
      <c r="C75" s="171" t="str">
        <f>IF(ISERROR(VLOOKUP(A75,'[1]Z04 支出决算表(财决04表)'!$A$10:$J$500,4,FALSE)),"",VLOOKUP(A75,'[1]Z04 支出决算表(财决04表)'!$A$10:$J$500,4,FALSE))</f>
        <v/>
      </c>
      <c r="D75" s="172" t="str">
        <f>IF(ISERROR(VLOOKUP(A75,'[1]Z04 支出决算表(财决04表)'!$A$10:$J$500,5,FALSE)),"",VLOOKUP(A75,'[1]Z04 支出决算表(财决04表)'!$A$10:$J$500,5,FALSE))</f>
        <v/>
      </c>
      <c r="E75" s="172" t="str">
        <f>IF(ISERROR(VLOOKUP(A75,'[1]Z04 支出决算表(财决04表)'!$A$10:$J$500,6,FALSE)),"",VLOOKUP(A75,'[1]Z04 支出决算表(财决04表)'!$A$10:$J$500,6,FALSE))</f>
        <v/>
      </c>
      <c r="F75" s="172" t="str">
        <f>IF(ISERROR(VLOOKUP(A75,'[1]Z04 支出决算表(财决04表)'!$A$10:$J$500,7,FALSE)),"",VLOOKUP(A75,'[1]Z04 支出决算表(财决04表)'!$A$10:$J$500,7,FALSE))</f>
        <v/>
      </c>
      <c r="G75" s="172" t="str">
        <f>IF(ISERROR(VLOOKUP(A75,'[1]Z04 支出决算表(财决04表)'!$A$10:$J$500,8,FALSE)),"",VLOOKUP(A75,'[1]Z04 支出决算表(财决04表)'!$A$10:$J$500,8,FALSE))</f>
        <v/>
      </c>
      <c r="H75" s="172" t="str">
        <f>IF(ISERROR(VLOOKUP(A75,'[1]Z04 支出决算表(财决04表)'!$A$10:$J$500,9,FALSE)),"",VLOOKUP(A75,'[1]Z04 支出决算表(财决04表)'!$A$10:$J$500,9,FALSE))</f>
        <v/>
      </c>
      <c r="I75" s="172" t="str">
        <f>IF(ISERROR(VLOOKUP(A75,'[1]Z04 支出决算表(财决04表)'!$A$10:$J$500,10,FALSE)),"",VLOOKUP(A75,'[1]Z04 支出决算表(财决04表)'!$A$10:$J$500,10,FALSE))</f>
        <v/>
      </c>
      <c r="J75" s="183">
        <f>'[1]Z04 支出决算表(财决04表)'!$A74</f>
        <v>0</v>
      </c>
      <c r="K75" s="184">
        <f>'[1]Z04 支出决算表(财决04表)'!$E74</f>
        <v>0</v>
      </c>
      <c r="L75" s="156" t="str">
        <f t="shared" si="1"/>
        <v/>
      </c>
    </row>
    <row r="76" ht="22.65" customHeight="1" spans="1:12">
      <c r="A76" s="169" t="str">
        <f t="shared" ref="A76:A139" si="2">IF(J76&gt;0,J76,"")</f>
        <v/>
      </c>
      <c r="B76" s="170"/>
      <c r="C76" s="171" t="str">
        <f>IF(ISERROR(VLOOKUP(A76,'[1]Z04 支出决算表(财决04表)'!$A$10:$J$500,4,FALSE)),"",VLOOKUP(A76,'[1]Z04 支出决算表(财决04表)'!$A$10:$J$500,4,FALSE))</f>
        <v/>
      </c>
      <c r="D76" s="172" t="str">
        <f>IF(ISERROR(VLOOKUP(A76,'[1]Z04 支出决算表(财决04表)'!$A$10:$J$500,5,FALSE)),"",VLOOKUP(A76,'[1]Z04 支出决算表(财决04表)'!$A$10:$J$500,5,FALSE))</f>
        <v/>
      </c>
      <c r="E76" s="172" t="str">
        <f>IF(ISERROR(VLOOKUP(A76,'[1]Z04 支出决算表(财决04表)'!$A$10:$J$500,6,FALSE)),"",VLOOKUP(A76,'[1]Z04 支出决算表(财决04表)'!$A$10:$J$500,6,FALSE))</f>
        <v/>
      </c>
      <c r="F76" s="172" t="str">
        <f>IF(ISERROR(VLOOKUP(A76,'[1]Z04 支出决算表(财决04表)'!$A$10:$J$500,7,FALSE)),"",VLOOKUP(A76,'[1]Z04 支出决算表(财决04表)'!$A$10:$J$500,7,FALSE))</f>
        <v/>
      </c>
      <c r="G76" s="172" t="str">
        <f>IF(ISERROR(VLOOKUP(A76,'[1]Z04 支出决算表(财决04表)'!$A$10:$J$500,8,FALSE)),"",VLOOKUP(A76,'[1]Z04 支出决算表(财决04表)'!$A$10:$J$500,8,FALSE))</f>
        <v/>
      </c>
      <c r="H76" s="172" t="str">
        <f>IF(ISERROR(VLOOKUP(A76,'[1]Z04 支出决算表(财决04表)'!$A$10:$J$500,9,FALSE)),"",VLOOKUP(A76,'[1]Z04 支出决算表(财决04表)'!$A$10:$J$500,9,FALSE))</f>
        <v/>
      </c>
      <c r="I76" s="172" t="str">
        <f>IF(ISERROR(VLOOKUP(A76,'[1]Z04 支出决算表(财决04表)'!$A$10:$J$500,10,FALSE)),"",VLOOKUP(A76,'[1]Z04 支出决算表(财决04表)'!$A$10:$J$500,10,FALSE))</f>
        <v/>
      </c>
      <c r="J76" s="183">
        <f>'[1]Z04 支出决算表(财决04表)'!$A75</f>
        <v>0</v>
      </c>
      <c r="K76" s="184">
        <f>'[1]Z04 支出决算表(财决04表)'!$E75</f>
        <v>0</v>
      </c>
      <c r="L76" s="156" t="str">
        <f t="shared" ref="L76:L139" si="3">IF(C76&lt;&gt;"",ROW(),"")</f>
        <v/>
      </c>
    </row>
    <row r="77" ht="22.65" customHeight="1" spans="1:12">
      <c r="A77" s="169" t="str">
        <f t="shared" si="2"/>
        <v/>
      </c>
      <c r="B77" s="170"/>
      <c r="C77" s="171" t="str">
        <f>IF(ISERROR(VLOOKUP(A77,'[1]Z04 支出决算表(财决04表)'!$A$10:$J$500,4,FALSE)),"",VLOOKUP(A77,'[1]Z04 支出决算表(财决04表)'!$A$10:$J$500,4,FALSE))</f>
        <v/>
      </c>
      <c r="D77" s="172" t="str">
        <f>IF(ISERROR(VLOOKUP(A77,'[1]Z04 支出决算表(财决04表)'!$A$10:$J$500,5,FALSE)),"",VLOOKUP(A77,'[1]Z04 支出决算表(财决04表)'!$A$10:$J$500,5,FALSE))</f>
        <v/>
      </c>
      <c r="E77" s="172" t="str">
        <f>IF(ISERROR(VLOOKUP(A77,'[1]Z04 支出决算表(财决04表)'!$A$10:$J$500,6,FALSE)),"",VLOOKUP(A77,'[1]Z04 支出决算表(财决04表)'!$A$10:$J$500,6,FALSE))</f>
        <v/>
      </c>
      <c r="F77" s="172" t="str">
        <f>IF(ISERROR(VLOOKUP(A77,'[1]Z04 支出决算表(财决04表)'!$A$10:$J$500,7,FALSE)),"",VLOOKUP(A77,'[1]Z04 支出决算表(财决04表)'!$A$10:$J$500,7,FALSE))</f>
        <v/>
      </c>
      <c r="G77" s="172" t="str">
        <f>IF(ISERROR(VLOOKUP(A77,'[1]Z04 支出决算表(财决04表)'!$A$10:$J$500,8,FALSE)),"",VLOOKUP(A77,'[1]Z04 支出决算表(财决04表)'!$A$10:$J$500,8,FALSE))</f>
        <v/>
      </c>
      <c r="H77" s="172" t="str">
        <f>IF(ISERROR(VLOOKUP(A77,'[1]Z04 支出决算表(财决04表)'!$A$10:$J$500,9,FALSE)),"",VLOOKUP(A77,'[1]Z04 支出决算表(财决04表)'!$A$10:$J$500,9,FALSE))</f>
        <v/>
      </c>
      <c r="I77" s="172" t="str">
        <f>IF(ISERROR(VLOOKUP(A77,'[1]Z04 支出决算表(财决04表)'!$A$10:$J$500,10,FALSE)),"",VLOOKUP(A77,'[1]Z04 支出决算表(财决04表)'!$A$10:$J$500,10,FALSE))</f>
        <v/>
      </c>
      <c r="J77" s="183">
        <f>'[1]Z04 支出决算表(财决04表)'!$A76</f>
        <v>0</v>
      </c>
      <c r="K77" s="184">
        <f>'[1]Z04 支出决算表(财决04表)'!$E76</f>
        <v>0</v>
      </c>
      <c r="L77" s="156" t="str">
        <f t="shared" si="3"/>
        <v/>
      </c>
    </row>
    <row r="78" ht="22.65" customHeight="1" spans="1:12">
      <c r="A78" s="169" t="str">
        <f t="shared" si="2"/>
        <v/>
      </c>
      <c r="B78" s="170"/>
      <c r="C78" s="171" t="str">
        <f>IF(ISERROR(VLOOKUP(A78,'[1]Z04 支出决算表(财决04表)'!$A$10:$J$500,4,FALSE)),"",VLOOKUP(A78,'[1]Z04 支出决算表(财决04表)'!$A$10:$J$500,4,FALSE))</f>
        <v/>
      </c>
      <c r="D78" s="172" t="str">
        <f>IF(ISERROR(VLOOKUP(A78,'[1]Z04 支出决算表(财决04表)'!$A$10:$J$500,5,FALSE)),"",VLOOKUP(A78,'[1]Z04 支出决算表(财决04表)'!$A$10:$J$500,5,FALSE))</f>
        <v/>
      </c>
      <c r="E78" s="172" t="str">
        <f>IF(ISERROR(VLOOKUP(A78,'[1]Z04 支出决算表(财决04表)'!$A$10:$J$500,6,FALSE)),"",VLOOKUP(A78,'[1]Z04 支出决算表(财决04表)'!$A$10:$J$500,6,FALSE))</f>
        <v/>
      </c>
      <c r="F78" s="172" t="str">
        <f>IF(ISERROR(VLOOKUP(A78,'[1]Z04 支出决算表(财决04表)'!$A$10:$J$500,7,FALSE)),"",VLOOKUP(A78,'[1]Z04 支出决算表(财决04表)'!$A$10:$J$500,7,FALSE))</f>
        <v/>
      </c>
      <c r="G78" s="172" t="str">
        <f>IF(ISERROR(VLOOKUP(A78,'[1]Z04 支出决算表(财决04表)'!$A$10:$J$500,8,FALSE)),"",VLOOKUP(A78,'[1]Z04 支出决算表(财决04表)'!$A$10:$J$500,8,FALSE))</f>
        <v/>
      </c>
      <c r="H78" s="172" t="str">
        <f>IF(ISERROR(VLOOKUP(A78,'[1]Z04 支出决算表(财决04表)'!$A$10:$J$500,9,FALSE)),"",VLOOKUP(A78,'[1]Z04 支出决算表(财决04表)'!$A$10:$J$500,9,FALSE))</f>
        <v/>
      </c>
      <c r="I78" s="172" t="str">
        <f>IF(ISERROR(VLOOKUP(A78,'[1]Z04 支出决算表(财决04表)'!$A$10:$J$500,10,FALSE)),"",VLOOKUP(A78,'[1]Z04 支出决算表(财决04表)'!$A$10:$J$500,10,FALSE))</f>
        <v/>
      </c>
      <c r="J78" s="183">
        <f>'[1]Z04 支出决算表(财决04表)'!$A77</f>
        <v>0</v>
      </c>
      <c r="K78" s="184">
        <f>'[1]Z04 支出决算表(财决04表)'!$E77</f>
        <v>0</v>
      </c>
      <c r="L78" s="156" t="str">
        <f t="shared" si="3"/>
        <v/>
      </c>
    </row>
    <row r="79" ht="22.65" customHeight="1" spans="1:12">
      <c r="A79" s="169" t="str">
        <f t="shared" si="2"/>
        <v/>
      </c>
      <c r="B79" s="170"/>
      <c r="C79" s="171" t="str">
        <f>IF(ISERROR(VLOOKUP(A79,'[1]Z04 支出决算表(财决04表)'!$A$10:$J$500,4,FALSE)),"",VLOOKUP(A79,'[1]Z04 支出决算表(财决04表)'!$A$10:$J$500,4,FALSE))</f>
        <v/>
      </c>
      <c r="D79" s="172" t="str">
        <f>IF(ISERROR(VLOOKUP(A79,'[1]Z04 支出决算表(财决04表)'!$A$10:$J$500,5,FALSE)),"",VLOOKUP(A79,'[1]Z04 支出决算表(财决04表)'!$A$10:$J$500,5,FALSE))</f>
        <v/>
      </c>
      <c r="E79" s="172" t="str">
        <f>IF(ISERROR(VLOOKUP(A79,'[1]Z04 支出决算表(财决04表)'!$A$10:$J$500,6,FALSE)),"",VLOOKUP(A79,'[1]Z04 支出决算表(财决04表)'!$A$10:$J$500,6,FALSE))</f>
        <v/>
      </c>
      <c r="F79" s="172" t="str">
        <f>IF(ISERROR(VLOOKUP(A79,'[1]Z04 支出决算表(财决04表)'!$A$10:$J$500,7,FALSE)),"",VLOOKUP(A79,'[1]Z04 支出决算表(财决04表)'!$A$10:$J$500,7,FALSE))</f>
        <v/>
      </c>
      <c r="G79" s="172" t="str">
        <f>IF(ISERROR(VLOOKUP(A79,'[1]Z04 支出决算表(财决04表)'!$A$10:$J$500,8,FALSE)),"",VLOOKUP(A79,'[1]Z04 支出决算表(财决04表)'!$A$10:$J$500,8,FALSE))</f>
        <v/>
      </c>
      <c r="H79" s="172" t="str">
        <f>IF(ISERROR(VLOOKUP(A79,'[1]Z04 支出决算表(财决04表)'!$A$10:$J$500,9,FALSE)),"",VLOOKUP(A79,'[1]Z04 支出决算表(财决04表)'!$A$10:$J$500,9,FALSE))</f>
        <v/>
      </c>
      <c r="I79" s="172" t="str">
        <f>IF(ISERROR(VLOOKUP(A79,'[1]Z04 支出决算表(财决04表)'!$A$10:$J$500,10,FALSE)),"",VLOOKUP(A79,'[1]Z04 支出决算表(财决04表)'!$A$10:$J$500,10,FALSE))</f>
        <v/>
      </c>
      <c r="J79" s="183">
        <f>'[1]Z04 支出决算表(财决04表)'!$A78</f>
        <v>0</v>
      </c>
      <c r="K79" s="184">
        <f>'[1]Z04 支出决算表(财决04表)'!$E78</f>
        <v>0</v>
      </c>
      <c r="L79" s="156" t="str">
        <f t="shared" si="3"/>
        <v/>
      </c>
    </row>
    <row r="80" ht="22.65" customHeight="1" spans="1:12">
      <c r="A80" s="169" t="str">
        <f t="shared" si="2"/>
        <v/>
      </c>
      <c r="B80" s="170"/>
      <c r="C80" s="171" t="str">
        <f>IF(ISERROR(VLOOKUP(A80,'[1]Z04 支出决算表(财决04表)'!$A$10:$J$500,4,FALSE)),"",VLOOKUP(A80,'[1]Z04 支出决算表(财决04表)'!$A$10:$J$500,4,FALSE))</f>
        <v/>
      </c>
      <c r="D80" s="172" t="str">
        <f>IF(ISERROR(VLOOKUP(A80,'[1]Z04 支出决算表(财决04表)'!$A$10:$J$500,5,FALSE)),"",VLOOKUP(A80,'[1]Z04 支出决算表(财决04表)'!$A$10:$J$500,5,FALSE))</f>
        <v/>
      </c>
      <c r="E80" s="172" t="str">
        <f>IF(ISERROR(VLOOKUP(A80,'[1]Z04 支出决算表(财决04表)'!$A$10:$J$500,6,FALSE)),"",VLOOKUP(A80,'[1]Z04 支出决算表(财决04表)'!$A$10:$J$500,6,FALSE))</f>
        <v/>
      </c>
      <c r="F80" s="172" t="str">
        <f>IF(ISERROR(VLOOKUP(A80,'[1]Z04 支出决算表(财决04表)'!$A$10:$J$500,7,FALSE)),"",VLOOKUP(A80,'[1]Z04 支出决算表(财决04表)'!$A$10:$J$500,7,FALSE))</f>
        <v/>
      </c>
      <c r="G80" s="172" t="str">
        <f>IF(ISERROR(VLOOKUP(A80,'[1]Z04 支出决算表(财决04表)'!$A$10:$J$500,8,FALSE)),"",VLOOKUP(A80,'[1]Z04 支出决算表(财决04表)'!$A$10:$J$500,8,FALSE))</f>
        <v/>
      </c>
      <c r="H80" s="172" t="str">
        <f>IF(ISERROR(VLOOKUP(A80,'[1]Z04 支出决算表(财决04表)'!$A$10:$J$500,9,FALSE)),"",VLOOKUP(A80,'[1]Z04 支出决算表(财决04表)'!$A$10:$J$500,9,FALSE))</f>
        <v/>
      </c>
      <c r="I80" s="172" t="str">
        <f>IF(ISERROR(VLOOKUP(A80,'[1]Z04 支出决算表(财决04表)'!$A$10:$J$500,10,FALSE)),"",VLOOKUP(A80,'[1]Z04 支出决算表(财决04表)'!$A$10:$J$500,10,FALSE))</f>
        <v/>
      </c>
      <c r="J80" s="183">
        <f>'[1]Z04 支出决算表(财决04表)'!$A79</f>
        <v>0</v>
      </c>
      <c r="K80" s="184">
        <f>'[1]Z04 支出决算表(财决04表)'!$E79</f>
        <v>0</v>
      </c>
      <c r="L80" s="156" t="str">
        <f t="shared" si="3"/>
        <v/>
      </c>
    </row>
    <row r="81" ht="22.65" customHeight="1" spans="1:12">
      <c r="A81" s="169" t="str">
        <f t="shared" si="2"/>
        <v/>
      </c>
      <c r="B81" s="170"/>
      <c r="C81" s="171" t="str">
        <f>IF(ISERROR(VLOOKUP(A81,'[1]Z04 支出决算表(财决04表)'!$A$10:$J$500,4,FALSE)),"",VLOOKUP(A81,'[1]Z04 支出决算表(财决04表)'!$A$10:$J$500,4,FALSE))</f>
        <v/>
      </c>
      <c r="D81" s="172" t="str">
        <f>IF(ISERROR(VLOOKUP(A81,'[1]Z04 支出决算表(财决04表)'!$A$10:$J$500,5,FALSE)),"",VLOOKUP(A81,'[1]Z04 支出决算表(财决04表)'!$A$10:$J$500,5,FALSE))</f>
        <v/>
      </c>
      <c r="E81" s="172" t="str">
        <f>IF(ISERROR(VLOOKUP(A81,'[1]Z04 支出决算表(财决04表)'!$A$10:$J$500,6,FALSE)),"",VLOOKUP(A81,'[1]Z04 支出决算表(财决04表)'!$A$10:$J$500,6,FALSE))</f>
        <v/>
      </c>
      <c r="F81" s="172" t="str">
        <f>IF(ISERROR(VLOOKUP(A81,'[1]Z04 支出决算表(财决04表)'!$A$10:$J$500,7,FALSE)),"",VLOOKUP(A81,'[1]Z04 支出决算表(财决04表)'!$A$10:$J$500,7,FALSE))</f>
        <v/>
      </c>
      <c r="G81" s="172" t="str">
        <f>IF(ISERROR(VLOOKUP(A81,'[1]Z04 支出决算表(财决04表)'!$A$10:$J$500,8,FALSE)),"",VLOOKUP(A81,'[1]Z04 支出决算表(财决04表)'!$A$10:$J$500,8,FALSE))</f>
        <v/>
      </c>
      <c r="H81" s="172" t="str">
        <f>IF(ISERROR(VLOOKUP(A81,'[1]Z04 支出决算表(财决04表)'!$A$10:$J$500,9,FALSE)),"",VLOOKUP(A81,'[1]Z04 支出决算表(财决04表)'!$A$10:$J$500,9,FALSE))</f>
        <v/>
      </c>
      <c r="I81" s="172" t="str">
        <f>IF(ISERROR(VLOOKUP(A81,'[1]Z04 支出决算表(财决04表)'!$A$10:$J$500,10,FALSE)),"",VLOOKUP(A81,'[1]Z04 支出决算表(财决04表)'!$A$10:$J$500,10,FALSE))</f>
        <v/>
      </c>
      <c r="J81" s="183">
        <f>'[1]Z04 支出决算表(财决04表)'!$A80</f>
        <v>0</v>
      </c>
      <c r="K81" s="184">
        <f>'[1]Z04 支出决算表(财决04表)'!$E80</f>
        <v>0</v>
      </c>
      <c r="L81" s="156" t="str">
        <f t="shared" si="3"/>
        <v/>
      </c>
    </row>
    <row r="82" ht="22.65" customHeight="1" spans="1:12">
      <c r="A82" s="169" t="str">
        <f t="shared" si="2"/>
        <v/>
      </c>
      <c r="B82" s="170"/>
      <c r="C82" s="171" t="str">
        <f>IF(ISERROR(VLOOKUP(A82,'[1]Z04 支出决算表(财决04表)'!$A$10:$J$500,4,FALSE)),"",VLOOKUP(A82,'[1]Z04 支出决算表(财决04表)'!$A$10:$J$500,4,FALSE))</f>
        <v/>
      </c>
      <c r="D82" s="172" t="str">
        <f>IF(ISERROR(VLOOKUP(A82,'[1]Z04 支出决算表(财决04表)'!$A$10:$J$500,5,FALSE)),"",VLOOKUP(A82,'[1]Z04 支出决算表(财决04表)'!$A$10:$J$500,5,FALSE))</f>
        <v/>
      </c>
      <c r="E82" s="172" t="str">
        <f>IF(ISERROR(VLOOKUP(A82,'[1]Z04 支出决算表(财决04表)'!$A$10:$J$500,6,FALSE)),"",VLOOKUP(A82,'[1]Z04 支出决算表(财决04表)'!$A$10:$J$500,6,FALSE))</f>
        <v/>
      </c>
      <c r="F82" s="172" t="str">
        <f>IF(ISERROR(VLOOKUP(A82,'[1]Z04 支出决算表(财决04表)'!$A$10:$J$500,7,FALSE)),"",VLOOKUP(A82,'[1]Z04 支出决算表(财决04表)'!$A$10:$J$500,7,FALSE))</f>
        <v/>
      </c>
      <c r="G82" s="172" t="str">
        <f>IF(ISERROR(VLOOKUP(A82,'[1]Z04 支出决算表(财决04表)'!$A$10:$J$500,8,FALSE)),"",VLOOKUP(A82,'[1]Z04 支出决算表(财决04表)'!$A$10:$J$500,8,FALSE))</f>
        <v/>
      </c>
      <c r="H82" s="172" t="str">
        <f>IF(ISERROR(VLOOKUP(A82,'[1]Z04 支出决算表(财决04表)'!$A$10:$J$500,9,FALSE)),"",VLOOKUP(A82,'[1]Z04 支出决算表(财决04表)'!$A$10:$J$500,9,FALSE))</f>
        <v/>
      </c>
      <c r="I82" s="172" t="str">
        <f>IF(ISERROR(VLOOKUP(A82,'[1]Z04 支出决算表(财决04表)'!$A$10:$J$500,10,FALSE)),"",VLOOKUP(A82,'[1]Z04 支出决算表(财决04表)'!$A$10:$J$500,10,FALSE))</f>
        <v/>
      </c>
      <c r="J82" s="183">
        <f>'[1]Z04 支出决算表(财决04表)'!$A81</f>
        <v>0</v>
      </c>
      <c r="K82" s="184">
        <f>'[1]Z04 支出决算表(财决04表)'!$E81</f>
        <v>0</v>
      </c>
      <c r="L82" s="156" t="str">
        <f t="shared" si="3"/>
        <v/>
      </c>
    </row>
    <row r="83" ht="22.65" customHeight="1" spans="1:12">
      <c r="A83" s="169" t="str">
        <f t="shared" si="2"/>
        <v/>
      </c>
      <c r="B83" s="170"/>
      <c r="C83" s="171" t="str">
        <f>IF(ISERROR(VLOOKUP(A83,'[1]Z04 支出决算表(财决04表)'!$A$10:$J$500,4,FALSE)),"",VLOOKUP(A83,'[1]Z04 支出决算表(财决04表)'!$A$10:$J$500,4,FALSE))</f>
        <v/>
      </c>
      <c r="D83" s="172" t="str">
        <f>IF(ISERROR(VLOOKUP(A83,'[1]Z04 支出决算表(财决04表)'!$A$10:$J$500,5,FALSE)),"",VLOOKUP(A83,'[1]Z04 支出决算表(财决04表)'!$A$10:$J$500,5,FALSE))</f>
        <v/>
      </c>
      <c r="E83" s="172" t="str">
        <f>IF(ISERROR(VLOOKUP(A83,'[1]Z04 支出决算表(财决04表)'!$A$10:$J$500,6,FALSE)),"",VLOOKUP(A83,'[1]Z04 支出决算表(财决04表)'!$A$10:$J$500,6,FALSE))</f>
        <v/>
      </c>
      <c r="F83" s="172" t="str">
        <f>IF(ISERROR(VLOOKUP(A83,'[1]Z04 支出决算表(财决04表)'!$A$10:$J$500,7,FALSE)),"",VLOOKUP(A83,'[1]Z04 支出决算表(财决04表)'!$A$10:$J$500,7,FALSE))</f>
        <v/>
      </c>
      <c r="G83" s="172" t="str">
        <f>IF(ISERROR(VLOOKUP(A83,'[1]Z04 支出决算表(财决04表)'!$A$10:$J$500,8,FALSE)),"",VLOOKUP(A83,'[1]Z04 支出决算表(财决04表)'!$A$10:$J$500,8,FALSE))</f>
        <v/>
      </c>
      <c r="H83" s="172" t="str">
        <f>IF(ISERROR(VLOOKUP(A83,'[1]Z04 支出决算表(财决04表)'!$A$10:$J$500,9,FALSE)),"",VLOOKUP(A83,'[1]Z04 支出决算表(财决04表)'!$A$10:$J$500,9,FALSE))</f>
        <v/>
      </c>
      <c r="I83" s="172" t="str">
        <f>IF(ISERROR(VLOOKUP(A83,'[1]Z04 支出决算表(财决04表)'!$A$10:$J$500,10,FALSE)),"",VLOOKUP(A83,'[1]Z04 支出决算表(财决04表)'!$A$10:$J$500,10,FALSE))</f>
        <v/>
      </c>
      <c r="J83" s="183">
        <f>'[1]Z04 支出决算表(财决04表)'!$A82</f>
        <v>0</v>
      </c>
      <c r="K83" s="184">
        <f>'[1]Z04 支出决算表(财决04表)'!$E82</f>
        <v>0</v>
      </c>
      <c r="L83" s="156" t="str">
        <f t="shared" si="3"/>
        <v/>
      </c>
    </row>
    <row r="84" ht="22.65" customHeight="1" spans="1:12">
      <c r="A84" s="169" t="str">
        <f t="shared" si="2"/>
        <v/>
      </c>
      <c r="B84" s="170"/>
      <c r="C84" s="171" t="str">
        <f>IF(ISERROR(VLOOKUP(A84,'[1]Z04 支出决算表(财决04表)'!$A$10:$J$500,4,FALSE)),"",VLOOKUP(A84,'[1]Z04 支出决算表(财决04表)'!$A$10:$J$500,4,FALSE))</f>
        <v/>
      </c>
      <c r="D84" s="172" t="str">
        <f>IF(ISERROR(VLOOKUP(A84,'[1]Z04 支出决算表(财决04表)'!$A$10:$J$500,5,FALSE)),"",VLOOKUP(A84,'[1]Z04 支出决算表(财决04表)'!$A$10:$J$500,5,FALSE))</f>
        <v/>
      </c>
      <c r="E84" s="172" t="str">
        <f>IF(ISERROR(VLOOKUP(A84,'[1]Z04 支出决算表(财决04表)'!$A$10:$J$500,6,FALSE)),"",VLOOKUP(A84,'[1]Z04 支出决算表(财决04表)'!$A$10:$J$500,6,FALSE))</f>
        <v/>
      </c>
      <c r="F84" s="172" t="str">
        <f>IF(ISERROR(VLOOKUP(A84,'[1]Z04 支出决算表(财决04表)'!$A$10:$J$500,7,FALSE)),"",VLOOKUP(A84,'[1]Z04 支出决算表(财决04表)'!$A$10:$J$500,7,FALSE))</f>
        <v/>
      </c>
      <c r="G84" s="172" t="str">
        <f>IF(ISERROR(VLOOKUP(A84,'[1]Z04 支出决算表(财决04表)'!$A$10:$J$500,8,FALSE)),"",VLOOKUP(A84,'[1]Z04 支出决算表(财决04表)'!$A$10:$J$500,8,FALSE))</f>
        <v/>
      </c>
      <c r="H84" s="172" t="str">
        <f>IF(ISERROR(VLOOKUP(A84,'[1]Z04 支出决算表(财决04表)'!$A$10:$J$500,9,FALSE)),"",VLOOKUP(A84,'[1]Z04 支出决算表(财决04表)'!$A$10:$J$500,9,FALSE))</f>
        <v/>
      </c>
      <c r="I84" s="172" t="str">
        <f>IF(ISERROR(VLOOKUP(A84,'[1]Z04 支出决算表(财决04表)'!$A$10:$J$500,10,FALSE)),"",VLOOKUP(A84,'[1]Z04 支出决算表(财决04表)'!$A$10:$J$500,10,FALSE))</f>
        <v/>
      </c>
      <c r="J84" s="183">
        <f>'[1]Z04 支出决算表(财决04表)'!$A83</f>
        <v>0</v>
      </c>
      <c r="K84" s="184">
        <f>'[1]Z04 支出决算表(财决04表)'!$E83</f>
        <v>0</v>
      </c>
      <c r="L84" s="156" t="str">
        <f t="shared" si="3"/>
        <v/>
      </c>
    </row>
    <row r="85" ht="22.65" customHeight="1" spans="1:12">
      <c r="A85" s="169" t="str">
        <f t="shared" si="2"/>
        <v/>
      </c>
      <c r="B85" s="170"/>
      <c r="C85" s="171" t="str">
        <f>IF(ISERROR(VLOOKUP(A85,'[1]Z04 支出决算表(财决04表)'!$A$10:$J$500,4,FALSE)),"",VLOOKUP(A85,'[1]Z04 支出决算表(财决04表)'!$A$10:$J$500,4,FALSE))</f>
        <v/>
      </c>
      <c r="D85" s="172" t="str">
        <f>IF(ISERROR(VLOOKUP(A85,'[1]Z04 支出决算表(财决04表)'!$A$10:$J$500,5,FALSE)),"",VLOOKUP(A85,'[1]Z04 支出决算表(财决04表)'!$A$10:$J$500,5,FALSE))</f>
        <v/>
      </c>
      <c r="E85" s="172" t="str">
        <f>IF(ISERROR(VLOOKUP(A85,'[1]Z04 支出决算表(财决04表)'!$A$10:$J$500,6,FALSE)),"",VLOOKUP(A85,'[1]Z04 支出决算表(财决04表)'!$A$10:$J$500,6,FALSE))</f>
        <v/>
      </c>
      <c r="F85" s="172" t="str">
        <f>IF(ISERROR(VLOOKUP(A85,'[1]Z04 支出决算表(财决04表)'!$A$10:$J$500,7,FALSE)),"",VLOOKUP(A85,'[1]Z04 支出决算表(财决04表)'!$A$10:$J$500,7,FALSE))</f>
        <v/>
      </c>
      <c r="G85" s="172" t="str">
        <f>IF(ISERROR(VLOOKUP(A85,'[1]Z04 支出决算表(财决04表)'!$A$10:$J$500,8,FALSE)),"",VLOOKUP(A85,'[1]Z04 支出决算表(财决04表)'!$A$10:$J$500,8,FALSE))</f>
        <v/>
      </c>
      <c r="H85" s="172" t="str">
        <f>IF(ISERROR(VLOOKUP(A85,'[1]Z04 支出决算表(财决04表)'!$A$10:$J$500,9,FALSE)),"",VLOOKUP(A85,'[1]Z04 支出决算表(财决04表)'!$A$10:$J$500,9,FALSE))</f>
        <v/>
      </c>
      <c r="I85" s="172" t="str">
        <f>IF(ISERROR(VLOOKUP(A85,'[1]Z04 支出决算表(财决04表)'!$A$10:$J$500,10,FALSE)),"",VLOOKUP(A85,'[1]Z04 支出决算表(财决04表)'!$A$10:$J$500,10,FALSE))</f>
        <v/>
      </c>
      <c r="J85" s="183">
        <f>'[1]Z04 支出决算表(财决04表)'!$A84</f>
        <v>0</v>
      </c>
      <c r="K85" s="184">
        <f>'[1]Z04 支出决算表(财决04表)'!$E84</f>
        <v>0</v>
      </c>
      <c r="L85" s="156" t="str">
        <f t="shared" si="3"/>
        <v/>
      </c>
    </row>
    <row r="86" ht="22.65" customHeight="1" spans="1:12">
      <c r="A86" s="169" t="str">
        <f t="shared" si="2"/>
        <v/>
      </c>
      <c r="B86" s="170"/>
      <c r="C86" s="171" t="str">
        <f>IF(ISERROR(VLOOKUP(A86,'[1]Z04 支出决算表(财决04表)'!$A$10:$J$500,4,FALSE)),"",VLOOKUP(A86,'[1]Z04 支出决算表(财决04表)'!$A$10:$J$500,4,FALSE))</f>
        <v/>
      </c>
      <c r="D86" s="172" t="str">
        <f>IF(ISERROR(VLOOKUP(A86,'[1]Z04 支出决算表(财决04表)'!$A$10:$J$500,5,FALSE)),"",VLOOKUP(A86,'[1]Z04 支出决算表(财决04表)'!$A$10:$J$500,5,FALSE))</f>
        <v/>
      </c>
      <c r="E86" s="172" t="str">
        <f>IF(ISERROR(VLOOKUP(A86,'[1]Z04 支出决算表(财决04表)'!$A$10:$J$500,6,FALSE)),"",VLOOKUP(A86,'[1]Z04 支出决算表(财决04表)'!$A$10:$J$500,6,FALSE))</f>
        <v/>
      </c>
      <c r="F86" s="172" t="str">
        <f>IF(ISERROR(VLOOKUP(A86,'[1]Z04 支出决算表(财决04表)'!$A$10:$J$500,7,FALSE)),"",VLOOKUP(A86,'[1]Z04 支出决算表(财决04表)'!$A$10:$J$500,7,FALSE))</f>
        <v/>
      </c>
      <c r="G86" s="172" t="str">
        <f>IF(ISERROR(VLOOKUP(A86,'[1]Z04 支出决算表(财决04表)'!$A$10:$J$500,8,FALSE)),"",VLOOKUP(A86,'[1]Z04 支出决算表(财决04表)'!$A$10:$J$500,8,FALSE))</f>
        <v/>
      </c>
      <c r="H86" s="172" t="str">
        <f>IF(ISERROR(VLOOKUP(A86,'[1]Z04 支出决算表(财决04表)'!$A$10:$J$500,9,FALSE)),"",VLOOKUP(A86,'[1]Z04 支出决算表(财决04表)'!$A$10:$J$500,9,FALSE))</f>
        <v/>
      </c>
      <c r="I86" s="172" t="str">
        <f>IF(ISERROR(VLOOKUP(A86,'[1]Z04 支出决算表(财决04表)'!$A$10:$J$500,10,FALSE)),"",VLOOKUP(A86,'[1]Z04 支出决算表(财决04表)'!$A$10:$J$500,10,FALSE))</f>
        <v/>
      </c>
      <c r="J86" s="183">
        <f>'[1]Z04 支出决算表(财决04表)'!$A85</f>
        <v>0</v>
      </c>
      <c r="K86" s="184">
        <f>'[1]Z04 支出决算表(财决04表)'!$E85</f>
        <v>0</v>
      </c>
      <c r="L86" s="156" t="str">
        <f t="shared" si="3"/>
        <v/>
      </c>
    </row>
    <row r="87" ht="22.65" customHeight="1" spans="1:12">
      <c r="A87" s="169" t="str">
        <f t="shared" si="2"/>
        <v/>
      </c>
      <c r="B87" s="170"/>
      <c r="C87" s="171" t="str">
        <f>IF(ISERROR(VLOOKUP(A87,'[1]Z04 支出决算表(财决04表)'!$A$10:$J$500,4,FALSE)),"",VLOOKUP(A87,'[1]Z04 支出决算表(财决04表)'!$A$10:$J$500,4,FALSE))</f>
        <v/>
      </c>
      <c r="D87" s="172" t="str">
        <f>IF(ISERROR(VLOOKUP(A87,'[1]Z04 支出决算表(财决04表)'!$A$10:$J$500,5,FALSE)),"",VLOOKUP(A87,'[1]Z04 支出决算表(财决04表)'!$A$10:$J$500,5,FALSE))</f>
        <v/>
      </c>
      <c r="E87" s="172" t="str">
        <f>IF(ISERROR(VLOOKUP(A87,'[1]Z04 支出决算表(财决04表)'!$A$10:$J$500,6,FALSE)),"",VLOOKUP(A87,'[1]Z04 支出决算表(财决04表)'!$A$10:$J$500,6,FALSE))</f>
        <v/>
      </c>
      <c r="F87" s="172" t="str">
        <f>IF(ISERROR(VLOOKUP(A87,'[1]Z04 支出决算表(财决04表)'!$A$10:$J$500,7,FALSE)),"",VLOOKUP(A87,'[1]Z04 支出决算表(财决04表)'!$A$10:$J$500,7,FALSE))</f>
        <v/>
      </c>
      <c r="G87" s="172" t="str">
        <f>IF(ISERROR(VLOOKUP(A87,'[1]Z04 支出决算表(财决04表)'!$A$10:$J$500,8,FALSE)),"",VLOOKUP(A87,'[1]Z04 支出决算表(财决04表)'!$A$10:$J$500,8,FALSE))</f>
        <v/>
      </c>
      <c r="H87" s="172" t="str">
        <f>IF(ISERROR(VLOOKUP(A87,'[1]Z04 支出决算表(财决04表)'!$A$10:$J$500,9,FALSE)),"",VLOOKUP(A87,'[1]Z04 支出决算表(财决04表)'!$A$10:$J$500,9,FALSE))</f>
        <v/>
      </c>
      <c r="I87" s="172" t="str">
        <f>IF(ISERROR(VLOOKUP(A87,'[1]Z04 支出决算表(财决04表)'!$A$10:$J$500,10,FALSE)),"",VLOOKUP(A87,'[1]Z04 支出决算表(财决04表)'!$A$10:$J$500,10,FALSE))</f>
        <v/>
      </c>
      <c r="J87" s="183">
        <f>'[1]Z04 支出决算表(财决04表)'!$A86</f>
        <v>0</v>
      </c>
      <c r="K87" s="184">
        <f>'[1]Z04 支出决算表(财决04表)'!$E86</f>
        <v>0</v>
      </c>
      <c r="L87" s="156" t="str">
        <f t="shared" si="3"/>
        <v/>
      </c>
    </row>
    <row r="88" ht="22.65" customHeight="1" spans="1:12">
      <c r="A88" s="169" t="str">
        <f t="shared" si="2"/>
        <v/>
      </c>
      <c r="B88" s="170"/>
      <c r="C88" s="171" t="str">
        <f>IF(ISERROR(VLOOKUP(A88,'[1]Z04 支出决算表(财决04表)'!$A$10:$J$500,4,FALSE)),"",VLOOKUP(A88,'[1]Z04 支出决算表(财决04表)'!$A$10:$J$500,4,FALSE))</f>
        <v/>
      </c>
      <c r="D88" s="172" t="str">
        <f>IF(ISERROR(VLOOKUP(A88,'[1]Z04 支出决算表(财决04表)'!$A$10:$J$500,5,FALSE)),"",VLOOKUP(A88,'[1]Z04 支出决算表(财决04表)'!$A$10:$J$500,5,FALSE))</f>
        <v/>
      </c>
      <c r="E88" s="172" t="str">
        <f>IF(ISERROR(VLOOKUP(A88,'[1]Z04 支出决算表(财决04表)'!$A$10:$J$500,6,FALSE)),"",VLOOKUP(A88,'[1]Z04 支出决算表(财决04表)'!$A$10:$J$500,6,FALSE))</f>
        <v/>
      </c>
      <c r="F88" s="172" t="str">
        <f>IF(ISERROR(VLOOKUP(A88,'[1]Z04 支出决算表(财决04表)'!$A$10:$J$500,7,FALSE)),"",VLOOKUP(A88,'[1]Z04 支出决算表(财决04表)'!$A$10:$J$500,7,FALSE))</f>
        <v/>
      </c>
      <c r="G88" s="172" t="str">
        <f>IF(ISERROR(VLOOKUP(A88,'[1]Z04 支出决算表(财决04表)'!$A$10:$J$500,8,FALSE)),"",VLOOKUP(A88,'[1]Z04 支出决算表(财决04表)'!$A$10:$J$500,8,FALSE))</f>
        <v/>
      </c>
      <c r="H88" s="172" t="str">
        <f>IF(ISERROR(VLOOKUP(A88,'[1]Z04 支出决算表(财决04表)'!$A$10:$J$500,9,FALSE)),"",VLOOKUP(A88,'[1]Z04 支出决算表(财决04表)'!$A$10:$J$500,9,FALSE))</f>
        <v/>
      </c>
      <c r="I88" s="172" t="str">
        <f>IF(ISERROR(VLOOKUP(A88,'[1]Z04 支出决算表(财决04表)'!$A$10:$J$500,10,FALSE)),"",VLOOKUP(A88,'[1]Z04 支出决算表(财决04表)'!$A$10:$J$500,10,FALSE))</f>
        <v/>
      </c>
      <c r="J88" s="183">
        <f>'[1]Z04 支出决算表(财决04表)'!$A87</f>
        <v>0</v>
      </c>
      <c r="K88" s="184">
        <f>'[1]Z04 支出决算表(财决04表)'!$E87</f>
        <v>0</v>
      </c>
      <c r="L88" s="156" t="str">
        <f t="shared" si="3"/>
        <v/>
      </c>
    </row>
    <row r="89" ht="22.65" customHeight="1" spans="1:12">
      <c r="A89" s="169" t="str">
        <f t="shared" si="2"/>
        <v/>
      </c>
      <c r="B89" s="170"/>
      <c r="C89" s="171" t="str">
        <f>IF(ISERROR(VLOOKUP(A89,'[1]Z04 支出决算表(财决04表)'!$A$10:$J$500,4,FALSE)),"",VLOOKUP(A89,'[1]Z04 支出决算表(财决04表)'!$A$10:$J$500,4,FALSE))</f>
        <v/>
      </c>
      <c r="D89" s="172" t="str">
        <f>IF(ISERROR(VLOOKUP(A89,'[1]Z04 支出决算表(财决04表)'!$A$10:$J$500,5,FALSE)),"",VLOOKUP(A89,'[1]Z04 支出决算表(财决04表)'!$A$10:$J$500,5,FALSE))</f>
        <v/>
      </c>
      <c r="E89" s="172" t="str">
        <f>IF(ISERROR(VLOOKUP(A89,'[1]Z04 支出决算表(财决04表)'!$A$10:$J$500,6,FALSE)),"",VLOOKUP(A89,'[1]Z04 支出决算表(财决04表)'!$A$10:$J$500,6,FALSE))</f>
        <v/>
      </c>
      <c r="F89" s="172" t="str">
        <f>IF(ISERROR(VLOOKUP(A89,'[1]Z04 支出决算表(财决04表)'!$A$10:$J$500,7,FALSE)),"",VLOOKUP(A89,'[1]Z04 支出决算表(财决04表)'!$A$10:$J$500,7,FALSE))</f>
        <v/>
      </c>
      <c r="G89" s="172" t="str">
        <f>IF(ISERROR(VLOOKUP(A89,'[1]Z04 支出决算表(财决04表)'!$A$10:$J$500,8,FALSE)),"",VLOOKUP(A89,'[1]Z04 支出决算表(财决04表)'!$A$10:$J$500,8,FALSE))</f>
        <v/>
      </c>
      <c r="H89" s="172" t="str">
        <f>IF(ISERROR(VLOOKUP(A89,'[1]Z04 支出决算表(财决04表)'!$A$10:$J$500,9,FALSE)),"",VLOOKUP(A89,'[1]Z04 支出决算表(财决04表)'!$A$10:$J$500,9,FALSE))</f>
        <v/>
      </c>
      <c r="I89" s="172" t="str">
        <f>IF(ISERROR(VLOOKUP(A89,'[1]Z04 支出决算表(财决04表)'!$A$10:$J$500,10,FALSE)),"",VLOOKUP(A89,'[1]Z04 支出决算表(财决04表)'!$A$10:$J$500,10,FALSE))</f>
        <v/>
      </c>
      <c r="J89" s="183">
        <f>'[1]Z04 支出决算表(财决04表)'!$A88</f>
        <v>0</v>
      </c>
      <c r="K89" s="184">
        <f>'[1]Z04 支出决算表(财决04表)'!$E88</f>
        <v>0</v>
      </c>
      <c r="L89" s="156" t="str">
        <f t="shared" si="3"/>
        <v/>
      </c>
    </row>
    <row r="90" ht="22.65" customHeight="1" spans="1:12">
      <c r="A90" s="169" t="str">
        <f t="shared" si="2"/>
        <v/>
      </c>
      <c r="B90" s="170"/>
      <c r="C90" s="171" t="str">
        <f>IF(ISERROR(VLOOKUP(A90,'[1]Z04 支出决算表(财决04表)'!$A$10:$J$500,4,FALSE)),"",VLOOKUP(A90,'[1]Z04 支出决算表(财决04表)'!$A$10:$J$500,4,FALSE))</f>
        <v/>
      </c>
      <c r="D90" s="172" t="str">
        <f>IF(ISERROR(VLOOKUP(A90,'[1]Z04 支出决算表(财决04表)'!$A$10:$J$500,5,FALSE)),"",VLOOKUP(A90,'[1]Z04 支出决算表(财决04表)'!$A$10:$J$500,5,FALSE))</f>
        <v/>
      </c>
      <c r="E90" s="172" t="str">
        <f>IF(ISERROR(VLOOKUP(A90,'[1]Z04 支出决算表(财决04表)'!$A$10:$J$500,6,FALSE)),"",VLOOKUP(A90,'[1]Z04 支出决算表(财决04表)'!$A$10:$J$500,6,FALSE))</f>
        <v/>
      </c>
      <c r="F90" s="172" t="str">
        <f>IF(ISERROR(VLOOKUP(A90,'[1]Z04 支出决算表(财决04表)'!$A$10:$J$500,7,FALSE)),"",VLOOKUP(A90,'[1]Z04 支出决算表(财决04表)'!$A$10:$J$500,7,FALSE))</f>
        <v/>
      </c>
      <c r="G90" s="172" t="str">
        <f>IF(ISERROR(VLOOKUP(A90,'[1]Z04 支出决算表(财决04表)'!$A$10:$J$500,8,FALSE)),"",VLOOKUP(A90,'[1]Z04 支出决算表(财决04表)'!$A$10:$J$500,8,FALSE))</f>
        <v/>
      </c>
      <c r="H90" s="172" t="str">
        <f>IF(ISERROR(VLOOKUP(A90,'[1]Z04 支出决算表(财决04表)'!$A$10:$J$500,9,FALSE)),"",VLOOKUP(A90,'[1]Z04 支出决算表(财决04表)'!$A$10:$J$500,9,FALSE))</f>
        <v/>
      </c>
      <c r="I90" s="172" t="str">
        <f>IF(ISERROR(VLOOKUP(A90,'[1]Z04 支出决算表(财决04表)'!$A$10:$J$500,10,FALSE)),"",VLOOKUP(A90,'[1]Z04 支出决算表(财决04表)'!$A$10:$J$500,10,FALSE))</f>
        <v/>
      </c>
      <c r="J90" s="183">
        <f>'[1]Z04 支出决算表(财决04表)'!$A89</f>
        <v>0</v>
      </c>
      <c r="K90" s="184">
        <f>'[1]Z04 支出决算表(财决04表)'!$E89</f>
        <v>0</v>
      </c>
      <c r="L90" s="156" t="str">
        <f t="shared" si="3"/>
        <v/>
      </c>
    </row>
    <row r="91" ht="22.65" customHeight="1" spans="1:12">
      <c r="A91" s="169" t="str">
        <f t="shared" si="2"/>
        <v/>
      </c>
      <c r="B91" s="170"/>
      <c r="C91" s="171" t="str">
        <f>IF(ISERROR(VLOOKUP(A91,'[1]Z04 支出决算表(财决04表)'!$A$10:$J$500,4,FALSE)),"",VLOOKUP(A91,'[1]Z04 支出决算表(财决04表)'!$A$10:$J$500,4,FALSE))</f>
        <v/>
      </c>
      <c r="D91" s="172" t="str">
        <f>IF(ISERROR(VLOOKUP(A91,'[1]Z04 支出决算表(财决04表)'!$A$10:$J$500,5,FALSE)),"",VLOOKUP(A91,'[1]Z04 支出决算表(财决04表)'!$A$10:$J$500,5,FALSE))</f>
        <v/>
      </c>
      <c r="E91" s="172" t="str">
        <f>IF(ISERROR(VLOOKUP(A91,'[1]Z04 支出决算表(财决04表)'!$A$10:$J$500,6,FALSE)),"",VLOOKUP(A91,'[1]Z04 支出决算表(财决04表)'!$A$10:$J$500,6,FALSE))</f>
        <v/>
      </c>
      <c r="F91" s="172" t="str">
        <f>IF(ISERROR(VLOOKUP(A91,'[1]Z04 支出决算表(财决04表)'!$A$10:$J$500,7,FALSE)),"",VLOOKUP(A91,'[1]Z04 支出决算表(财决04表)'!$A$10:$J$500,7,FALSE))</f>
        <v/>
      </c>
      <c r="G91" s="172" t="str">
        <f>IF(ISERROR(VLOOKUP(A91,'[1]Z04 支出决算表(财决04表)'!$A$10:$J$500,8,FALSE)),"",VLOOKUP(A91,'[1]Z04 支出决算表(财决04表)'!$A$10:$J$500,8,FALSE))</f>
        <v/>
      </c>
      <c r="H91" s="172" t="str">
        <f>IF(ISERROR(VLOOKUP(A91,'[1]Z04 支出决算表(财决04表)'!$A$10:$J$500,9,FALSE)),"",VLOOKUP(A91,'[1]Z04 支出决算表(财决04表)'!$A$10:$J$500,9,FALSE))</f>
        <v/>
      </c>
      <c r="I91" s="172" t="str">
        <f>IF(ISERROR(VLOOKUP(A91,'[1]Z04 支出决算表(财决04表)'!$A$10:$J$500,10,FALSE)),"",VLOOKUP(A91,'[1]Z04 支出决算表(财决04表)'!$A$10:$J$500,10,FALSE))</f>
        <v/>
      </c>
      <c r="J91" s="183">
        <f>'[1]Z04 支出决算表(财决04表)'!$A90</f>
        <v>0</v>
      </c>
      <c r="K91" s="184">
        <f>'[1]Z04 支出决算表(财决04表)'!$E90</f>
        <v>0</v>
      </c>
      <c r="L91" s="156" t="str">
        <f t="shared" si="3"/>
        <v/>
      </c>
    </row>
    <row r="92" ht="22.65" customHeight="1" spans="1:12">
      <c r="A92" s="169" t="str">
        <f t="shared" si="2"/>
        <v/>
      </c>
      <c r="B92" s="170"/>
      <c r="C92" s="171" t="str">
        <f>IF(ISERROR(VLOOKUP(A92,'[1]Z04 支出决算表(财决04表)'!$A$10:$J$500,4,FALSE)),"",VLOOKUP(A92,'[1]Z04 支出决算表(财决04表)'!$A$10:$J$500,4,FALSE))</f>
        <v/>
      </c>
      <c r="D92" s="172" t="str">
        <f>IF(ISERROR(VLOOKUP(A92,'[1]Z04 支出决算表(财决04表)'!$A$10:$J$500,5,FALSE)),"",VLOOKUP(A92,'[1]Z04 支出决算表(财决04表)'!$A$10:$J$500,5,FALSE))</f>
        <v/>
      </c>
      <c r="E92" s="172" t="str">
        <f>IF(ISERROR(VLOOKUP(A92,'[1]Z04 支出决算表(财决04表)'!$A$10:$J$500,6,FALSE)),"",VLOOKUP(A92,'[1]Z04 支出决算表(财决04表)'!$A$10:$J$500,6,FALSE))</f>
        <v/>
      </c>
      <c r="F92" s="172" t="str">
        <f>IF(ISERROR(VLOOKUP(A92,'[1]Z04 支出决算表(财决04表)'!$A$10:$J$500,7,FALSE)),"",VLOOKUP(A92,'[1]Z04 支出决算表(财决04表)'!$A$10:$J$500,7,FALSE))</f>
        <v/>
      </c>
      <c r="G92" s="172" t="str">
        <f>IF(ISERROR(VLOOKUP(A92,'[1]Z04 支出决算表(财决04表)'!$A$10:$J$500,8,FALSE)),"",VLOOKUP(A92,'[1]Z04 支出决算表(财决04表)'!$A$10:$J$500,8,FALSE))</f>
        <v/>
      </c>
      <c r="H92" s="172" t="str">
        <f>IF(ISERROR(VLOOKUP(A92,'[1]Z04 支出决算表(财决04表)'!$A$10:$J$500,9,FALSE)),"",VLOOKUP(A92,'[1]Z04 支出决算表(财决04表)'!$A$10:$J$500,9,FALSE))</f>
        <v/>
      </c>
      <c r="I92" s="172" t="str">
        <f>IF(ISERROR(VLOOKUP(A92,'[1]Z04 支出决算表(财决04表)'!$A$10:$J$500,10,FALSE)),"",VLOOKUP(A92,'[1]Z04 支出决算表(财决04表)'!$A$10:$J$500,10,FALSE))</f>
        <v/>
      </c>
      <c r="J92" s="183">
        <f>'[1]Z04 支出决算表(财决04表)'!$A91</f>
        <v>0</v>
      </c>
      <c r="K92" s="184">
        <f>'[1]Z04 支出决算表(财决04表)'!$E91</f>
        <v>0</v>
      </c>
      <c r="L92" s="156" t="str">
        <f t="shared" si="3"/>
        <v/>
      </c>
    </row>
    <row r="93" ht="22.65" customHeight="1" spans="1:12">
      <c r="A93" s="169" t="str">
        <f t="shared" si="2"/>
        <v/>
      </c>
      <c r="B93" s="170"/>
      <c r="C93" s="171" t="str">
        <f>IF(ISERROR(VLOOKUP(A93,'[1]Z04 支出决算表(财决04表)'!$A$10:$J$500,4,FALSE)),"",VLOOKUP(A93,'[1]Z04 支出决算表(财决04表)'!$A$10:$J$500,4,FALSE))</f>
        <v/>
      </c>
      <c r="D93" s="172" t="str">
        <f>IF(ISERROR(VLOOKUP(A93,'[1]Z04 支出决算表(财决04表)'!$A$10:$J$500,5,FALSE)),"",VLOOKUP(A93,'[1]Z04 支出决算表(财决04表)'!$A$10:$J$500,5,FALSE))</f>
        <v/>
      </c>
      <c r="E93" s="172" t="str">
        <f>IF(ISERROR(VLOOKUP(A93,'[1]Z04 支出决算表(财决04表)'!$A$10:$J$500,6,FALSE)),"",VLOOKUP(A93,'[1]Z04 支出决算表(财决04表)'!$A$10:$J$500,6,FALSE))</f>
        <v/>
      </c>
      <c r="F93" s="172" t="str">
        <f>IF(ISERROR(VLOOKUP(A93,'[1]Z04 支出决算表(财决04表)'!$A$10:$J$500,7,FALSE)),"",VLOOKUP(A93,'[1]Z04 支出决算表(财决04表)'!$A$10:$J$500,7,FALSE))</f>
        <v/>
      </c>
      <c r="G93" s="172" t="str">
        <f>IF(ISERROR(VLOOKUP(A93,'[1]Z04 支出决算表(财决04表)'!$A$10:$J$500,8,FALSE)),"",VLOOKUP(A93,'[1]Z04 支出决算表(财决04表)'!$A$10:$J$500,8,FALSE))</f>
        <v/>
      </c>
      <c r="H93" s="172" t="str">
        <f>IF(ISERROR(VLOOKUP(A93,'[1]Z04 支出决算表(财决04表)'!$A$10:$J$500,9,FALSE)),"",VLOOKUP(A93,'[1]Z04 支出决算表(财决04表)'!$A$10:$J$500,9,FALSE))</f>
        <v/>
      </c>
      <c r="I93" s="172" t="str">
        <f>IF(ISERROR(VLOOKUP(A93,'[1]Z04 支出决算表(财决04表)'!$A$10:$J$500,10,FALSE)),"",VLOOKUP(A93,'[1]Z04 支出决算表(财决04表)'!$A$10:$J$500,10,FALSE))</f>
        <v/>
      </c>
      <c r="J93" s="183">
        <f>'[1]Z04 支出决算表(财决04表)'!$A92</f>
        <v>0</v>
      </c>
      <c r="K93" s="184">
        <f>'[1]Z04 支出决算表(财决04表)'!$E92</f>
        <v>0</v>
      </c>
      <c r="L93" s="156" t="str">
        <f t="shared" si="3"/>
        <v/>
      </c>
    </row>
    <row r="94" ht="22.65" customHeight="1" spans="1:12">
      <c r="A94" s="169" t="str">
        <f t="shared" si="2"/>
        <v/>
      </c>
      <c r="B94" s="170"/>
      <c r="C94" s="171" t="str">
        <f>IF(ISERROR(VLOOKUP(A94,'[1]Z04 支出决算表(财决04表)'!$A$10:$J$500,4,FALSE)),"",VLOOKUP(A94,'[1]Z04 支出决算表(财决04表)'!$A$10:$J$500,4,FALSE))</f>
        <v/>
      </c>
      <c r="D94" s="172" t="str">
        <f>IF(ISERROR(VLOOKUP(A94,'[1]Z04 支出决算表(财决04表)'!$A$10:$J$500,5,FALSE)),"",VLOOKUP(A94,'[1]Z04 支出决算表(财决04表)'!$A$10:$J$500,5,FALSE))</f>
        <v/>
      </c>
      <c r="E94" s="172" t="str">
        <f>IF(ISERROR(VLOOKUP(A94,'[1]Z04 支出决算表(财决04表)'!$A$10:$J$500,6,FALSE)),"",VLOOKUP(A94,'[1]Z04 支出决算表(财决04表)'!$A$10:$J$500,6,FALSE))</f>
        <v/>
      </c>
      <c r="F94" s="172" t="str">
        <f>IF(ISERROR(VLOOKUP(A94,'[1]Z04 支出决算表(财决04表)'!$A$10:$J$500,7,FALSE)),"",VLOOKUP(A94,'[1]Z04 支出决算表(财决04表)'!$A$10:$J$500,7,FALSE))</f>
        <v/>
      </c>
      <c r="G94" s="172" t="str">
        <f>IF(ISERROR(VLOOKUP(A94,'[1]Z04 支出决算表(财决04表)'!$A$10:$J$500,8,FALSE)),"",VLOOKUP(A94,'[1]Z04 支出决算表(财决04表)'!$A$10:$J$500,8,FALSE))</f>
        <v/>
      </c>
      <c r="H94" s="172" t="str">
        <f>IF(ISERROR(VLOOKUP(A94,'[1]Z04 支出决算表(财决04表)'!$A$10:$J$500,9,FALSE)),"",VLOOKUP(A94,'[1]Z04 支出决算表(财决04表)'!$A$10:$J$500,9,FALSE))</f>
        <v/>
      </c>
      <c r="I94" s="172" t="str">
        <f>IF(ISERROR(VLOOKUP(A94,'[1]Z04 支出决算表(财决04表)'!$A$10:$J$500,10,FALSE)),"",VLOOKUP(A94,'[1]Z04 支出决算表(财决04表)'!$A$10:$J$500,10,FALSE))</f>
        <v/>
      </c>
      <c r="J94" s="183">
        <f>'[1]Z04 支出决算表(财决04表)'!$A93</f>
        <v>0</v>
      </c>
      <c r="K94" s="184">
        <f>'[1]Z04 支出决算表(财决04表)'!$E93</f>
        <v>0</v>
      </c>
      <c r="L94" s="156" t="str">
        <f t="shared" si="3"/>
        <v/>
      </c>
    </row>
    <row r="95" ht="22.65" customHeight="1" spans="1:12">
      <c r="A95" s="169" t="str">
        <f t="shared" si="2"/>
        <v/>
      </c>
      <c r="B95" s="170"/>
      <c r="C95" s="171" t="str">
        <f>IF(ISERROR(VLOOKUP(A95,'[1]Z04 支出决算表(财决04表)'!$A$10:$J$500,4,FALSE)),"",VLOOKUP(A95,'[1]Z04 支出决算表(财决04表)'!$A$10:$J$500,4,FALSE))</f>
        <v/>
      </c>
      <c r="D95" s="172" t="str">
        <f>IF(ISERROR(VLOOKUP(A95,'[1]Z04 支出决算表(财决04表)'!$A$10:$J$500,5,FALSE)),"",VLOOKUP(A95,'[1]Z04 支出决算表(财决04表)'!$A$10:$J$500,5,FALSE))</f>
        <v/>
      </c>
      <c r="E95" s="172" t="str">
        <f>IF(ISERROR(VLOOKUP(A95,'[1]Z04 支出决算表(财决04表)'!$A$10:$J$500,6,FALSE)),"",VLOOKUP(A95,'[1]Z04 支出决算表(财决04表)'!$A$10:$J$500,6,FALSE))</f>
        <v/>
      </c>
      <c r="F95" s="172" t="str">
        <f>IF(ISERROR(VLOOKUP(A95,'[1]Z04 支出决算表(财决04表)'!$A$10:$J$500,7,FALSE)),"",VLOOKUP(A95,'[1]Z04 支出决算表(财决04表)'!$A$10:$J$500,7,FALSE))</f>
        <v/>
      </c>
      <c r="G95" s="172" t="str">
        <f>IF(ISERROR(VLOOKUP(A95,'[1]Z04 支出决算表(财决04表)'!$A$10:$J$500,8,FALSE)),"",VLOOKUP(A95,'[1]Z04 支出决算表(财决04表)'!$A$10:$J$500,8,FALSE))</f>
        <v/>
      </c>
      <c r="H95" s="172" t="str">
        <f>IF(ISERROR(VLOOKUP(A95,'[1]Z04 支出决算表(财决04表)'!$A$10:$J$500,9,FALSE)),"",VLOOKUP(A95,'[1]Z04 支出决算表(财决04表)'!$A$10:$J$500,9,FALSE))</f>
        <v/>
      </c>
      <c r="I95" s="172" t="str">
        <f>IF(ISERROR(VLOOKUP(A95,'[1]Z04 支出决算表(财决04表)'!$A$10:$J$500,10,FALSE)),"",VLOOKUP(A95,'[1]Z04 支出决算表(财决04表)'!$A$10:$J$500,10,FALSE))</f>
        <v/>
      </c>
      <c r="J95" s="183">
        <f>'[1]Z04 支出决算表(财决04表)'!$A94</f>
        <v>0</v>
      </c>
      <c r="K95" s="184">
        <f>'[1]Z04 支出决算表(财决04表)'!$E94</f>
        <v>0</v>
      </c>
      <c r="L95" s="156" t="str">
        <f t="shared" si="3"/>
        <v/>
      </c>
    </row>
    <row r="96" ht="22.65" customHeight="1" spans="1:12">
      <c r="A96" s="169" t="str">
        <f t="shared" si="2"/>
        <v/>
      </c>
      <c r="B96" s="170"/>
      <c r="C96" s="171" t="str">
        <f>IF(ISERROR(VLOOKUP(A96,'[1]Z04 支出决算表(财决04表)'!$A$10:$J$500,4,FALSE)),"",VLOOKUP(A96,'[1]Z04 支出决算表(财决04表)'!$A$10:$J$500,4,FALSE))</f>
        <v/>
      </c>
      <c r="D96" s="172" t="str">
        <f>IF(ISERROR(VLOOKUP(A96,'[1]Z04 支出决算表(财决04表)'!$A$10:$J$500,5,FALSE)),"",VLOOKUP(A96,'[1]Z04 支出决算表(财决04表)'!$A$10:$J$500,5,FALSE))</f>
        <v/>
      </c>
      <c r="E96" s="172" t="str">
        <f>IF(ISERROR(VLOOKUP(A96,'[1]Z04 支出决算表(财决04表)'!$A$10:$J$500,6,FALSE)),"",VLOOKUP(A96,'[1]Z04 支出决算表(财决04表)'!$A$10:$J$500,6,FALSE))</f>
        <v/>
      </c>
      <c r="F96" s="172" t="str">
        <f>IF(ISERROR(VLOOKUP(A96,'[1]Z04 支出决算表(财决04表)'!$A$10:$J$500,7,FALSE)),"",VLOOKUP(A96,'[1]Z04 支出决算表(财决04表)'!$A$10:$J$500,7,FALSE))</f>
        <v/>
      </c>
      <c r="G96" s="172" t="str">
        <f>IF(ISERROR(VLOOKUP(A96,'[1]Z04 支出决算表(财决04表)'!$A$10:$J$500,8,FALSE)),"",VLOOKUP(A96,'[1]Z04 支出决算表(财决04表)'!$A$10:$J$500,8,FALSE))</f>
        <v/>
      </c>
      <c r="H96" s="172" t="str">
        <f>IF(ISERROR(VLOOKUP(A96,'[1]Z04 支出决算表(财决04表)'!$A$10:$J$500,9,FALSE)),"",VLOOKUP(A96,'[1]Z04 支出决算表(财决04表)'!$A$10:$J$500,9,FALSE))</f>
        <v/>
      </c>
      <c r="I96" s="172" t="str">
        <f>IF(ISERROR(VLOOKUP(A96,'[1]Z04 支出决算表(财决04表)'!$A$10:$J$500,10,FALSE)),"",VLOOKUP(A96,'[1]Z04 支出决算表(财决04表)'!$A$10:$J$500,10,FALSE))</f>
        <v/>
      </c>
      <c r="J96" s="183">
        <f>'[1]Z04 支出决算表(财决04表)'!$A95</f>
        <v>0</v>
      </c>
      <c r="K96" s="184">
        <f>'[1]Z04 支出决算表(财决04表)'!$E95</f>
        <v>0</v>
      </c>
      <c r="L96" s="156" t="str">
        <f t="shared" si="3"/>
        <v/>
      </c>
    </row>
    <row r="97" ht="22.65" customHeight="1" spans="1:12">
      <c r="A97" s="169" t="str">
        <f t="shared" si="2"/>
        <v/>
      </c>
      <c r="B97" s="170"/>
      <c r="C97" s="171" t="str">
        <f>IF(ISERROR(VLOOKUP(A97,'[1]Z04 支出决算表(财决04表)'!$A$10:$J$500,4,FALSE)),"",VLOOKUP(A97,'[1]Z04 支出决算表(财决04表)'!$A$10:$J$500,4,FALSE))</f>
        <v/>
      </c>
      <c r="D97" s="172" t="str">
        <f>IF(ISERROR(VLOOKUP(A97,'[1]Z04 支出决算表(财决04表)'!$A$10:$J$500,5,FALSE)),"",VLOOKUP(A97,'[1]Z04 支出决算表(财决04表)'!$A$10:$J$500,5,FALSE))</f>
        <v/>
      </c>
      <c r="E97" s="172" t="str">
        <f>IF(ISERROR(VLOOKUP(A97,'[1]Z04 支出决算表(财决04表)'!$A$10:$J$500,6,FALSE)),"",VLOOKUP(A97,'[1]Z04 支出决算表(财决04表)'!$A$10:$J$500,6,FALSE))</f>
        <v/>
      </c>
      <c r="F97" s="172" t="str">
        <f>IF(ISERROR(VLOOKUP(A97,'[1]Z04 支出决算表(财决04表)'!$A$10:$J$500,7,FALSE)),"",VLOOKUP(A97,'[1]Z04 支出决算表(财决04表)'!$A$10:$J$500,7,FALSE))</f>
        <v/>
      </c>
      <c r="G97" s="172" t="str">
        <f>IF(ISERROR(VLOOKUP(A97,'[1]Z04 支出决算表(财决04表)'!$A$10:$J$500,8,FALSE)),"",VLOOKUP(A97,'[1]Z04 支出决算表(财决04表)'!$A$10:$J$500,8,FALSE))</f>
        <v/>
      </c>
      <c r="H97" s="172" t="str">
        <f>IF(ISERROR(VLOOKUP(A97,'[1]Z04 支出决算表(财决04表)'!$A$10:$J$500,9,FALSE)),"",VLOOKUP(A97,'[1]Z04 支出决算表(财决04表)'!$A$10:$J$500,9,FALSE))</f>
        <v/>
      </c>
      <c r="I97" s="172" t="str">
        <f>IF(ISERROR(VLOOKUP(A97,'[1]Z04 支出决算表(财决04表)'!$A$10:$J$500,10,FALSE)),"",VLOOKUP(A97,'[1]Z04 支出决算表(财决04表)'!$A$10:$J$500,10,FALSE))</f>
        <v/>
      </c>
      <c r="J97" s="183">
        <f>'[1]Z04 支出决算表(财决04表)'!$A96</f>
        <v>0</v>
      </c>
      <c r="K97" s="184">
        <f>'[1]Z04 支出决算表(财决04表)'!$E96</f>
        <v>0</v>
      </c>
      <c r="L97" s="156" t="str">
        <f t="shared" si="3"/>
        <v/>
      </c>
    </row>
    <row r="98" ht="22.65" customHeight="1" spans="1:12">
      <c r="A98" s="169" t="str">
        <f t="shared" si="2"/>
        <v/>
      </c>
      <c r="B98" s="170"/>
      <c r="C98" s="171" t="str">
        <f>IF(ISERROR(VLOOKUP(A98,'[1]Z04 支出决算表(财决04表)'!$A$10:$J$500,4,FALSE)),"",VLOOKUP(A98,'[1]Z04 支出决算表(财决04表)'!$A$10:$J$500,4,FALSE))</f>
        <v/>
      </c>
      <c r="D98" s="172" t="str">
        <f>IF(ISERROR(VLOOKUP(A98,'[1]Z04 支出决算表(财决04表)'!$A$10:$J$500,5,FALSE)),"",VLOOKUP(A98,'[1]Z04 支出决算表(财决04表)'!$A$10:$J$500,5,FALSE))</f>
        <v/>
      </c>
      <c r="E98" s="172" t="str">
        <f>IF(ISERROR(VLOOKUP(A98,'[1]Z04 支出决算表(财决04表)'!$A$10:$J$500,6,FALSE)),"",VLOOKUP(A98,'[1]Z04 支出决算表(财决04表)'!$A$10:$J$500,6,FALSE))</f>
        <v/>
      </c>
      <c r="F98" s="172" t="str">
        <f>IF(ISERROR(VLOOKUP(A98,'[1]Z04 支出决算表(财决04表)'!$A$10:$J$500,7,FALSE)),"",VLOOKUP(A98,'[1]Z04 支出决算表(财决04表)'!$A$10:$J$500,7,FALSE))</f>
        <v/>
      </c>
      <c r="G98" s="172" t="str">
        <f>IF(ISERROR(VLOOKUP(A98,'[1]Z04 支出决算表(财决04表)'!$A$10:$J$500,8,FALSE)),"",VLOOKUP(A98,'[1]Z04 支出决算表(财决04表)'!$A$10:$J$500,8,FALSE))</f>
        <v/>
      </c>
      <c r="H98" s="172" t="str">
        <f>IF(ISERROR(VLOOKUP(A98,'[1]Z04 支出决算表(财决04表)'!$A$10:$J$500,9,FALSE)),"",VLOOKUP(A98,'[1]Z04 支出决算表(财决04表)'!$A$10:$J$500,9,FALSE))</f>
        <v/>
      </c>
      <c r="I98" s="172" t="str">
        <f>IF(ISERROR(VLOOKUP(A98,'[1]Z04 支出决算表(财决04表)'!$A$10:$J$500,10,FALSE)),"",VLOOKUP(A98,'[1]Z04 支出决算表(财决04表)'!$A$10:$J$500,10,FALSE))</f>
        <v/>
      </c>
      <c r="J98" s="183">
        <f>'[1]Z04 支出决算表(财决04表)'!$A97</f>
        <v>0</v>
      </c>
      <c r="K98" s="184">
        <f>'[1]Z04 支出决算表(财决04表)'!$E97</f>
        <v>0</v>
      </c>
      <c r="L98" s="156" t="str">
        <f t="shared" si="3"/>
        <v/>
      </c>
    </row>
    <row r="99" ht="22.65" customHeight="1" spans="1:12">
      <c r="A99" s="169" t="str">
        <f t="shared" si="2"/>
        <v/>
      </c>
      <c r="B99" s="170"/>
      <c r="C99" s="171" t="str">
        <f>IF(ISERROR(VLOOKUP(A99,'[1]Z04 支出决算表(财决04表)'!$A$10:$J$500,4,FALSE)),"",VLOOKUP(A99,'[1]Z04 支出决算表(财决04表)'!$A$10:$J$500,4,FALSE))</f>
        <v/>
      </c>
      <c r="D99" s="172" t="str">
        <f>IF(ISERROR(VLOOKUP(A99,'[1]Z04 支出决算表(财决04表)'!$A$10:$J$500,5,FALSE)),"",VLOOKUP(A99,'[1]Z04 支出决算表(财决04表)'!$A$10:$J$500,5,FALSE))</f>
        <v/>
      </c>
      <c r="E99" s="172" t="str">
        <f>IF(ISERROR(VLOOKUP(A99,'[1]Z04 支出决算表(财决04表)'!$A$10:$J$500,6,FALSE)),"",VLOOKUP(A99,'[1]Z04 支出决算表(财决04表)'!$A$10:$J$500,6,FALSE))</f>
        <v/>
      </c>
      <c r="F99" s="172" t="str">
        <f>IF(ISERROR(VLOOKUP(A99,'[1]Z04 支出决算表(财决04表)'!$A$10:$J$500,7,FALSE)),"",VLOOKUP(A99,'[1]Z04 支出决算表(财决04表)'!$A$10:$J$500,7,FALSE))</f>
        <v/>
      </c>
      <c r="G99" s="172" t="str">
        <f>IF(ISERROR(VLOOKUP(A99,'[1]Z04 支出决算表(财决04表)'!$A$10:$J$500,8,FALSE)),"",VLOOKUP(A99,'[1]Z04 支出决算表(财决04表)'!$A$10:$J$500,8,FALSE))</f>
        <v/>
      </c>
      <c r="H99" s="172" t="str">
        <f>IF(ISERROR(VLOOKUP(A99,'[1]Z04 支出决算表(财决04表)'!$A$10:$J$500,9,FALSE)),"",VLOOKUP(A99,'[1]Z04 支出决算表(财决04表)'!$A$10:$J$500,9,FALSE))</f>
        <v/>
      </c>
      <c r="I99" s="172" t="str">
        <f>IF(ISERROR(VLOOKUP(A99,'[1]Z04 支出决算表(财决04表)'!$A$10:$J$500,10,FALSE)),"",VLOOKUP(A99,'[1]Z04 支出决算表(财决04表)'!$A$10:$J$500,10,FALSE))</f>
        <v/>
      </c>
      <c r="J99" s="183">
        <f>'[1]Z04 支出决算表(财决04表)'!$A98</f>
        <v>0</v>
      </c>
      <c r="K99" s="184">
        <f>'[1]Z04 支出决算表(财决04表)'!$E98</f>
        <v>0</v>
      </c>
      <c r="L99" s="156" t="str">
        <f t="shared" si="3"/>
        <v/>
      </c>
    </row>
    <row r="100" ht="22.65" customHeight="1" spans="1:12">
      <c r="A100" s="169" t="str">
        <f t="shared" si="2"/>
        <v/>
      </c>
      <c r="B100" s="170"/>
      <c r="C100" s="171" t="str">
        <f>IF(ISERROR(VLOOKUP(A100,'[1]Z04 支出决算表(财决04表)'!$A$10:$J$500,4,FALSE)),"",VLOOKUP(A100,'[1]Z04 支出决算表(财决04表)'!$A$10:$J$500,4,FALSE))</f>
        <v/>
      </c>
      <c r="D100" s="172" t="str">
        <f>IF(ISERROR(VLOOKUP(A100,'[1]Z04 支出决算表(财决04表)'!$A$10:$J$500,5,FALSE)),"",VLOOKUP(A100,'[1]Z04 支出决算表(财决04表)'!$A$10:$J$500,5,FALSE))</f>
        <v/>
      </c>
      <c r="E100" s="172" t="str">
        <f>IF(ISERROR(VLOOKUP(A100,'[1]Z04 支出决算表(财决04表)'!$A$10:$J$500,6,FALSE)),"",VLOOKUP(A100,'[1]Z04 支出决算表(财决04表)'!$A$10:$J$500,6,FALSE))</f>
        <v/>
      </c>
      <c r="F100" s="172" t="str">
        <f>IF(ISERROR(VLOOKUP(A100,'[1]Z04 支出决算表(财决04表)'!$A$10:$J$500,7,FALSE)),"",VLOOKUP(A100,'[1]Z04 支出决算表(财决04表)'!$A$10:$J$500,7,FALSE))</f>
        <v/>
      </c>
      <c r="G100" s="172" t="str">
        <f>IF(ISERROR(VLOOKUP(A100,'[1]Z04 支出决算表(财决04表)'!$A$10:$J$500,8,FALSE)),"",VLOOKUP(A100,'[1]Z04 支出决算表(财决04表)'!$A$10:$J$500,8,FALSE))</f>
        <v/>
      </c>
      <c r="H100" s="172" t="str">
        <f>IF(ISERROR(VLOOKUP(A100,'[1]Z04 支出决算表(财决04表)'!$A$10:$J$500,9,FALSE)),"",VLOOKUP(A100,'[1]Z04 支出决算表(财决04表)'!$A$10:$J$500,9,FALSE))</f>
        <v/>
      </c>
      <c r="I100" s="172" t="str">
        <f>IF(ISERROR(VLOOKUP(A100,'[1]Z04 支出决算表(财决04表)'!$A$10:$J$500,10,FALSE)),"",VLOOKUP(A100,'[1]Z04 支出决算表(财决04表)'!$A$10:$J$500,10,FALSE))</f>
        <v/>
      </c>
      <c r="J100" s="183">
        <f>'[1]Z04 支出决算表(财决04表)'!$A99</f>
        <v>0</v>
      </c>
      <c r="K100" s="184">
        <f>'[1]Z04 支出决算表(财决04表)'!$E99</f>
        <v>0</v>
      </c>
      <c r="L100" s="156" t="str">
        <f t="shared" si="3"/>
        <v/>
      </c>
    </row>
    <row r="101" ht="22.65" customHeight="1" spans="1:12">
      <c r="A101" s="169" t="str">
        <f t="shared" si="2"/>
        <v/>
      </c>
      <c r="B101" s="170"/>
      <c r="C101" s="171" t="str">
        <f>IF(ISERROR(VLOOKUP(A101,'[1]Z04 支出决算表(财决04表)'!$A$10:$J$500,4,FALSE)),"",VLOOKUP(A101,'[1]Z04 支出决算表(财决04表)'!$A$10:$J$500,4,FALSE))</f>
        <v/>
      </c>
      <c r="D101" s="172" t="str">
        <f>IF(ISERROR(VLOOKUP(A101,'[1]Z04 支出决算表(财决04表)'!$A$10:$J$500,5,FALSE)),"",VLOOKUP(A101,'[1]Z04 支出决算表(财决04表)'!$A$10:$J$500,5,FALSE))</f>
        <v/>
      </c>
      <c r="E101" s="172" t="str">
        <f>IF(ISERROR(VLOOKUP(A101,'[1]Z04 支出决算表(财决04表)'!$A$10:$J$500,6,FALSE)),"",VLOOKUP(A101,'[1]Z04 支出决算表(财决04表)'!$A$10:$J$500,6,FALSE))</f>
        <v/>
      </c>
      <c r="F101" s="172" t="str">
        <f>IF(ISERROR(VLOOKUP(A101,'[1]Z04 支出决算表(财决04表)'!$A$10:$J$500,7,FALSE)),"",VLOOKUP(A101,'[1]Z04 支出决算表(财决04表)'!$A$10:$J$500,7,FALSE))</f>
        <v/>
      </c>
      <c r="G101" s="172" t="str">
        <f>IF(ISERROR(VLOOKUP(A101,'[1]Z04 支出决算表(财决04表)'!$A$10:$J$500,8,FALSE)),"",VLOOKUP(A101,'[1]Z04 支出决算表(财决04表)'!$A$10:$J$500,8,FALSE))</f>
        <v/>
      </c>
      <c r="H101" s="172" t="str">
        <f>IF(ISERROR(VLOOKUP(A101,'[1]Z04 支出决算表(财决04表)'!$A$10:$J$500,9,FALSE)),"",VLOOKUP(A101,'[1]Z04 支出决算表(财决04表)'!$A$10:$J$500,9,FALSE))</f>
        <v/>
      </c>
      <c r="I101" s="172" t="str">
        <f>IF(ISERROR(VLOOKUP(A101,'[1]Z04 支出决算表(财决04表)'!$A$10:$J$500,10,FALSE)),"",VLOOKUP(A101,'[1]Z04 支出决算表(财决04表)'!$A$10:$J$500,10,FALSE))</f>
        <v/>
      </c>
      <c r="J101" s="183">
        <f>'[1]Z04 支出决算表(财决04表)'!$A100</f>
        <v>0</v>
      </c>
      <c r="K101" s="184">
        <f>'[1]Z04 支出决算表(财决04表)'!$E100</f>
        <v>0</v>
      </c>
      <c r="L101" s="156" t="str">
        <f t="shared" si="3"/>
        <v/>
      </c>
    </row>
    <row r="102" ht="22.65" customHeight="1" spans="1:12">
      <c r="A102" s="169" t="str">
        <f t="shared" si="2"/>
        <v/>
      </c>
      <c r="B102" s="170"/>
      <c r="C102" s="171" t="str">
        <f>IF(ISERROR(VLOOKUP(A102,'[1]Z04 支出决算表(财决04表)'!$A$10:$J$500,4,FALSE)),"",VLOOKUP(A102,'[1]Z04 支出决算表(财决04表)'!$A$10:$J$500,4,FALSE))</f>
        <v/>
      </c>
      <c r="D102" s="172" t="str">
        <f>IF(ISERROR(VLOOKUP(A102,'[1]Z04 支出决算表(财决04表)'!$A$10:$J$500,5,FALSE)),"",VLOOKUP(A102,'[1]Z04 支出决算表(财决04表)'!$A$10:$J$500,5,FALSE))</f>
        <v/>
      </c>
      <c r="E102" s="172" t="str">
        <f>IF(ISERROR(VLOOKUP(A102,'[1]Z04 支出决算表(财决04表)'!$A$10:$J$500,6,FALSE)),"",VLOOKUP(A102,'[1]Z04 支出决算表(财决04表)'!$A$10:$J$500,6,FALSE))</f>
        <v/>
      </c>
      <c r="F102" s="172" t="str">
        <f>IF(ISERROR(VLOOKUP(A102,'[1]Z04 支出决算表(财决04表)'!$A$10:$J$500,7,FALSE)),"",VLOOKUP(A102,'[1]Z04 支出决算表(财决04表)'!$A$10:$J$500,7,FALSE))</f>
        <v/>
      </c>
      <c r="G102" s="172" t="str">
        <f>IF(ISERROR(VLOOKUP(A102,'[1]Z04 支出决算表(财决04表)'!$A$10:$J$500,8,FALSE)),"",VLOOKUP(A102,'[1]Z04 支出决算表(财决04表)'!$A$10:$J$500,8,FALSE))</f>
        <v/>
      </c>
      <c r="H102" s="172" t="str">
        <f>IF(ISERROR(VLOOKUP(A102,'[1]Z04 支出决算表(财决04表)'!$A$10:$J$500,9,FALSE)),"",VLOOKUP(A102,'[1]Z04 支出决算表(财决04表)'!$A$10:$J$500,9,FALSE))</f>
        <v/>
      </c>
      <c r="I102" s="172" t="str">
        <f>IF(ISERROR(VLOOKUP(A102,'[1]Z04 支出决算表(财决04表)'!$A$10:$J$500,10,FALSE)),"",VLOOKUP(A102,'[1]Z04 支出决算表(财决04表)'!$A$10:$J$500,10,FALSE))</f>
        <v/>
      </c>
      <c r="J102" s="183">
        <f>'[1]Z04 支出决算表(财决04表)'!$A101</f>
        <v>0</v>
      </c>
      <c r="K102" s="184">
        <f>'[1]Z04 支出决算表(财决04表)'!$E101</f>
        <v>0</v>
      </c>
      <c r="L102" s="156" t="str">
        <f t="shared" si="3"/>
        <v/>
      </c>
    </row>
    <row r="103" ht="22.65" customHeight="1" spans="1:12">
      <c r="A103" s="169" t="str">
        <f t="shared" si="2"/>
        <v/>
      </c>
      <c r="B103" s="170"/>
      <c r="C103" s="171" t="str">
        <f>IF(ISERROR(VLOOKUP(A103,'[1]Z04 支出决算表(财决04表)'!$A$10:$J$500,4,FALSE)),"",VLOOKUP(A103,'[1]Z04 支出决算表(财决04表)'!$A$10:$J$500,4,FALSE))</f>
        <v/>
      </c>
      <c r="D103" s="172" t="str">
        <f>IF(ISERROR(VLOOKUP(A103,'[1]Z04 支出决算表(财决04表)'!$A$10:$J$500,5,FALSE)),"",VLOOKUP(A103,'[1]Z04 支出决算表(财决04表)'!$A$10:$J$500,5,FALSE))</f>
        <v/>
      </c>
      <c r="E103" s="172" t="str">
        <f>IF(ISERROR(VLOOKUP(A103,'[1]Z04 支出决算表(财决04表)'!$A$10:$J$500,6,FALSE)),"",VLOOKUP(A103,'[1]Z04 支出决算表(财决04表)'!$A$10:$J$500,6,FALSE))</f>
        <v/>
      </c>
      <c r="F103" s="172" t="str">
        <f>IF(ISERROR(VLOOKUP(A103,'[1]Z04 支出决算表(财决04表)'!$A$10:$J$500,7,FALSE)),"",VLOOKUP(A103,'[1]Z04 支出决算表(财决04表)'!$A$10:$J$500,7,FALSE))</f>
        <v/>
      </c>
      <c r="G103" s="172" t="str">
        <f>IF(ISERROR(VLOOKUP(A103,'[1]Z04 支出决算表(财决04表)'!$A$10:$J$500,8,FALSE)),"",VLOOKUP(A103,'[1]Z04 支出决算表(财决04表)'!$A$10:$J$500,8,FALSE))</f>
        <v/>
      </c>
      <c r="H103" s="172" t="str">
        <f>IF(ISERROR(VLOOKUP(A103,'[1]Z04 支出决算表(财决04表)'!$A$10:$J$500,9,FALSE)),"",VLOOKUP(A103,'[1]Z04 支出决算表(财决04表)'!$A$10:$J$500,9,FALSE))</f>
        <v/>
      </c>
      <c r="I103" s="172" t="str">
        <f>IF(ISERROR(VLOOKUP(A103,'[1]Z04 支出决算表(财决04表)'!$A$10:$J$500,10,FALSE)),"",VLOOKUP(A103,'[1]Z04 支出决算表(财决04表)'!$A$10:$J$500,10,FALSE))</f>
        <v/>
      </c>
      <c r="J103" s="183">
        <f>'[1]Z04 支出决算表(财决04表)'!$A102</f>
        <v>0</v>
      </c>
      <c r="K103" s="184">
        <f>'[1]Z04 支出决算表(财决04表)'!$E102</f>
        <v>0</v>
      </c>
      <c r="L103" s="156" t="str">
        <f t="shared" si="3"/>
        <v/>
      </c>
    </row>
    <row r="104" ht="22.65" customHeight="1" spans="1:12">
      <c r="A104" s="169" t="str">
        <f t="shared" si="2"/>
        <v/>
      </c>
      <c r="B104" s="170"/>
      <c r="C104" s="171" t="str">
        <f>IF(ISERROR(VLOOKUP(A104,'[1]Z04 支出决算表(财决04表)'!$A$10:$J$500,4,FALSE)),"",VLOOKUP(A104,'[1]Z04 支出决算表(财决04表)'!$A$10:$J$500,4,FALSE))</f>
        <v/>
      </c>
      <c r="D104" s="172" t="str">
        <f>IF(ISERROR(VLOOKUP(A104,'[1]Z04 支出决算表(财决04表)'!$A$10:$J$500,5,FALSE)),"",VLOOKUP(A104,'[1]Z04 支出决算表(财决04表)'!$A$10:$J$500,5,FALSE))</f>
        <v/>
      </c>
      <c r="E104" s="172" t="str">
        <f>IF(ISERROR(VLOOKUP(A104,'[1]Z04 支出决算表(财决04表)'!$A$10:$J$500,6,FALSE)),"",VLOOKUP(A104,'[1]Z04 支出决算表(财决04表)'!$A$10:$J$500,6,FALSE))</f>
        <v/>
      </c>
      <c r="F104" s="172" t="str">
        <f>IF(ISERROR(VLOOKUP(A104,'[1]Z04 支出决算表(财决04表)'!$A$10:$J$500,7,FALSE)),"",VLOOKUP(A104,'[1]Z04 支出决算表(财决04表)'!$A$10:$J$500,7,FALSE))</f>
        <v/>
      </c>
      <c r="G104" s="172" t="str">
        <f>IF(ISERROR(VLOOKUP(A104,'[1]Z04 支出决算表(财决04表)'!$A$10:$J$500,8,FALSE)),"",VLOOKUP(A104,'[1]Z04 支出决算表(财决04表)'!$A$10:$J$500,8,FALSE))</f>
        <v/>
      </c>
      <c r="H104" s="172" t="str">
        <f>IF(ISERROR(VLOOKUP(A104,'[1]Z04 支出决算表(财决04表)'!$A$10:$J$500,9,FALSE)),"",VLOOKUP(A104,'[1]Z04 支出决算表(财决04表)'!$A$10:$J$500,9,FALSE))</f>
        <v/>
      </c>
      <c r="I104" s="172" t="str">
        <f>IF(ISERROR(VLOOKUP(A104,'[1]Z04 支出决算表(财决04表)'!$A$10:$J$500,10,FALSE)),"",VLOOKUP(A104,'[1]Z04 支出决算表(财决04表)'!$A$10:$J$500,10,FALSE))</f>
        <v/>
      </c>
      <c r="J104" s="183">
        <f>'[1]Z04 支出决算表(财决04表)'!$A103</f>
        <v>0</v>
      </c>
      <c r="K104" s="184">
        <f>'[1]Z04 支出决算表(财决04表)'!$E103</f>
        <v>0</v>
      </c>
      <c r="L104" s="156" t="str">
        <f t="shared" si="3"/>
        <v/>
      </c>
    </row>
    <row r="105" ht="22.65" customHeight="1" spans="1:12">
      <c r="A105" s="169" t="str">
        <f t="shared" si="2"/>
        <v/>
      </c>
      <c r="B105" s="170"/>
      <c r="C105" s="171" t="str">
        <f>IF(ISERROR(VLOOKUP(A105,'[1]Z04 支出决算表(财决04表)'!$A$10:$J$500,4,FALSE)),"",VLOOKUP(A105,'[1]Z04 支出决算表(财决04表)'!$A$10:$J$500,4,FALSE))</f>
        <v/>
      </c>
      <c r="D105" s="172" t="str">
        <f>IF(ISERROR(VLOOKUP(A105,'[1]Z04 支出决算表(财决04表)'!$A$10:$J$500,5,FALSE)),"",VLOOKUP(A105,'[1]Z04 支出决算表(财决04表)'!$A$10:$J$500,5,FALSE))</f>
        <v/>
      </c>
      <c r="E105" s="172" t="str">
        <f>IF(ISERROR(VLOOKUP(A105,'[1]Z04 支出决算表(财决04表)'!$A$10:$J$500,6,FALSE)),"",VLOOKUP(A105,'[1]Z04 支出决算表(财决04表)'!$A$10:$J$500,6,FALSE))</f>
        <v/>
      </c>
      <c r="F105" s="172" t="str">
        <f>IF(ISERROR(VLOOKUP(A105,'[1]Z04 支出决算表(财决04表)'!$A$10:$J$500,7,FALSE)),"",VLOOKUP(A105,'[1]Z04 支出决算表(财决04表)'!$A$10:$J$500,7,FALSE))</f>
        <v/>
      </c>
      <c r="G105" s="172" t="str">
        <f>IF(ISERROR(VLOOKUP(A105,'[1]Z04 支出决算表(财决04表)'!$A$10:$J$500,8,FALSE)),"",VLOOKUP(A105,'[1]Z04 支出决算表(财决04表)'!$A$10:$J$500,8,FALSE))</f>
        <v/>
      </c>
      <c r="H105" s="172" t="str">
        <f>IF(ISERROR(VLOOKUP(A105,'[1]Z04 支出决算表(财决04表)'!$A$10:$J$500,9,FALSE)),"",VLOOKUP(A105,'[1]Z04 支出决算表(财决04表)'!$A$10:$J$500,9,FALSE))</f>
        <v/>
      </c>
      <c r="I105" s="172" t="str">
        <f>IF(ISERROR(VLOOKUP(A105,'[1]Z04 支出决算表(财决04表)'!$A$10:$J$500,10,FALSE)),"",VLOOKUP(A105,'[1]Z04 支出决算表(财决04表)'!$A$10:$J$500,10,FALSE))</f>
        <v/>
      </c>
      <c r="J105" s="183">
        <f>'[1]Z04 支出决算表(财决04表)'!$A104</f>
        <v>0</v>
      </c>
      <c r="K105" s="184">
        <f>'[1]Z04 支出决算表(财决04表)'!$E104</f>
        <v>0</v>
      </c>
      <c r="L105" s="156" t="str">
        <f t="shared" si="3"/>
        <v/>
      </c>
    </row>
    <row r="106" ht="22.65" customHeight="1" spans="1:12">
      <c r="A106" s="169" t="str">
        <f t="shared" si="2"/>
        <v/>
      </c>
      <c r="B106" s="170"/>
      <c r="C106" s="171" t="str">
        <f>IF(ISERROR(VLOOKUP(A106,'[1]Z04 支出决算表(财决04表)'!$A$10:$J$500,4,FALSE)),"",VLOOKUP(A106,'[1]Z04 支出决算表(财决04表)'!$A$10:$J$500,4,FALSE))</f>
        <v/>
      </c>
      <c r="D106" s="172" t="str">
        <f>IF(ISERROR(VLOOKUP(A106,'[1]Z04 支出决算表(财决04表)'!$A$10:$J$500,5,FALSE)),"",VLOOKUP(A106,'[1]Z04 支出决算表(财决04表)'!$A$10:$J$500,5,FALSE))</f>
        <v/>
      </c>
      <c r="E106" s="172" t="str">
        <f>IF(ISERROR(VLOOKUP(A106,'[1]Z04 支出决算表(财决04表)'!$A$10:$J$500,6,FALSE)),"",VLOOKUP(A106,'[1]Z04 支出决算表(财决04表)'!$A$10:$J$500,6,FALSE))</f>
        <v/>
      </c>
      <c r="F106" s="172" t="str">
        <f>IF(ISERROR(VLOOKUP(A106,'[1]Z04 支出决算表(财决04表)'!$A$10:$J$500,7,FALSE)),"",VLOOKUP(A106,'[1]Z04 支出决算表(财决04表)'!$A$10:$J$500,7,FALSE))</f>
        <v/>
      </c>
      <c r="G106" s="172" t="str">
        <f>IF(ISERROR(VLOOKUP(A106,'[1]Z04 支出决算表(财决04表)'!$A$10:$J$500,8,FALSE)),"",VLOOKUP(A106,'[1]Z04 支出决算表(财决04表)'!$A$10:$J$500,8,FALSE))</f>
        <v/>
      </c>
      <c r="H106" s="172" t="str">
        <f>IF(ISERROR(VLOOKUP(A106,'[1]Z04 支出决算表(财决04表)'!$A$10:$J$500,9,FALSE)),"",VLOOKUP(A106,'[1]Z04 支出决算表(财决04表)'!$A$10:$J$500,9,FALSE))</f>
        <v/>
      </c>
      <c r="I106" s="172" t="str">
        <f>IF(ISERROR(VLOOKUP(A106,'[1]Z04 支出决算表(财决04表)'!$A$10:$J$500,10,FALSE)),"",VLOOKUP(A106,'[1]Z04 支出决算表(财决04表)'!$A$10:$J$500,10,FALSE))</f>
        <v/>
      </c>
      <c r="J106" s="183">
        <f>'[1]Z04 支出决算表(财决04表)'!$A105</f>
        <v>0</v>
      </c>
      <c r="K106" s="184">
        <f>'[1]Z04 支出决算表(财决04表)'!$E105</f>
        <v>0</v>
      </c>
      <c r="L106" s="156" t="str">
        <f t="shared" si="3"/>
        <v/>
      </c>
    </row>
    <row r="107" ht="22.65" customHeight="1" spans="1:12">
      <c r="A107" s="169" t="str">
        <f t="shared" si="2"/>
        <v/>
      </c>
      <c r="B107" s="170"/>
      <c r="C107" s="171" t="str">
        <f>IF(ISERROR(VLOOKUP(A107,'[1]Z04 支出决算表(财决04表)'!$A$10:$J$500,4,FALSE)),"",VLOOKUP(A107,'[1]Z04 支出决算表(财决04表)'!$A$10:$J$500,4,FALSE))</f>
        <v/>
      </c>
      <c r="D107" s="172" t="str">
        <f>IF(ISERROR(VLOOKUP(A107,'[1]Z04 支出决算表(财决04表)'!$A$10:$J$500,5,FALSE)),"",VLOOKUP(A107,'[1]Z04 支出决算表(财决04表)'!$A$10:$J$500,5,FALSE))</f>
        <v/>
      </c>
      <c r="E107" s="172" t="str">
        <f>IF(ISERROR(VLOOKUP(A107,'[1]Z04 支出决算表(财决04表)'!$A$10:$J$500,6,FALSE)),"",VLOOKUP(A107,'[1]Z04 支出决算表(财决04表)'!$A$10:$J$500,6,FALSE))</f>
        <v/>
      </c>
      <c r="F107" s="172" t="str">
        <f>IF(ISERROR(VLOOKUP(A107,'[1]Z04 支出决算表(财决04表)'!$A$10:$J$500,7,FALSE)),"",VLOOKUP(A107,'[1]Z04 支出决算表(财决04表)'!$A$10:$J$500,7,FALSE))</f>
        <v/>
      </c>
      <c r="G107" s="172" t="str">
        <f>IF(ISERROR(VLOOKUP(A107,'[1]Z04 支出决算表(财决04表)'!$A$10:$J$500,8,FALSE)),"",VLOOKUP(A107,'[1]Z04 支出决算表(财决04表)'!$A$10:$J$500,8,FALSE))</f>
        <v/>
      </c>
      <c r="H107" s="172" t="str">
        <f>IF(ISERROR(VLOOKUP(A107,'[1]Z04 支出决算表(财决04表)'!$A$10:$J$500,9,FALSE)),"",VLOOKUP(A107,'[1]Z04 支出决算表(财决04表)'!$A$10:$J$500,9,FALSE))</f>
        <v/>
      </c>
      <c r="I107" s="172" t="str">
        <f>IF(ISERROR(VLOOKUP(A107,'[1]Z04 支出决算表(财决04表)'!$A$10:$J$500,10,FALSE)),"",VLOOKUP(A107,'[1]Z04 支出决算表(财决04表)'!$A$10:$J$500,10,FALSE))</f>
        <v/>
      </c>
      <c r="J107" s="183">
        <f>'[1]Z04 支出决算表(财决04表)'!$A106</f>
        <v>0</v>
      </c>
      <c r="K107" s="184">
        <f>'[1]Z04 支出决算表(财决04表)'!$E106</f>
        <v>0</v>
      </c>
      <c r="L107" s="156" t="str">
        <f t="shared" si="3"/>
        <v/>
      </c>
    </row>
    <row r="108" ht="22.65" customHeight="1" spans="1:12">
      <c r="A108" s="169" t="str">
        <f t="shared" si="2"/>
        <v/>
      </c>
      <c r="B108" s="170"/>
      <c r="C108" s="171" t="str">
        <f>IF(ISERROR(VLOOKUP(A108,'[1]Z04 支出决算表(财决04表)'!$A$10:$J$500,4,FALSE)),"",VLOOKUP(A108,'[1]Z04 支出决算表(财决04表)'!$A$10:$J$500,4,FALSE))</f>
        <v/>
      </c>
      <c r="D108" s="172" t="str">
        <f>IF(ISERROR(VLOOKUP(A108,'[1]Z04 支出决算表(财决04表)'!$A$10:$J$500,5,FALSE)),"",VLOOKUP(A108,'[1]Z04 支出决算表(财决04表)'!$A$10:$J$500,5,FALSE))</f>
        <v/>
      </c>
      <c r="E108" s="172" t="str">
        <f>IF(ISERROR(VLOOKUP(A108,'[1]Z04 支出决算表(财决04表)'!$A$10:$J$500,6,FALSE)),"",VLOOKUP(A108,'[1]Z04 支出决算表(财决04表)'!$A$10:$J$500,6,FALSE))</f>
        <v/>
      </c>
      <c r="F108" s="172" t="str">
        <f>IF(ISERROR(VLOOKUP(A108,'[1]Z04 支出决算表(财决04表)'!$A$10:$J$500,7,FALSE)),"",VLOOKUP(A108,'[1]Z04 支出决算表(财决04表)'!$A$10:$J$500,7,FALSE))</f>
        <v/>
      </c>
      <c r="G108" s="172" t="str">
        <f>IF(ISERROR(VLOOKUP(A108,'[1]Z04 支出决算表(财决04表)'!$A$10:$J$500,8,FALSE)),"",VLOOKUP(A108,'[1]Z04 支出决算表(财决04表)'!$A$10:$J$500,8,FALSE))</f>
        <v/>
      </c>
      <c r="H108" s="172" t="str">
        <f>IF(ISERROR(VLOOKUP(A108,'[1]Z04 支出决算表(财决04表)'!$A$10:$J$500,9,FALSE)),"",VLOOKUP(A108,'[1]Z04 支出决算表(财决04表)'!$A$10:$J$500,9,FALSE))</f>
        <v/>
      </c>
      <c r="I108" s="172" t="str">
        <f>IF(ISERROR(VLOOKUP(A108,'[1]Z04 支出决算表(财决04表)'!$A$10:$J$500,10,FALSE)),"",VLOOKUP(A108,'[1]Z04 支出决算表(财决04表)'!$A$10:$J$500,10,FALSE))</f>
        <v/>
      </c>
      <c r="J108" s="183">
        <f>'[1]Z04 支出决算表(财决04表)'!$A107</f>
        <v>0</v>
      </c>
      <c r="K108" s="184">
        <f>'[1]Z04 支出决算表(财决04表)'!$E107</f>
        <v>0</v>
      </c>
      <c r="L108" s="156" t="str">
        <f t="shared" si="3"/>
        <v/>
      </c>
    </row>
    <row r="109" ht="22.65" customHeight="1" spans="1:12">
      <c r="A109" s="169" t="str">
        <f t="shared" si="2"/>
        <v/>
      </c>
      <c r="B109" s="170"/>
      <c r="C109" s="171" t="str">
        <f>IF(ISERROR(VLOOKUP(A109,'[1]Z04 支出决算表(财决04表)'!$A$10:$J$500,4,FALSE)),"",VLOOKUP(A109,'[1]Z04 支出决算表(财决04表)'!$A$10:$J$500,4,FALSE))</f>
        <v/>
      </c>
      <c r="D109" s="172" t="str">
        <f>IF(ISERROR(VLOOKUP(A109,'[1]Z04 支出决算表(财决04表)'!$A$10:$J$500,5,FALSE)),"",VLOOKUP(A109,'[1]Z04 支出决算表(财决04表)'!$A$10:$J$500,5,FALSE))</f>
        <v/>
      </c>
      <c r="E109" s="172" t="str">
        <f>IF(ISERROR(VLOOKUP(A109,'[1]Z04 支出决算表(财决04表)'!$A$10:$J$500,6,FALSE)),"",VLOOKUP(A109,'[1]Z04 支出决算表(财决04表)'!$A$10:$J$500,6,FALSE))</f>
        <v/>
      </c>
      <c r="F109" s="172" t="str">
        <f>IF(ISERROR(VLOOKUP(A109,'[1]Z04 支出决算表(财决04表)'!$A$10:$J$500,7,FALSE)),"",VLOOKUP(A109,'[1]Z04 支出决算表(财决04表)'!$A$10:$J$500,7,FALSE))</f>
        <v/>
      </c>
      <c r="G109" s="172" t="str">
        <f>IF(ISERROR(VLOOKUP(A109,'[1]Z04 支出决算表(财决04表)'!$A$10:$J$500,8,FALSE)),"",VLOOKUP(A109,'[1]Z04 支出决算表(财决04表)'!$A$10:$J$500,8,FALSE))</f>
        <v/>
      </c>
      <c r="H109" s="172" t="str">
        <f>IF(ISERROR(VLOOKUP(A109,'[1]Z04 支出决算表(财决04表)'!$A$10:$J$500,9,FALSE)),"",VLOOKUP(A109,'[1]Z04 支出决算表(财决04表)'!$A$10:$J$500,9,FALSE))</f>
        <v/>
      </c>
      <c r="I109" s="172" t="str">
        <f>IF(ISERROR(VLOOKUP(A109,'[1]Z04 支出决算表(财决04表)'!$A$10:$J$500,10,FALSE)),"",VLOOKUP(A109,'[1]Z04 支出决算表(财决04表)'!$A$10:$J$500,10,FALSE))</f>
        <v/>
      </c>
      <c r="J109" s="183">
        <f>'[1]Z04 支出决算表(财决04表)'!$A108</f>
        <v>0</v>
      </c>
      <c r="K109" s="184">
        <f>'[1]Z04 支出决算表(财决04表)'!$E108</f>
        <v>0</v>
      </c>
      <c r="L109" s="156" t="str">
        <f t="shared" si="3"/>
        <v/>
      </c>
    </row>
    <row r="110" ht="22.65" customHeight="1" spans="1:12">
      <c r="A110" s="169" t="str">
        <f t="shared" si="2"/>
        <v/>
      </c>
      <c r="B110" s="170"/>
      <c r="C110" s="171" t="str">
        <f>IF(ISERROR(VLOOKUP(A110,'[1]Z04 支出决算表(财决04表)'!$A$10:$J$500,4,FALSE)),"",VLOOKUP(A110,'[1]Z04 支出决算表(财决04表)'!$A$10:$J$500,4,FALSE))</f>
        <v/>
      </c>
      <c r="D110" s="172" t="str">
        <f>IF(ISERROR(VLOOKUP(A110,'[1]Z04 支出决算表(财决04表)'!$A$10:$J$500,5,FALSE)),"",VLOOKUP(A110,'[1]Z04 支出决算表(财决04表)'!$A$10:$J$500,5,FALSE))</f>
        <v/>
      </c>
      <c r="E110" s="172" t="str">
        <f>IF(ISERROR(VLOOKUP(A110,'[1]Z04 支出决算表(财决04表)'!$A$10:$J$500,6,FALSE)),"",VLOOKUP(A110,'[1]Z04 支出决算表(财决04表)'!$A$10:$J$500,6,FALSE))</f>
        <v/>
      </c>
      <c r="F110" s="172" t="str">
        <f>IF(ISERROR(VLOOKUP(A110,'[1]Z04 支出决算表(财决04表)'!$A$10:$J$500,7,FALSE)),"",VLOOKUP(A110,'[1]Z04 支出决算表(财决04表)'!$A$10:$J$500,7,FALSE))</f>
        <v/>
      </c>
      <c r="G110" s="172" t="str">
        <f>IF(ISERROR(VLOOKUP(A110,'[1]Z04 支出决算表(财决04表)'!$A$10:$J$500,8,FALSE)),"",VLOOKUP(A110,'[1]Z04 支出决算表(财决04表)'!$A$10:$J$500,8,FALSE))</f>
        <v/>
      </c>
      <c r="H110" s="172" t="str">
        <f>IF(ISERROR(VLOOKUP(A110,'[1]Z04 支出决算表(财决04表)'!$A$10:$J$500,9,FALSE)),"",VLOOKUP(A110,'[1]Z04 支出决算表(财决04表)'!$A$10:$J$500,9,FALSE))</f>
        <v/>
      </c>
      <c r="I110" s="172" t="str">
        <f>IF(ISERROR(VLOOKUP(A110,'[1]Z04 支出决算表(财决04表)'!$A$10:$J$500,10,FALSE)),"",VLOOKUP(A110,'[1]Z04 支出决算表(财决04表)'!$A$10:$J$500,10,FALSE))</f>
        <v/>
      </c>
      <c r="J110" s="183">
        <f>'[1]Z04 支出决算表(财决04表)'!$A109</f>
        <v>0</v>
      </c>
      <c r="K110" s="184">
        <f>'[1]Z04 支出决算表(财决04表)'!$E109</f>
        <v>0</v>
      </c>
      <c r="L110" s="156" t="str">
        <f t="shared" si="3"/>
        <v/>
      </c>
    </row>
    <row r="111" ht="22.65" customHeight="1" spans="1:12">
      <c r="A111" s="169" t="str">
        <f t="shared" si="2"/>
        <v/>
      </c>
      <c r="B111" s="170"/>
      <c r="C111" s="171" t="str">
        <f>IF(ISERROR(VLOOKUP(A111,'[1]Z04 支出决算表(财决04表)'!$A$10:$J$500,4,FALSE)),"",VLOOKUP(A111,'[1]Z04 支出决算表(财决04表)'!$A$10:$J$500,4,FALSE))</f>
        <v/>
      </c>
      <c r="D111" s="172" t="str">
        <f>IF(ISERROR(VLOOKUP(A111,'[1]Z04 支出决算表(财决04表)'!$A$10:$J$500,5,FALSE)),"",VLOOKUP(A111,'[1]Z04 支出决算表(财决04表)'!$A$10:$J$500,5,FALSE))</f>
        <v/>
      </c>
      <c r="E111" s="172" t="str">
        <f>IF(ISERROR(VLOOKUP(A111,'[1]Z04 支出决算表(财决04表)'!$A$10:$J$500,6,FALSE)),"",VLOOKUP(A111,'[1]Z04 支出决算表(财决04表)'!$A$10:$J$500,6,FALSE))</f>
        <v/>
      </c>
      <c r="F111" s="172" t="str">
        <f>IF(ISERROR(VLOOKUP(A111,'[1]Z04 支出决算表(财决04表)'!$A$10:$J$500,7,FALSE)),"",VLOOKUP(A111,'[1]Z04 支出决算表(财决04表)'!$A$10:$J$500,7,FALSE))</f>
        <v/>
      </c>
      <c r="G111" s="172" t="str">
        <f>IF(ISERROR(VLOOKUP(A111,'[1]Z04 支出决算表(财决04表)'!$A$10:$J$500,8,FALSE)),"",VLOOKUP(A111,'[1]Z04 支出决算表(财决04表)'!$A$10:$J$500,8,FALSE))</f>
        <v/>
      </c>
      <c r="H111" s="172" t="str">
        <f>IF(ISERROR(VLOOKUP(A111,'[1]Z04 支出决算表(财决04表)'!$A$10:$J$500,9,FALSE)),"",VLOOKUP(A111,'[1]Z04 支出决算表(财决04表)'!$A$10:$J$500,9,FALSE))</f>
        <v/>
      </c>
      <c r="I111" s="172" t="str">
        <f>IF(ISERROR(VLOOKUP(A111,'[1]Z04 支出决算表(财决04表)'!$A$10:$J$500,10,FALSE)),"",VLOOKUP(A111,'[1]Z04 支出决算表(财决04表)'!$A$10:$J$500,10,FALSE))</f>
        <v/>
      </c>
      <c r="J111" s="183">
        <f>'[1]Z04 支出决算表(财决04表)'!$A110</f>
        <v>0</v>
      </c>
      <c r="K111" s="184">
        <f>'[1]Z04 支出决算表(财决04表)'!$E110</f>
        <v>0</v>
      </c>
      <c r="L111" s="156" t="str">
        <f t="shared" si="3"/>
        <v/>
      </c>
    </row>
    <row r="112" ht="22.65" customHeight="1" spans="1:12">
      <c r="A112" s="169" t="str">
        <f t="shared" si="2"/>
        <v/>
      </c>
      <c r="B112" s="170"/>
      <c r="C112" s="171" t="str">
        <f>IF(ISERROR(VLOOKUP(A112,'[1]Z04 支出决算表(财决04表)'!$A$10:$J$500,4,FALSE)),"",VLOOKUP(A112,'[1]Z04 支出决算表(财决04表)'!$A$10:$J$500,4,FALSE))</f>
        <v/>
      </c>
      <c r="D112" s="172" t="str">
        <f>IF(ISERROR(VLOOKUP(A112,'[1]Z04 支出决算表(财决04表)'!$A$10:$J$500,5,FALSE)),"",VLOOKUP(A112,'[1]Z04 支出决算表(财决04表)'!$A$10:$J$500,5,FALSE))</f>
        <v/>
      </c>
      <c r="E112" s="172" t="str">
        <f>IF(ISERROR(VLOOKUP(A112,'[1]Z04 支出决算表(财决04表)'!$A$10:$J$500,6,FALSE)),"",VLOOKUP(A112,'[1]Z04 支出决算表(财决04表)'!$A$10:$J$500,6,FALSE))</f>
        <v/>
      </c>
      <c r="F112" s="172" t="str">
        <f>IF(ISERROR(VLOOKUP(A112,'[1]Z04 支出决算表(财决04表)'!$A$10:$J$500,7,FALSE)),"",VLOOKUP(A112,'[1]Z04 支出决算表(财决04表)'!$A$10:$J$500,7,FALSE))</f>
        <v/>
      </c>
      <c r="G112" s="172" t="str">
        <f>IF(ISERROR(VLOOKUP(A112,'[1]Z04 支出决算表(财决04表)'!$A$10:$J$500,8,FALSE)),"",VLOOKUP(A112,'[1]Z04 支出决算表(财决04表)'!$A$10:$J$500,8,FALSE))</f>
        <v/>
      </c>
      <c r="H112" s="172" t="str">
        <f>IF(ISERROR(VLOOKUP(A112,'[1]Z04 支出决算表(财决04表)'!$A$10:$J$500,9,FALSE)),"",VLOOKUP(A112,'[1]Z04 支出决算表(财决04表)'!$A$10:$J$500,9,FALSE))</f>
        <v/>
      </c>
      <c r="I112" s="172" t="str">
        <f>IF(ISERROR(VLOOKUP(A112,'[1]Z04 支出决算表(财决04表)'!$A$10:$J$500,10,FALSE)),"",VLOOKUP(A112,'[1]Z04 支出决算表(财决04表)'!$A$10:$J$500,10,FALSE))</f>
        <v/>
      </c>
      <c r="J112" s="183">
        <f>'[1]Z04 支出决算表(财决04表)'!$A111</f>
        <v>0</v>
      </c>
      <c r="K112" s="184">
        <f>'[1]Z04 支出决算表(财决04表)'!$E111</f>
        <v>0</v>
      </c>
      <c r="L112" s="156" t="str">
        <f t="shared" si="3"/>
        <v/>
      </c>
    </row>
    <row r="113" ht="22.65" customHeight="1" spans="1:12">
      <c r="A113" s="169" t="str">
        <f t="shared" si="2"/>
        <v/>
      </c>
      <c r="B113" s="170"/>
      <c r="C113" s="171" t="str">
        <f>IF(ISERROR(VLOOKUP(A113,'[1]Z04 支出决算表(财决04表)'!$A$10:$J$500,4,FALSE)),"",VLOOKUP(A113,'[1]Z04 支出决算表(财决04表)'!$A$10:$J$500,4,FALSE))</f>
        <v/>
      </c>
      <c r="D113" s="172" t="str">
        <f>IF(ISERROR(VLOOKUP(A113,'[1]Z04 支出决算表(财决04表)'!$A$10:$J$500,5,FALSE)),"",VLOOKUP(A113,'[1]Z04 支出决算表(财决04表)'!$A$10:$J$500,5,FALSE))</f>
        <v/>
      </c>
      <c r="E113" s="172" t="str">
        <f>IF(ISERROR(VLOOKUP(A113,'[1]Z04 支出决算表(财决04表)'!$A$10:$J$500,6,FALSE)),"",VLOOKUP(A113,'[1]Z04 支出决算表(财决04表)'!$A$10:$J$500,6,FALSE))</f>
        <v/>
      </c>
      <c r="F113" s="172" t="str">
        <f>IF(ISERROR(VLOOKUP(A113,'[1]Z04 支出决算表(财决04表)'!$A$10:$J$500,7,FALSE)),"",VLOOKUP(A113,'[1]Z04 支出决算表(财决04表)'!$A$10:$J$500,7,FALSE))</f>
        <v/>
      </c>
      <c r="G113" s="172" t="str">
        <f>IF(ISERROR(VLOOKUP(A113,'[1]Z04 支出决算表(财决04表)'!$A$10:$J$500,8,FALSE)),"",VLOOKUP(A113,'[1]Z04 支出决算表(财决04表)'!$A$10:$J$500,8,FALSE))</f>
        <v/>
      </c>
      <c r="H113" s="172" t="str">
        <f>IF(ISERROR(VLOOKUP(A113,'[1]Z04 支出决算表(财决04表)'!$A$10:$J$500,9,FALSE)),"",VLOOKUP(A113,'[1]Z04 支出决算表(财决04表)'!$A$10:$J$500,9,FALSE))</f>
        <v/>
      </c>
      <c r="I113" s="172" t="str">
        <f>IF(ISERROR(VLOOKUP(A113,'[1]Z04 支出决算表(财决04表)'!$A$10:$J$500,10,FALSE)),"",VLOOKUP(A113,'[1]Z04 支出决算表(财决04表)'!$A$10:$J$500,10,FALSE))</f>
        <v/>
      </c>
      <c r="J113" s="183">
        <f>'[1]Z04 支出决算表(财决04表)'!$A112</f>
        <v>0</v>
      </c>
      <c r="K113" s="184">
        <f>'[1]Z04 支出决算表(财决04表)'!$E112</f>
        <v>0</v>
      </c>
      <c r="L113" s="156" t="str">
        <f t="shared" si="3"/>
        <v/>
      </c>
    </row>
    <row r="114" ht="22.65" customHeight="1" spans="1:12">
      <c r="A114" s="169" t="str">
        <f t="shared" si="2"/>
        <v/>
      </c>
      <c r="B114" s="170"/>
      <c r="C114" s="171" t="str">
        <f>IF(ISERROR(VLOOKUP(A114,'[1]Z04 支出决算表(财决04表)'!$A$10:$J$500,4,FALSE)),"",VLOOKUP(A114,'[1]Z04 支出决算表(财决04表)'!$A$10:$J$500,4,FALSE))</f>
        <v/>
      </c>
      <c r="D114" s="172" t="str">
        <f>IF(ISERROR(VLOOKUP(A114,'[1]Z04 支出决算表(财决04表)'!$A$10:$J$500,5,FALSE)),"",VLOOKUP(A114,'[1]Z04 支出决算表(财决04表)'!$A$10:$J$500,5,FALSE))</f>
        <v/>
      </c>
      <c r="E114" s="172" t="str">
        <f>IF(ISERROR(VLOOKUP(A114,'[1]Z04 支出决算表(财决04表)'!$A$10:$J$500,6,FALSE)),"",VLOOKUP(A114,'[1]Z04 支出决算表(财决04表)'!$A$10:$J$500,6,FALSE))</f>
        <v/>
      </c>
      <c r="F114" s="172" t="str">
        <f>IF(ISERROR(VLOOKUP(A114,'[1]Z04 支出决算表(财决04表)'!$A$10:$J$500,7,FALSE)),"",VLOOKUP(A114,'[1]Z04 支出决算表(财决04表)'!$A$10:$J$500,7,FALSE))</f>
        <v/>
      </c>
      <c r="G114" s="172" t="str">
        <f>IF(ISERROR(VLOOKUP(A114,'[1]Z04 支出决算表(财决04表)'!$A$10:$J$500,8,FALSE)),"",VLOOKUP(A114,'[1]Z04 支出决算表(财决04表)'!$A$10:$J$500,8,FALSE))</f>
        <v/>
      </c>
      <c r="H114" s="172" t="str">
        <f>IF(ISERROR(VLOOKUP(A114,'[1]Z04 支出决算表(财决04表)'!$A$10:$J$500,9,FALSE)),"",VLOOKUP(A114,'[1]Z04 支出决算表(财决04表)'!$A$10:$J$500,9,FALSE))</f>
        <v/>
      </c>
      <c r="I114" s="172" t="str">
        <f>IF(ISERROR(VLOOKUP(A114,'[1]Z04 支出决算表(财决04表)'!$A$10:$J$500,10,FALSE)),"",VLOOKUP(A114,'[1]Z04 支出决算表(财决04表)'!$A$10:$J$500,10,FALSE))</f>
        <v/>
      </c>
      <c r="J114" s="183">
        <f>'[1]Z04 支出决算表(财决04表)'!$A113</f>
        <v>0</v>
      </c>
      <c r="K114" s="184">
        <f>'[1]Z04 支出决算表(财决04表)'!$E113</f>
        <v>0</v>
      </c>
      <c r="L114" s="156" t="str">
        <f t="shared" si="3"/>
        <v/>
      </c>
    </row>
    <row r="115" ht="22.65" customHeight="1" spans="1:12">
      <c r="A115" s="169" t="str">
        <f t="shared" si="2"/>
        <v/>
      </c>
      <c r="B115" s="170"/>
      <c r="C115" s="171" t="str">
        <f>IF(ISERROR(VLOOKUP(A115,'[1]Z04 支出决算表(财决04表)'!$A$10:$J$500,4,FALSE)),"",VLOOKUP(A115,'[1]Z04 支出决算表(财决04表)'!$A$10:$J$500,4,FALSE))</f>
        <v/>
      </c>
      <c r="D115" s="172" t="str">
        <f>IF(ISERROR(VLOOKUP(A115,'[1]Z04 支出决算表(财决04表)'!$A$10:$J$500,5,FALSE)),"",VLOOKUP(A115,'[1]Z04 支出决算表(财决04表)'!$A$10:$J$500,5,FALSE))</f>
        <v/>
      </c>
      <c r="E115" s="172" t="str">
        <f>IF(ISERROR(VLOOKUP(A115,'[1]Z04 支出决算表(财决04表)'!$A$10:$J$500,6,FALSE)),"",VLOOKUP(A115,'[1]Z04 支出决算表(财决04表)'!$A$10:$J$500,6,FALSE))</f>
        <v/>
      </c>
      <c r="F115" s="172" t="str">
        <f>IF(ISERROR(VLOOKUP(A115,'[1]Z04 支出决算表(财决04表)'!$A$10:$J$500,7,FALSE)),"",VLOOKUP(A115,'[1]Z04 支出决算表(财决04表)'!$A$10:$J$500,7,FALSE))</f>
        <v/>
      </c>
      <c r="G115" s="172" t="str">
        <f>IF(ISERROR(VLOOKUP(A115,'[1]Z04 支出决算表(财决04表)'!$A$10:$J$500,8,FALSE)),"",VLOOKUP(A115,'[1]Z04 支出决算表(财决04表)'!$A$10:$J$500,8,FALSE))</f>
        <v/>
      </c>
      <c r="H115" s="172" t="str">
        <f>IF(ISERROR(VLOOKUP(A115,'[1]Z04 支出决算表(财决04表)'!$A$10:$J$500,9,FALSE)),"",VLOOKUP(A115,'[1]Z04 支出决算表(财决04表)'!$A$10:$J$500,9,FALSE))</f>
        <v/>
      </c>
      <c r="I115" s="172" t="str">
        <f>IF(ISERROR(VLOOKUP(A115,'[1]Z04 支出决算表(财决04表)'!$A$10:$J$500,10,FALSE)),"",VLOOKUP(A115,'[1]Z04 支出决算表(财决04表)'!$A$10:$J$500,10,FALSE))</f>
        <v/>
      </c>
      <c r="J115" s="183">
        <f>'[1]Z04 支出决算表(财决04表)'!$A114</f>
        <v>0</v>
      </c>
      <c r="K115" s="184">
        <f>'[1]Z04 支出决算表(财决04表)'!$E114</f>
        <v>0</v>
      </c>
      <c r="L115" s="156" t="str">
        <f t="shared" si="3"/>
        <v/>
      </c>
    </row>
    <row r="116" ht="22.65" customHeight="1" spans="1:12">
      <c r="A116" s="169" t="str">
        <f t="shared" si="2"/>
        <v/>
      </c>
      <c r="B116" s="170"/>
      <c r="C116" s="171" t="str">
        <f>IF(ISERROR(VLOOKUP(A116,'[1]Z04 支出决算表(财决04表)'!$A$10:$J$500,4,FALSE)),"",VLOOKUP(A116,'[1]Z04 支出决算表(财决04表)'!$A$10:$J$500,4,FALSE))</f>
        <v/>
      </c>
      <c r="D116" s="172" t="str">
        <f>IF(ISERROR(VLOOKUP(A116,'[1]Z04 支出决算表(财决04表)'!$A$10:$J$500,5,FALSE)),"",VLOOKUP(A116,'[1]Z04 支出决算表(财决04表)'!$A$10:$J$500,5,FALSE))</f>
        <v/>
      </c>
      <c r="E116" s="172" t="str">
        <f>IF(ISERROR(VLOOKUP(A116,'[1]Z04 支出决算表(财决04表)'!$A$10:$J$500,6,FALSE)),"",VLOOKUP(A116,'[1]Z04 支出决算表(财决04表)'!$A$10:$J$500,6,FALSE))</f>
        <v/>
      </c>
      <c r="F116" s="172" t="str">
        <f>IF(ISERROR(VLOOKUP(A116,'[1]Z04 支出决算表(财决04表)'!$A$10:$J$500,7,FALSE)),"",VLOOKUP(A116,'[1]Z04 支出决算表(财决04表)'!$A$10:$J$500,7,FALSE))</f>
        <v/>
      </c>
      <c r="G116" s="172" t="str">
        <f>IF(ISERROR(VLOOKUP(A116,'[1]Z04 支出决算表(财决04表)'!$A$10:$J$500,8,FALSE)),"",VLOOKUP(A116,'[1]Z04 支出决算表(财决04表)'!$A$10:$J$500,8,FALSE))</f>
        <v/>
      </c>
      <c r="H116" s="172" t="str">
        <f>IF(ISERROR(VLOOKUP(A116,'[1]Z04 支出决算表(财决04表)'!$A$10:$J$500,9,FALSE)),"",VLOOKUP(A116,'[1]Z04 支出决算表(财决04表)'!$A$10:$J$500,9,FALSE))</f>
        <v/>
      </c>
      <c r="I116" s="172" t="str">
        <f>IF(ISERROR(VLOOKUP(A116,'[1]Z04 支出决算表(财决04表)'!$A$10:$J$500,10,FALSE)),"",VLOOKUP(A116,'[1]Z04 支出决算表(财决04表)'!$A$10:$J$500,10,FALSE))</f>
        <v/>
      </c>
      <c r="J116" s="183">
        <f>'[1]Z04 支出决算表(财决04表)'!$A115</f>
        <v>0</v>
      </c>
      <c r="K116" s="184">
        <f>'[1]Z04 支出决算表(财决04表)'!$E115</f>
        <v>0</v>
      </c>
      <c r="L116" s="156" t="str">
        <f t="shared" si="3"/>
        <v/>
      </c>
    </row>
    <row r="117" ht="22.65" customHeight="1" spans="1:12">
      <c r="A117" s="169" t="str">
        <f t="shared" si="2"/>
        <v/>
      </c>
      <c r="B117" s="170"/>
      <c r="C117" s="171" t="str">
        <f>IF(ISERROR(VLOOKUP(A117,'[1]Z04 支出决算表(财决04表)'!$A$10:$J$500,4,FALSE)),"",VLOOKUP(A117,'[1]Z04 支出决算表(财决04表)'!$A$10:$J$500,4,FALSE))</f>
        <v/>
      </c>
      <c r="D117" s="172" t="str">
        <f>IF(ISERROR(VLOOKUP(A117,'[1]Z04 支出决算表(财决04表)'!$A$10:$J$500,5,FALSE)),"",VLOOKUP(A117,'[1]Z04 支出决算表(财决04表)'!$A$10:$J$500,5,FALSE))</f>
        <v/>
      </c>
      <c r="E117" s="172" t="str">
        <f>IF(ISERROR(VLOOKUP(A117,'[1]Z04 支出决算表(财决04表)'!$A$10:$J$500,6,FALSE)),"",VLOOKUP(A117,'[1]Z04 支出决算表(财决04表)'!$A$10:$J$500,6,FALSE))</f>
        <v/>
      </c>
      <c r="F117" s="172" t="str">
        <f>IF(ISERROR(VLOOKUP(A117,'[1]Z04 支出决算表(财决04表)'!$A$10:$J$500,7,FALSE)),"",VLOOKUP(A117,'[1]Z04 支出决算表(财决04表)'!$A$10:$J$500,7,FALSE))</f>
        <v/>
      </c>
      <c r="G117" s="172" t="str">
        <f>IF(ISERROR(VLOOKUP(A117,'[1]Z04 支出决算表(财决04表)'!$A$10:$J$500,8,FALSE)),"",VLOOKUP(A117,'[1]Z04 支出决算表(财决04表)'!$A$10:$J$500,8,FALSE))</f>
        <v/>
      </c>
      <c r="H117" s="172" t="str">
        <f>IF(ISERROR(VLOOKUP(A117,'[1]Z04 支出决算表(财决04表)'!$A$10:$J$500,9,FALSE)),"",VLOOKUP(A117,'[1]Z04 支出决算表(财决04表)'!$A$10:$J$500,9,FALSE))</f>
        <v/>
      </c>
      <c r="I117" s="172" t="str">
        <f>IF(ISERROR(VLOOKUP(A117,'[1]Z04 支出决算表(财决04表)'!$A$10:$J$500,10,FALSE)),"",VLOOKUP(A117,'[1]Z04 支出决算表(财决04表)'!$A$10:$J$500,10,FALSE))</f>
        <v/>
      </c>
      <c r="J117" s="183">
        <f>'[1]Z04 支出决算表(财决04表)'!$A116</f>
        <v>0</v>
      </c>
      <c r="K117" s="184">
        <f>'[1]Z04 支出决算表(财决04表)'!$E116</f>
        <v>0</v>
      </c>
      <c r="L117" s="156" t="str">
        <f t="shared" si="3"/>
        <v/>
      </c>
    </row>
    <row r="118" ht="22.65" customHeight="1" spans="1:12">
      <c r="A118" s="169" t="str">
        <f t="shared" si="2"/>
        <v/>
      </c>
      <c r="B118" s="170"/>
      <c r="C118" s="171" t="str">
        <f>IF(ISERROR(VLOOKUP(A118,'[1]Z04 支出决算表(财决04表)'!$A$10:$J$500,4,FALSE)),"",VLOOKUP(A118,'[1]Z04 支出决算表(财决04表)'!$A$10:$J$500,4,FALSE))</f>
        <v/>
      </c>
      <c r="D118" s="172" t="str">
        <f>IF(ISERROR(VLOOKUP(A118,'[1]Z04 支出决算表(财决04表)'!$A$10:$J$500,5,FALSE)),"",VLOOKUP(A118,'[1]Z04 支出决算表(财决04表)'!$A$10:$J$500,5,FALSE))</f>
        <v/>
      </c>
      <c r="E118" s="172" t="str">
        <f>IF(ISERROR(VLOOKUP(A118,'[1]Z04 支出决算表(财决04表)'!$A$10:$J$500,6,FALSE)),"",VLOOKUP(A118,'[1]Z04 支出决算表(财决04表)'!$A$10:$J$500,6,FALSE))</f>
        <v/>
      </c>
      <c r="F118" s="172" t="str">
        <f>IF(ISERROR(VLOOKUP(A118,'[1]Z04 支出决算表(财决04表)'!$A$10:$J$500,7,FALSE)),"",VLOOKUP(A118,'[1]Z04 支出决算表(财决04表)'!$A$10:$J$500,7,FALSE))</f>
        <v/>
      </c>
      <c r="G118" s="172" t="str">
        <f>IF(ISERROR(VLOOKUP(A118,'[1]Z04 支出决算表(财决04表)'!$A$10:$J$500,8,FALSE)),"",VLOOKUP(A118,'[1]Z04 支出决算表(财决04表)'!$A$10:$J$500,8,FALSE))</f>
        <v/>
      </c>
      <c r="H118" s="172" t="str">
        <f>IF(ISERROR(VLOOKUP(A118,'[1]Z04 支出决算表(财决04表)'!$A$10:$J$500,9,FALSE)),"",VLOOKUP(A118,'[1]Z04 支出决算表(财决04表)'!$A$10:$J$500,9,FALSE))</f>
        <v/>
      </c>
      <c r="I118" s="172" t="str">
        <f>IF(ISERROR(VLOOKUP(A118,'[1]Z04 支出决算表(财决04表)'!$A$10:$J$500,10,FALSE)),"",VLOOKUP(A118,'[1]Z04 支出决算表(财决04表)'!$A$10:$J$500,10,FALSE))</f>
        <v/>
      </c>
      <c r="J118" s="183">
        <f>'[1]Z04 支出决算表(财决04表)'!$A117</f>
        <v>0</v>
      </c>
      <c r="K118" s="184">
        <f>'[1]Z04 支出决算表(财决04表)'!$E117</f>
        <v>0</v>
      </c>
      <c r="L118" s="156" t="str">
        <f t="shared" si="3"/>
        <v/>
      </c>
    </row>
    <row r="119" ht="22.65" customHeight="1" spans="1:12">
      <c r="A119" s="169" t="str">
        <f t="shared" si="2"/>
        <v/>
      </c>
      <c r="B119" s="170"/>
      <c r="C119" s="171" t="str">
        <f>IF(ISERROR(VLOOKUP(A119,'[1]Z04 支出决算表(财决04表)'!$A$10:$J$500,4,FALSE)),"",VLOOKUP(A119,'[1]Z04 支出决算表(财决04表)'!$A$10:$J$500,4,FALSE))</f>
        <v/>
      </c>
      <c r="D119" s="172" t="str">
        <f>IF(ISERROR(VLOOKUP(A119,'[1]Z04 支出决算表(财决04表)'!$A$10:$J$500,5,FALSE)),"",VLOOKUP(A119,'[1]Z04 支出决算表(财决04表)'!$A$10:$J$500,5,FALSE))</f>
        <v/>
      </c>
      <c r="E119" s="172" t="str">
        <f>IF(ISERROR(VLOOKUP(A119,'[1]Z04 支出决算表(财决04表)'!$A$10:$J$500,6,FALSE)),"",VLOOKUP(A119,'[1]Z04 支出决算表(财决04表)'!$A$10:$J$500,6,FALSE))</f>
        <v/>
      </c>
      <c r="F119" s="172" t="str">
        <f>IF(ISERROR(VLOOKUP(A119,'[1]Z04 支出决算表(财决04表)'!$A$10:$J$500,7,FALSE)),"",VLOOKUP(A119,'[1]Z04 支出决算表(财决04表)'!$A$10:$J$500,7,FALSE))</f>
        <v/>
      </c>
      <c r="G119" s="172" t="str">
        <f>IF(ISERROR(VLOOKUP(A119,'[1]Z04 支出决算表(财决04表)'!$A$10:$J$500,8,FALSE)),"",VLOOKUP(A119,'[1]Z04 支出决算表(财决04表)'!$A$10:$J$500,8,FALSE))</f>
        <v/>
      </c>
      <c r="H119" s="172" t="str">
        <f>IF(ISERROR(VLOOKUP(A119,'[1]Z04 支出决算表(财决04表)'!$A$10:$J$500,9,FALSE)),"",VLOOKUP(A119,'[1]Z04 支出决算表(财决04表)'!$A$10:$J$500,9,FALSE))</f>
        <v/>
      </c>
      <c r="I119" s="172" t="str">
        <f>IF(ISERROR(VLOOKUP(A119,'[1]Z04 支出决算表(财决04表)'!$A$10:$J$500,10,FALSE)),"",VLOOKUP(A119,'[1]Z04 支出决算表(财决04表)'!$A$10:$J$500,10,FALSE))</f>
        <v/>
      </c>
      <c r="J119" s="183">
        <f>'[1]Z04 支出决算表(财决04表)'!$A118</f>
        <v>0</v>
      </c>
      <c r="K119" s="184">
        <f>'[1]Z04 支出决算表(财决04表)'!$E118</f>
        <v>0</v>
      </c>
      <c r="L119" s="156" t="str">
        <f t="shared" si="3"/>
        <v/>
      </c>
    </row>
    <row r="120" ht="22.65" customHeight="1" spans="1:12">
      <c r="A120" s="169" t="str">
        <f t="shared" si="2"/>
        <v/>
      </c>
      <c r="B120" s="170"/>
      <c r="C120" s="171" t="str">
        <f>IF(ISERROR(VLOOKUP(A120,'[1]Z04 支出决算表(财决04表)'!$A$10:$J$500,4,FALSE)),"",VLOOKUP(A120,'[1]Z04 支出决算表(财决04表)'!$A$10:$J$500,4,FALSE))</f>
        <v/>
      </c>
      <c r="D120" s="172" t="str">
        <f>IF(ISERROR(VLOOKUP(A120,'[1]Z04 支出决算表(财决04表)'!$A$10:$J$500,5,FALSE)),"",VLOOKUP(A120,'[1]Z04 支出决算表(财决04表)'!$A$10:$J$500,5,FALSE))</f>
        <v/>
      </c>
      <c r="E120" s="172" t="str">
        <f>IF(ISERROR(VLOOKUP(A120,'[1]Z04 支出决算表(财决04表)'!$A$10:$J$500,6,FALSE)),"",VLOOKUP(A120,'[1]Z04 支出决算表(财决04表)'!$A$10:$J$500,6,FALSE))</f>
        <v/>
      </c>
      <c r="F120" s="172" t="str">
        <f>IF(ISERROR(VLOOKUP(A120,'[1]Z04 支出决算表(财决04表)'!$A$10:$J$500,7,FALSE)),"",VLOOKUP(A120,'[1]Z04 支出决算表(财决04表)'!$A$10:$J$500,7,FALSE))</f>
        <v/>
      </c>
      <c r="G120" s="172" t="str">
        <f>IF(ISERROR(VLOOKUP(A120,'[1]Z04 支出决算表(财决04表)'!$A$10:$J$500,8,FALSE)),"",VLOOKUP(A120,'[1]Z04 支出决算表(财决04表)'!$A$10:$J$500,8,FALSE))</f>
        <v/>
      </c>
      <c r="H120" s="172" t="str">
        <f>IF(ISERROR(VLOOKUP(A120,'[1]Z04 支出决算表(财决04表)'!$A$10:$J$500,9,FALSE)),"",VLOOKUP(A120,'[1]Z04 支出决算表(财决04表)'!$A$10:$J$500,9,FALSE))</f>
        <v/>
      </c>
      <c r="I120" s="172" t="str">
        <f>IF(ISERROR(VLOOKUP(A120,'[1]Z04 支出决算表(财决04表)'!$A$10:$J$500,10,FALSE)),"",VLOOKUP(A120,'[1]Z04 支出决算表(财决04表)'!$A$10:$J$500,10,FALSE))</f>
        <v/>
      </c>
      <c r="J120" s="183">
        <f>'[1]Z04 支出决算表(财决04表)'!$A119</f>
        <v>0</v>
      </c>
      <c r="K120" s="184">
        <f>'[1]Z04 支出决算表(财决04表)'!$E119</f>
        <v>0</v>
      </c>
      <c r="L120" s="156" t="str">
        <f t="shared" si="3"/>
        <v/>
      </c>
    </row>
    <row r="121" ht="22.65" customHeight="1" spans="1:12">
      <c r="A121" s="169" t="str">
        <f t="shared" si="2"/>
        <v/>
      </c>
      <c r="B121" s="170"/>
      <c r="C121" s="171" t="str">
        <f>IF(ISERROR(VLOOKUP(A121,'[1]Z04 支出决算表(财决04表)'!$A$10:$J$500,4,FALSE)),"",VLOOKUP(A121,'[1]Z04 支出决算表(财决04表)'!$A$10:$J$500,4,FALSE))</f>
        <v/>
      </c>
      <c r="D121" s="172" t="str">
        <f>IF(ISERROR(VLOOKUP(A121,'[1]Z04 支出决算表(财决04表)'!$A$10:$J$500,5,FALSE)),"",VLOOKUP(A121,'[1]Z04 支出决算表(财决04表)'!$A$10:$J$500,5,FALSE))</f>
        <v/>
      </c>
      <c r="E121" s="172" t="str">
        <f>IF(ISERROR(VLOOKUP(A121,'[1]Z04 支出决算表(财决04表)'!$A$10:$J$500,6,FALSE)),"",VLOOKUP(A121,'[1]Z04 支出决算表(财决04表)'!$A$10:$J$500,6,FALSE))</f>
        <v/>
      </c>
      <c r="F121" s="172" t="str">
        <f>IF(ISERROR(VLOOKUP(A121,'[1]Z04 支出决算表(财决04表)'!$A$10:$J$500,7,FALSE)),"",VLOOKUP(A121,'[1]Z04 支出决算表(财决04表)'!$A$10:$J$500,7,FALSE))</f>
        <v/>
      </c>
      <c r="G121" s="172" t="str">
        <f>IF(ISERROR(VLOOKUP(A121,'[1]Z04 支出决算表(财决04表)'!$A$10:$J$500,8,FALSE)),"",VLOOKUP(A121,'[1]Z04 支出决算表(财决04表)'!$A$10:$J$500,8,FALSE))</f>
        <v/>
      </c>
      <c r="H121" s="172" t="str">
        <f>IF(ISERROR(VLOOKUP(A121,'[1]Z04 支出决算表(财决04表)'!$A$10:$J$500,9,FALSE)),"",VLOOKUP(A121,'[1]Z04 支出决算表(财决04表)'!$A$10:$J$500,9,FALSE))</f>
        <v/>
      </c>
      <c r="I121" s="172" t="str">
        <f>IF(ISERROR(VLOOKUP(A121,'[1]Z04 支出决算表(财决04表)'!$A$10:$J$500,10,FALSE)),"",VLOOKUP(A121,'[1]Z04 支出决算表(财决04表)'!$A$10:$J$500,10,FALSE))</f>
        <v/>
      </c>
      <c r="J121" s="183">
        <f>'[1]Z04 支出决算表(财决04表)'!$A120</f>
        <v>0</v>
      </c>
      <c r="K121" s="184">
        <f>'[1]Z04 支出决算表(财决04表)'!$E120</f>
        <v>0</v>
      </c>
      <c r="L121" s="156" t="str">
        <f t="shared" si="3"/>
        <v/>
      </c>
    </row>
    <row r="122" ht="22.65" customHeight="1" spans="1:12">
      <c r="A122" s="169" t="str">
        <f t="shared" si="2"/>
        <v/>
      </c>
      <c r="B122" s="170"/>
      <c r="C122" s="171" t="str">
        <f>IF(ISERROR(VLOOKUP(A122,'[1]Z04 支出决算表(财决04表)'!$A$10:$J$500,4,FALSE)),"",VLOOKUP(A122,'[1]Z04 支出决算表(财决04表)'!$A$10:$J$500,4,FALSE))</f>
        <v/>
      </c>
      <c r="D122" s="172" t="str">
        <f>IF(ISERROR(VLOOKUP(A122,'[1]Z04 支出决算表(财决04表)'!$A$10:$J$500,5,FALSE)),"",VLOOKUP(A122,'[1]Z04 支出决算表(财决04表)'!$A$10:$J$500,5,FALSE))</f>
        <v/>
      </c>
      <c r="E122" s="172" t="str">
        <f>IF(ISERROR(VLOOKUP(A122,'[1]Z04 支出决算表(财决04表)'!$A$10:$J$500,6,FALSE)),"",VLOOKUP(A122,'[1]Z04 支出决算表(财决04表)'!$A$10:$J$500,6,FALSE))</f>
        <v/>
      </c>
      <c r="F122" s="172" t="str">
        <f>IF(ISERROR(VLOOKUP(A122,'[1]Z04 支出决算表(财决04表)'!$A$10:$J$500,7,FALSE)),"",VLOOKUP(A122,'[1]Z04 支出决算表(财决04表)'!$A$10:$J$500,7,FALSE))</f>
        <v/>
      </c>
      <c r="G122" s="172" t="str">
        <f>IF(ISERROR(VLOOKUP(A122,'[1]Z04 支出决算表(财决04表)'!$A$10:$J$500,8,FALSE)),"",VLOOKUP(A122,'[1]Z04 支出决算表(财决04表)'!$A$10:$J$500,8,FALSE))</f>
        <v/>
      </c>
      <c r="H122" s="172" t="str">
        <f>IF(ISERROR(VLOOKUP(A122,'[1]Z04 支出决算表(财决04表)'!$A$10:$J$500,9,FALSE)),"",VLOOKUP(A122,'[1]Z04 支出决算表(财决04表)'!$A$10:$J$500,9,FALSE))</f>
        <v/>
      </c>
      <c r="I122" s="172" t="str">
        <f>IF(ISERROR(VLOOKUP(A122,'[1]Z04 支出决算表(财决04表)'!$A$10:$J$500,10,FALSE)),"",VLOOKUP(A122,'[1]Z04 支出决算表(财决04表)'!$A$10:$J$500,10,FALSE))</f>
        <v/>
      </c>
      <c r="J122" s="183">
        <f>'[1]Z04 支出决算表(财决04表)'!$A121</f>
        <v>0</v>
      </c>
      <c r="K122" s="184">
        <f>'[1]Z04 支出决算表(财决04表)'!$E121</f>
        <v>0</v>
      </c>
      <c r="L122" s="156" t="str">
        <f t="shared" si="3"/>
        <v/>
      </c>
    </row>
    <row r="123" ht="22.65" customHeight="1" spans="1:12">
      <c r="A123" s="169" t="str">
        <f t="shared" si="2"/>
        <v/>
      </c>
      <c r="B123" s="170"/>
      <c r="C123" s="171" t="str">
        <f>IF(ISERROR(VLOOKUP(A123,'[1]Z04 支出决算表(财决04表)'!$A$10:$J$500,4,FALSE)),"",VLOOKUP(A123,'[1]Z04 支出决算表(财决04表)'!$A$10:$J$500,4,FALSE))</f>
        <v/>
      </c>
      <c r="D123" s="172" t="str">
        <f>IF(ISERROR(VLOOKUP(A123,'[1]Z04 支出决算表(财决04表)'!$A$10:$J$500,5,FALSE)),"",VLOOKUP(A123,'[1]Z04 支出决算表(财决04表)'!$A$10:$J$500,5,FALSE))</f>
        <v/>
      </c>
      <c r="E123" s="172" t="str">
        <f>IF(ISERROR(VLOOKUP(A123,'[1]Z04 支出决算表(财决04表)'!$A$10:$J$500,6,FALSE)),"",VLOOKUP(A123,'[1]Z04 支出决算表(财决04表)'!$A$10:$J$500,6,FALSE))</f>
        <v/>
      </c>
      <c r="F123" s="172" t="str">
        <f>IF(ISERROR(VLOOKUP(A123,'[1]Z04 支出决算表(财决04表)'!$A$10:$J$500,7,FALSE)),"",VLOOKUP(A123,'[1]Z04 支出决算表(财决04表)'!$A$10:$J$500,7,FALSE))</f>
        <v/>
      </c>
      <c r="G123" s="172" t="str">
        <f>IF(ISERROR(VLOOKUP(A123,'[1]Z04 支出决算表(财决04表)'!$A$10:$J$500,8,FALSE)),"",VLOOKUP(A123,'[1]Z04 支出决算表(财决04表)'!$A$10:$J$500,8,FALSE))</f>
        <v/>
      </c>
      <c r="H123" s="172" t="str">
        <f>IF(ISERROR(VLOOKUP(A123,'[1]Z04 支出决算表(财决04表)'!$A$10:$J$500,9,FALSE)),"",VLOOKUP(A123,'[1]Z04 支出决算表(财决04表)'!$A$10:$J$500,9,FALSE))</f>
        <v/>
      </c>
      <c r="I123" s="172" t="str">
        <f>IF(ISERROR(VLOOKUP(A123,'[1]Z04 支出决算表(财决04表)'!$A$10:$J$500,10,FALSE)),"",VLOOKUP(A123,'[1]Z04 支出决算表(财决04表)'!$A$10:$J$500,10,FALSE))</f>
        <v/>
      </c>
      <c r="J123" s="183">
        <f>'[1]Z04 支出决算表(财决04表)'!$A122</f>
        <v>0</v>
      </c>
      <c r="K123" s="184">
        <f>'[1]Z04 支出决算表(财决04表)'!$E122</f>
        <v>0</v>
      </c>
      <c r="L123" s="156" t="str">
        <f t="shared" si="3"/>
        <v/>
      </c>
    </row>
    <row r="124" ht="22.65" customHeight="1" spans="1:12">
      <c r="A124" s="169" t="str">
        <f t="shared" si="2"/>
        <v/>
      </c>
      <c r="B124" s="170"/>
      <c r="C124" s="171" t="str">
        <f>IF(ISERROR(VLOOKUP(A124,'[1]Z04 支出决算表(财决04表)'!$A$10:$J$500,4,FALSE)),"",VLOOKUP(A124,'[1]Z04 支出决算表(财决04表)'!$A$10:$J$500,4,FALSE))</f>
        <v/>
      </c>
      <c r="D124" s="172" t="str">
        <f>IF(ISERROR(VLOOKUP(A124,'[1]Z04 支出决算表(财决04表)'!$A$10:$J$500,5,FALSE)),"",VLOOKUP(A124,'[1]Z04 支出决算表(财决04表)'!$A$10:$J$500,5,FALSE))</f>
        <v/>
      </c>
      <c r="E124" s="172" t="str">
        <f>IF(ISERROR(VLOOKUP(A124,'[1]Z04 支出决算表(财决04表)'!$A$10:$J$500,6,FALSE)),"",VLOOKUP(A124,'[1]Z04 支出决算表(财决04表)'!$A$10:$J$500,6,FALSE))</f>
        <v/>
      </c>
      <c r="F124" s="172" t="str">
        <f>IF(ISERROR(VLOOKUP(A124,'[1]Z04 支出决算表(财决04表)'!$A$10:$J$500,7,FALSE)),"",VLOOKUP(A124,'[1]Z04 支出决算表(财决04表)'!$A$10:$J$500,7,FALSE))</f>
        <v/>
      </c>
      <c r="G124" s="172" t="str">
        <f>IF(ISERROR(VLOOKUP(A124,'[1]Z04 支出决算表(财决04表)'!$A$10:$J$500,8,FALSE)),"",VLOOKUP(A124,'[1]Z04 支出决算表(财决04表)'!$A$10:$J$500,8,FALSE))</f>
        <v/>
      </c>
      <c r="H124" s="172" t="str">
        <f>IF(ISERROR(VLOOKUP(A124,'[1]Z04 支出决算表(财决04表)'!$A$10:$J$500,9,FALSE)),"",VLOOKUP(A124,'[1]Z04 支出决算表(财决04表)'!$A$10:$J$500,9,FALSE))</f>
        <v/>
      </c>
      <c r="I124" s="172" t="str">
        <f>IF(ISERROR(VLOOKUP(A124,'[1]Z04 支出决算表(财决04表)'!$A$10:$J$500,10,FALSE)),"",VLOOKUP(A124,'[1]Z04 支出决算表(财决04表)'!$A$10:$J$500,10,FALSE))</f>
        <v/>
      </c>
      <c r="J124" s="183">
        <f>'[1]Z04 支出决算表(财决04表)'!$A123</f>
        <v>0</v>
      </c>
      <c r="K124" s="184">
        <f>'[1]Z04 支出决算表(财决04表)'!$E123</f>
        <v>0</v>
      </c>
      <c r="L124" s="156" t="str">
        <f t="shared" si="3"/>
        <v/>
      </c>
    </row>
    <row r="125" ht="22.65" customHeight="1" spans="1:12">
      <c r="A125" s="169" t="str">
        <f t="shared" si="2"/>
        <v/>
      </c>
      <c r="B125" s="170"/>
      <c r="C125" s="171" t="str">
        <f>IF(ISERROR(VLOOKUP(A125,'[1]Z04 支出决算表(财决04表)'!$A$10:$J$500,4,FALSE)),"",VLOOKUP(A125,'[1]Z04 支出决算表(财决04表)'!$A$10:$J$500,4,FALSE))</f>
        <v/>
      </c>
      <c r="D125" s="172" t="str">
        <f>IF(ISERROR(VLOOKUP(A125,'[1]Z04 支出决算表(财决04表)'!$A$10:$J$500,5,FALSE)),"",VLOOKUP(A125,'[1]Z04 支出决算表(财决04表)'!$A$10:$J$500,5,FALSE))</f>
        <v/>
      </c>
      <c r="E125" s="172" t="str">
        <f>IF(ISERROR(VLOOKUP(A125,'[1]Z04 支出决算表(财决04表)'!$A$10:$J$500,6,FALSE)),"",VLOOKUP(A125,'[1]Z04 支出决算表(财决04表)'!$A$10:$J$500,6,FALSE))</f>
        <v/>
      </c>
      <c r="F125" s="172" t="str">
        <f>IF(ISERROR(VLOOKUP(A125,'[1]Z04 支出决算表(财决04表)'!$A$10:$J$500,7,FALSE)),"",VLOOKUP(A125,'[1]Z04 支出决算表(财决04表)'!$A$10:$J$500,7,FALSE))</f>
        <v/>
      </c>
      <c r="G125" s="172" t="str">
        <f>IF(ISERROR(VLOOKUP(A125,'[1]Z04 支出决算表(财决04表)'!$A$10:$J$500,8,FALSE)),"",VLOOKUP(A125,'[1]Z04 支出决算表(财决04表)'!$A$10:$J$500,8,FALSE))</f>
        <v/>
      </c>
      <c r="H125" s="172" t="str">
        <f>IF(ISERROR(VLOOKUP(A125,'[1]Z04 支出决算表(财决04表)'!$A$10:$J$500,9,FALSE)),"",VLOOKUP(A125,'[1]Z04 支出决算表(财决04表)'!$A$10:$J$500,9,FALSE))</f>
        <v/>
      </c>
      <c r="I125" s="172" t="str">
        <f>IF(ISERROR(VLOOKUP(A125,'[1]Z04 支出决算表(财决04表)'!$A$10:$J$500,10,FALSE)),"",VLOOKUP(A125,'[1]Z04 支出决算表(财决04表)'!$A$10:$J$500,10,FALSE))</f>
        <v/>
      </c>
      <c r="J125" s="183">
        <f>'[1]Z04 支出决算表(财决04表)'!$A124</f>
        <v>0</v>
      </c>
      <c r="K125" s="184">
        <f>'[1]Z04 支出决算表(财决04表)'!$E124</f>
        <v>0</v>
      </c>
      <c r="L125" s="156" t="str">
        <f t="shared" si="3"/>
        <v/>
      </c>
    </row>
    <row r="126" ht="22.65" customHeight="1" spans="1:12">
      <c r="A126" s="169" t="str">
        <f t="shared" si="2"/>
        <v/>
      </c>
      <c r="B126" s="170"/>
      <c r="C126" s="171" t="str">
        <f>IF(ISERROR(VLOOKUP(A126,'[1]Z04 支出决算表(财决04表)'!$A$10:$J$500,4,FALSE)),"",VLOOKUP(A126,'[1]Z04 支出决算表(财决04表)'!$A$10:$J$500,4,FALSE))</f>
        <v/>
      </c>
      <c r="D126" s="172" t="str">
        <f>IF(ISERROR(VLOOKUP(A126,'[1]Z04 支出决算表(财决04表)'!$A$10:$J$500,5,FALSE)),"",VLOOKUP(A126,'[1]Z04 支出决算表(财决04表)'!$A$10:$J$500,5,FALSE))</f>
        <v/>
      </c>
      <c r="E126" s="172" t="str">
        <f>IF(ISERROR(VLOOKUP(A126,'[1]Z04 支出决算表(财决04表)'!$A$10:$J$500,6,FALSE)),"",VLOOKUP(A126,'[1]Z04 支出决算表(财决04表)'!$A$10:$J$500,6,FALSE))</f>
        <v/>
      </c>
      <c r="F126" s="172" t="str">
        <f>IF(ISERROR(VLOOKUP(A126,'[1]Z04 支出决算表(财决04表)'!$A$10:$J$500,7,FALSE)),"",VLOOKUP(A126,'[1]Z04 支出决算表(财决04表)'!$A$10:$J$500,7,FALSE))</f>
        <v/>
      </c>
      <c r="G126" s="172" t="str">
        <f>IF(ISERROR(VLOOKUP(A126,'[1]Z04 支出决算表(财决04表)'!$A$10:$J$500,8,FALSE)),"",VLOOKUP(A126,'[1]Z04 支出决算表(财决04表)'!$A$10:$J$500,8,FALSE))</f>
        <v/>
      </c>
      <c r="H126" s="172" t="str">
        <f>IF(ISERROR(VLOOKUP(A126,'[1]Z04 支出决算表(财决04表)'!$A$10:$J$500,9,FALSE)),"",VLOOKUP(A126,'[1]Z04 支出决算表(财决04表)'!$A$10:$J$500,9,FALSE))</f>
        <v/>
      </c>
      <c r="I126" s="172" t="str">
        <f>IF(ISERROR(VLOOKUP(A126,'[1]Z04 支出决算表(财决04表)'!$A$10:$J$500,10,FALSE)),"",VLOOKUP(A126,'[1]Z04 支出决算表(财决04表)'!$A$10:$J$500,10,FALSE))</f>
        <v/>
      </c>
      <c r="J126" s="183">
        <f>'[1]Z04 支出决算表(财决04表)'!$A125</f>
        <v>0</v>
      </c>
      <c r="K126" s="184">
        <f>'[1]Z04 支出决算表(财决04表)'!$E125</f>
        <v>0</v>
      </c>
      <c r="L126" s="156" t="str">
        <f t="shared" si="3"/>
        <v/>
      </c>
    </row>
    <row r="127" ht="22.65" customHeight="1" spans="1:12">
      <c r="A127" s="169" t="str">
        <f t="shared" si="2"/>
        <v/>
      </c>
      <c r="B127" s="170"/>
      <c r="C127" s="171" t="str">
        <f>IF(ISERROR(VLOOKUP(A127,'[1]Z04 支出决算表(财决04表)'!$A$10:$J$500,4,FALSE)),"",VLOOKUP(A127,'[1]Z04 支出决算表(财决04表)'!$A$10:$J$500,4,FALSE))</f>
        <v/>
      </c>
      <c r="D127" s="172" t="str">
        <f>IF(ISERROR(VLOOKUP(A127,'[1]Z04 支出决算表(财决04表)'!$A$10:$J$500,5,FALSE)),"",VLOOKUP(A127,'[1]Z04 支出决算表(财决04表)'!$A$10:$J$500,5,FALSE))</f>
        <v/>
      </c>
      <c r="E127" s="172" t="str">
        <f>IF(ISERROR(VLOOKUP(A127,'[1]Z04 支出决算表(财决04表)'!$A$10:$J$500,6,FALSE)),"",VLOOKUP(A127,'[1]Z04 支出决算表(财决04表)'!$A$10:$J$500,6,FALSE))</f>
        <v/>
      </c>
      <c r="F127" s="172" t="str">
        <f>IF(ISERROR(VLOOKUP(A127,'[1]Z04 支出决算表(财决04表)'!$A$10:$J$500,7,FALSE)),"",VLOOKUP(A127,'[1]Z04 支出决算表(财决04表)'!$A$10:$J$500,7,FALSE))</f>
        <v/>
      </c>
      <c r="G127" s="172" t="str">
        <f>IF(ISERROR(VLOOKUP(A127,'[1]Z04 支出决算表(财决04表)'!$A$10:$J$500,8,FALSE)),"",VLOOKUP(A127,'[1]Z04 支出决算表(财决04表)'!$A$10:$J$500,8,FALSE))</f>
        <v/>
      </c>
      <c r="H127" s="172" t="str">
        <f>IF(ISERROR(VLOOKUP(A127,'[1]Z04 支出决算表(财决04表)'!$A$10:$J$500,9,FALSE)),"",VLOOKUP(A127,'[1]Z04 支出决算表(财决04表)'!$A$10:$J$500,9,FALSE))</f>
        <v/>
      </c>
      <c r="I127" s="172" t="str">
        <f>IF(ISERROR(VLOOKUP(A127,'[1]Z04 支出决算表(财决04表)'!$A$10:$J$500,10,FALSE)),"",VLOOKUP(A127,'[1]Z04 支出决算表(财决04表)'!$A$10:$J$500,10,FALSE))</f>
        <v/>
      </c>
      <c r="J127" s="183">
        <f>'[1]Z04 支出决算表(财决04表)'!$A126</f>
        <v>0</v>
      </c>
      <c r="K127" s="184">
        <f>'[1]Z04 支出决算表(财决04表)'!$E126</f>
        <v>0</v>
      </c>
      <c r="L127" s="156" t="str">
        <f t="shared" si="3"/>
        <v/>
      </c>
    </row>
    <row r="128" ht="22.65" customHeight="1" spans="1:12">
      <c r="A128" s="169" t="str">
        <f t="shared" si="2"/>
        <v/>
      </c>
      <c r="B128" s="170"/>
      <c r="C128" s="171" t="str">
        <f>IF(ISERROR(VLOOKUP(A128,'[1]Z04 支出决算表(财决04表)'!$A$10:$J$500,4,FALSE)),"",VLOOKUP(A128,'[1]Z04 支出决算表(财决04表)'!$A$10:$J$500,4,FALSE))</f>
        <v/>
      </c>
      <c r="D128" s="172" t="str">
        <f>IF(ISERROR(VLOOKUP(A128,'[1]Z04 支出决算表(财决04表)'!$A$10:$J$500,5,FALSE)),"",VLOOKUP(A128,'[1]Z04 支出决算表(财决04表)'!$A$10:$J$500,5,FALSE))</f>
        <v/>
      </c>
      <c r="E128" s="172" t="str">
        <f>IF(ISERROR(VLOOKUP(A128,'[1]Z04 支出决算表(财决04表)'!$A$10:$J$500,6,FALSE)),"",VLOOKUP(A128,'[1]Z04 支出决算表(财决04表)'!$A$10:$J$500,6,FALSE))</f>
        <v/>
      </c>
      <c r="F128" s="172" t="str">
        <f>IF(ISERROR(VLOOKUP(A128,'[1]Z04 支出决算表(财决04表)'!$A$10:$J$500,7,FALSE)),"",VLOOKUP(A128,'[1]Z04 支出决算表(财决04表)'!$A$10:$J$500,7,FALSE))</f>
        <v/>
      </c>
      <c r="G128" s="172" t="str">
        <f>IF(ISERROR(VLOOKUP(A128,'[1]Z04 支出决算表(财决04表)'!$A$10:$J$500,8,FALSE)),"",VLOOKUP(A128,'[1]Z04 支出决算表(财决04表)'!$A$10:$J$500,8,FALSE))</f>
        <v/>
      </c>
      <c r="H128" s="172" t="str">
        <f>IF(ISERROR(VLOOKUP(A128,'[1]Z04 支出决算表(财决04表)'!$A$10:$J$500,9,FALSE)),"",VLOOKUP(A128,'[1]Z04 支出决算表(财决04表)'!$A$10:$J$500,9,FALSE))</f>
        <v/>
      </c>
      <c r="I128" s="172" t="str">
        <f>IF(ISERROR(VLOOKUP(A128,'[1]Z04 支出决算表(财决04表)'!$A$10:$J$500,10,FALSE)),"",VLOOKUP(A128,'[1]Z04 支出决算表(财决04表)'!$A$10:$J$500,10,FALSE))</f>
        <v/>
      </c>
      <c r="J128" s="183">
        <f>'[1]Z04 支出决算表(财决04表)'!$A127</f>
        <v>0</v>
      </c>
      <c r="K128" s="184">
        <f>'[1]Z04 支出决算表(财决04表)'!$E127</f>
        <v>0</v>
      </c>
      <c r="L128" s="156" t="str">
        <f t="shared" si="3"/>
        <v/>
      </c>
    </row>
    <row r="129" ht="22.65" customHeight="1" spans="1:12">
      <c r="A129" s="169" t="str">
        <f t="shared" si="2"/>
        <v/>
      </c>
      <c r="B129" s="170"/>
      <c r="C129" s="171" t="str">
        <f>IF(ISERROR(VLOOKUP(A129,'[1]Z04 支出决算表(财决04表)'!$A$10:$J$500,4,FALSE)),"",VLOOKUP(A129,'[1]Z04 支出决算表(财决04表)'!$A$10:$J$500,4,FALSE))</f>
        <v/>
      </c>
      <c r="D129" s="172" t="str">
        <f>IF(ISERROR(VLOOKUP(A129,'[1]Z04 支出决算表(财决04表)'!$A$10:$J$500,5,FALSE)),"",VLOOKUP(A129,'[1]Z04 支出决算表(财决04表)'!$A$10:$J$500,5,FALSE))</f>
        <v/>
      </c>
      <c r="E129" s="172" t="str">
        <f>IF(ISERROR(VLOOKUP(A129,'[1]Z04 支出决算表(财决04表)'!$A$10:$J$500,6,FALSE)),"",VLOOKUP(A129,'[1]Z04 支出决算表(财决04表)'!$A$10:$J$500,6,FALSE))</f>
        <v/>
      </c>
      <c r="F129" s="172" t="str">
        <f>IF(ISERROR(VLOOKUP(A129,'[1]Z04 支出决算表(财决04表)'!$A$10:$J$500,7,FALSE)),"",VLOOKUP(A129,'[1]Z04 支出决算表(财决04表)'!$A$10:$J$500,7,FALSE))</f>
        <v/>
      </c>
      <c r="G129" s="172" t="str">
        <f>IF(ISERROR(VLOOKUP(A129,'[1]Z04 支出决算表(财决04表)'!$A$10:$J$500,8,FALSE)),"",VLOOKUP(A129,'[1]Z04 支出决算表(财决04表)'!$A$10:$J$500,8,FALSE))</f>
        <v/>
      </c>
      <c r="H129" s="172" t="str">
        <f>IF(ISERROR(VLOOKUP(A129,'[1]Z04 支出决算表(财决04表)'!$A$10:$J$500,9,FALSE)),"",VLOOKUP(A129,'[1]Z04 支出决算表(财决04表)'!$A$10:$J$500,9,FALSE))</f>
        <v/>
      </c>
      <c r="I129" s="172" t="str">
        <f>IF(ISERROR(VLOOKUP(A129,'[1]Z04 支出决算表(财决04表)'!$A$10:$J$500,10,FALSE)),"",VLOOKUP(A129,'[1]Z04 支出决算表(财决04表)'!$A$10:$J$500,10,FALSE))</f>
        <v/>
      </c>
      <c r="J129" s="183">
        <f>'[1]Z04 支出决算表(财决04表)'!$A128</f>
        <v>0</v>
      </c>
      <c r="K129" s="184">
        <f>'[1]Z04 支出决算表(财决04表)'!$E128</f>
        <v>0</v>
      </c>
      <c r="L129" s="156" t="str">
        <f t="shared" si="3"/>
        <v/>
      </c>
    </row>
    <row r="130" ht="22.65" customHeight="1" spans="1:12">
      <c r="A130" s="169" t="str">
        <f t="shared" si="2"/>
        <v/>
      </c>
      <c r="B130" s="170"/>
      <c r="C130" s="171" t="str">
        <f>IF(ISERROR(VLOOKUP(A130,'[1]Z04 支出决算表(财决04表)'!$A$10:$J$500,4,FALSE)),"",VLOOKUP(A130,'[1]Z04 支出决算表(财决04表)'!$A$10:$J$500,4,FALSE))</f>
        <v/>
      </c>
      <c r="D130" s="172" t="str">
        <f>IF(ISERROR(VLOOKUP(A130,'[1]Z04 支出决算表(财决04表)'!$A$10:$J$500,5,FALSE)),"",VLOOKUP(A130,'[1]Z04 支出决算表(财决04表)'!$A$10:$J$500,5,FALSE))</f>
        <v/>
      </c>
      <c r="E130" s="172" t="str">
        <f>IF(ISERROR(VLOOKUP(A130,'[1]Z04 支出决算表(财决04表)'!$A$10:$J$500,6,FALSE)),"",VLOOKUP(A130,'[1]Z04 支出决算表(财决04表)'!$A$10:$J$500,6,FALSE))</f>
        <v/>
      </c>
      <c r="F130" s="172" t="str">
        <f>IF(ISERROR(VLOOKUP(A130,'[1]Z04 支出决算表(财决04表)'!$A$10:$J$500,7,FALSE)),"",VLOOKUP(A130,'[1]Z04 支出决算表(财决04表)'!$A$10:$J$500,7,FALSE))</f>
        <v/>
      </c>
      <c r="G130" s="172" t="str">
        <f>IF(ISERROR(VLOOKUP(A130,'[1]Z04 支出决算表(财决04表)'!$A$10:$J$500,8,FALSE)),"",VLOOKUP(A130,'[1]Z04 支出决算表(财决04表)'!$A$10:$J$500,8,FALSE))</f>
        <v/>
      </c>
      <c r="H130" s="172" t="str">
        <f>IF(ISERROR(VLOOKUP(A130,'[1]Z04 支出决算表(财决04表)'!$A$10:$J$500,9,FALSE)),"",VLOOKUP(A130,'[1]Z04 支出决算表(财决04表)'!$A$10:$J$500,9,FALSE))</f>
        <v/>
      </c>
      <c r="I130" s="172" t="str">
        <f>IF(ISERROR(VLOOKUP(A130,'[1]Z04 支出决算表(财决04表)'!$A$10:$J$500,10,FALSE)),"",VLOOKUP(A130,'[1]Z04 支出决算表(财决04表)'!$A$10:$J$500,10,FALSE))</f>
        <v/>
      </c>
      <c r="J130" s="183">
        <f>'[1]Z04 支出决算表(财决04表)'!$A129</f>
        <v>0</v>
      </c>
      <c r="K130" s="184">
        <f>'[1]Z04 支出决算表(财决04表)'!$E129</f>
        <v>0</v>
      </c>
      <c r="L130" s="156" t="str">
        <f t="shared" si="3"/>
        <v/>
      </c>
    </row>
    <row r="131" ht="22.65" customHeight="1" spans="1:12">
      <c r="A131" s="169" t="str">
        <f t="shared" si="2"/>
        <v/>
      </c>
      <c r="B131" s="170"/>
      <c r="C131" s="171" t="str">
        <f>IF(ISERROR(VLOOKUP(A131,'[1]Z04 支出决算表(财决04表)'!$A$10:$J$500,4,FALSE)),"",VLOOKUP(A131,'[1]Z04 支出决算表(财决04表)'!$A$10:$J$500,4,FALSE))</f>
        <v/>
      </c>
      <c r="D131" s="172" t="str">
        <f>IF(ISERROR(VLOOKUP(A131,'[1]Z04 支出决算表(财决04表)'!$A$10:$J$500,5,FALSE)),"",VLOOKUP(A131,'[1]Z04 支出决算表(财决04表)'!$A$10:$J$500,5,FALSE))</f>
        <v/>
      </c>
      <c r="E131" s="172" t="str">
        <f>IF(ISERROR(VLOOKUP(A131,'[1]Z04 支出决算表(财决04表)'!$A$10:$J$500,6,FALSE)),"",VLOOKUP(A131,'[1]Z04 支出决算表(财决04表)'!$A$10:$J$500,6,FALSE))</f>
        <v/>
      </c>
      <c r="F131" s="172" t="str">
        <f>IF(ISERROR(VLOOKUP(A131,'[1]Z04 支出决算表(财决04表)'!$A$10:$J$500,7,FALSE)),"",VLOOKUP(A131,'[1]Z04 支出决算表(财决04表)'!$A$10:$J$500,7,FALSE))</f>
        <v/>
      </c>
      <c r="G131" s="172" t="str">
        <f>IF(ISERROR(VLOOKUP(A131,'[1]Z04 支出决算表(财决04表)'!$A$10:$J$500,8,FALSE)),"",VLOOKUP(A131,'[1]Z04 支出决算表(财决04表)'!$A$10:$J$500,8,FALSE))</f>
        <v/>
      </c>
      <c r="H131" s="172" t="str">
        <f>IF(ISERROR(VLOOKUP(A131,'[1]Z04 支出决算表(财决04表)'!$A$10:$J$500,9,FALSE)),"",VLOOKUP(A131,'[1]Z04 支出决算表(财决04表)'!$A$10:$J$500,9,FALSE))</f>
        <v/>
      </c>
      <c r="I131" s="172" t="str">
        <f>IF(ISERROR(VLOOKUP(A131,'[1]Z04 支出决算表(财决04表)'!$A$10:$J$500,10,FALSE)),"",VLOOKUP(A131,'[1]Z04 支出决算表(财决04表)'!$A$10:$J$500,10,FALSE))</f>
        <v/>
      </c>
      <c r="J131" s="183">
        <f>'[1]Z04 支出决算表(财决04表)'!$A130</f>
        <v>0</v>
      </c>
      <c r="K131" s="184">
        <f>'[1]Z04 支出决算表(财决04表)'!$E130</f>
        <v>0</v>
      </c>
      <c r="L131" s="156" t="str">
        <f t="shared" si="3"/>
        <v/>
      </c>
    </row>
    <row r="132" ht="22.65" customHeight="1" spans="1:12">
      <c r="A132" s="169" t="str">
        <f t="shared" si="2"/>
        <v/>
      </c>
      <c r="B132" s="170"/>
      <c r="C132" s="171" t="str">
        <f>IF(ISERROR(VLOOKUP(A132,'[1]Z04 支出决算表(财决04表)'!$A$10:$J$500,4,FALSE)),"",VLOOKUP(A132,'[1]Z04 支出决算表(财决04表)'!$A$10:$J$500,4,FALSE))</f>
        <v/>
      </c>
      <c r="D132" s="172" t="str">
        <f>IF(ISERROR(VLOOKUP(A132,'[1]Z04 支出决算表(财决04表)'!$A$10:$J$500,5,FALSE)),"",VLOOKUP(A132,'[1]Z04 支出决算表(财决04表)'!$A$10:$J$500,5,FALSE))</f>
        <v/>
      </c>
      <c r="E132" s="172" t="str">
        <f>IF(ISERROR(VLOOKUP(A132,'[1]Z04 支出决算表(财决04表)'!$A$10:$J$500,6,FALSE)),"",VLOOKUP(A132,'[1]Z04 支出决算表(财决04表)'!$A$10:$J$500,6,FALSE))</f>
        <v/>
      </c>
      <c r="F132" s="172" t="str">
        <f>IF(ISERROR(VLOOKUP(A132,'[1]Z04 支出决算表(财决04表)'!$A$10:$J$500,7,FALSE)),"",VLOOKUP(A132,'[1]Z04 支出决算表(财决04表)'!$A$10:$J$500,7,FALSE))</f>
        <v/>
      </c>
      <c r="G132" s="172" t="str">
        <f>IF(ISERROR(VLOOKUP(A132,'[1]Z04 支出决算表(财决04表)'!$A$10:$J$500,8,FALSE)),"",VLOOKUP(A132,'[1]Z04 支出决算表(财决04表)'!$A$10:$J$500,8,FALSE))</f>
        <v/>
      </c>
      <c r="H132" s="172" t="str">
        <f>IF(ISERROR(VLOOKUP(A132,'[1]Z04 支出决算表(财决04表)'!$A$10:$J$500,9,FALSE)),"",VLOOKUP(A132,'[1]Z04 支出决算表(财决04表)'!$A$10:$J$500,9,FALSE))</f>
        <v/>
      </c>
      <c r="I132" s="172" t="str">
        <f>IF(ISERROR(VLOOKUP(A132,'[1]Z04 支出决算表(财决04表)'!$A$10:$J$500,10,FALSE)),"",VLOOKUP(A132,'[1]Z04 支出决算表(财决04表)'!$A$10:$J$500,10,FALSE))</f>
        <v/>
      </c>
      <c r="J132" s="183">
        <f>'[1]Z04 支出决算表(财决04表)'!$A131</f>
        <v>0</v>
      </c>
      <c r="K132" s="184">
        <f>'[1]Z04 支出决算表(财决04表)'!$E131</f>
        <v>0</v>
      </c>
      <c r="L132" s="156" t="str">
        <f t="shared" si="3"/>
        <v/>
      </c>
    </row>
    <row r="133" ht="22.65" customHeight="1" spans="1:12">
      <c r="A133" s="169" t="str">
        <f t="shared" si="2"/>
        <v/>
      </c>
      <c r="B133" s="170"/>
      <c r="C133" s="171" t="str">
        <f>IF(ISERROR(VLOOKUP(A133,'[1]Z04 支出决算表(财决04表)'!$A$10:$J$500,4,FALSE)),"",VLOOKUP(A133,'[1]Z04 支出决算表(财决04表)'!$A$10:$J$500,4,FALSE))</f>
        <v/>
      </c>
      <c r="D133" s="172" t="str">
        <f>IF(ISERROR(VLOOKUP(A133,'[1]Z04 支出决算表(财决04表)'!$A$10:$J$500,5,FALSE)),"",VLOOKUP(A133,'[1]Z04 支出决算表(财决04表)'!$A$10:$J$500,5,FALSE))</f>
        <v/>
      </c>
      <c r="E133" s="172" t="str">
        <f>IF(ISERROR(VLOOKUP(A133,'[1]Z04 支出决算表(财决04表)'!$A$10:$J$500,6,FALSE)),"",VLOOKUP(A133,'[1]Z04 支出决算表(财决04表)'!$A$10:$J$500,6,FALSE))</f>
        <v/>
      </c>
      <c r="F133" s="172" t="str">
        <f>IF(ISERROR(VLOOKUP(A133,'[1]Z04 支出决算表(财决04表)'!$A$10:$J$500,7,FALSE)),"",VLOOKUP(A133,'[1]Z04 支出决算表(财决04表)'!$A$10:$J$500,7,FALSE))</f>
        <v/>
      </c>
      <c r="G133" s="172" t="str">
        <f>IF(ISERROR(VLOOKUP(A133,'[1]Z04 支出决算表(财决04表)'!$A$10:$J$500,8,FALSE)),"",VLOOKUP(A133,'[1]Z04 支出决算表(财决04表)'!$A$10:$J$500,8,FALSE))</f>
        <v/>
      </c>
      <c r="H133" s="172" t="str">
        <f>IF(ISERROR(VLOOKUP(A133,'[1]Z04 支出决算表(财决04表)'!$A$10:$J$500,9,FALSE)),"",VLOOKUP(A133,'[1]Z04 支出决算表(财决04表)'!$A$10:$J$500,9,FALSE))</f>
        <v/>
      </c>
      <c r="I133" s="172" t="str">
        <f>IF(ISERROR(VLOOKUP(A133,'[1]Z04 支出决算表(财决04表)'!$A$10:$J$500,10,FALSE)),"",VLOOKUP(A133,'[1]Z04 支出决算表(财决04表)'!$A$10:$J$500,10,FALSE))</f>
        <v/>
      </c>
      <c r="J133" s="183">
        <f>'[1]Z04 支出决算表(财决04表)'!$A132</f>
        <v>0</v>
      </c>
      <c r="K133" s="184">
        <f>'[1]Z04 支出决算表(财决04表)'!$E132</f>
        <v>0</v>
      </c>
      <c r="L133" s="156" t="str">
        <f t="shared" si="3"/>
        <v/>
      </c>
    </row>
    <row r="134" ht="22.65" customHeight="1" spans="1:12">
      <c r="A134" s="169" t="str">
        <f t="shared" si="2"/>
        <v/>
      </c>
      <c r="B134" s="170"/>
      <c r="C134" s="171" t="str">
        <f>IF(ISERROR(VLOOKUP(A134,'[1]Z04 支出决算表(财决04表)'!$A$10:$J$500,4,FALSE)),"",VLOOKUP(A134,'[1]Z04 支出决算表(财决04表)'!$A$10:$J$500,4,FALSE))</f>
        <v/>
      </c>
      <c r="D134" s="172" t="str">
        <f>IF(ISERROR(VLOOKUP(A134,'[1]Z04 支出决算表(财决04表)'!$A$10:$J$500,5,FALSE)),"",VLOOKUP(A134,'[1]Z04 支出决算表(财决04表)'!$A$10:$J$500,5,FALSE))</f>
        <v/>
      </c>
      <c r="E134" s="172" t="str">
        <f>IF(ISERROR(VLOOKUP(A134,'[1]Z04 支出决算表(财决04表)'!$A$10:$J$500,6,FALSE)),"",VLOOKUP(A134,'[1]Z04 支出决算表(财决04表)'!$A$10:$J$500,6,FALSE))</f>
        <v/>
      </c>
      <c r="F134" s="172" t="str">
        <f>IF(ISERROR(VLOOKUP(A134,'[1]Z04 支出决算表(财决04表)'!$A$10:$J$500,7,FALSE)),"",VLOOKUP(A134,'[1]Z04 支出决算表(财决04表)'!$A$10:$J$500,7,FALSE))</f>
        <v/>
      </c>
      <c r="G134" s="172" t="str">
        <f>IF(ISERROR(VLOOKUP(A134,'[1]Z04 支出决算表(财决04表)'!$A$10:$J$500,8,FALSE)),"",VLOOKUP(A134,'[1]Z04 支出决算表(财决04表)'!$A$10:$J$500,8,FALSE))</f>
        <v/>
      </c>
      <c r="H134" s="172" t="str">
        <f>IF(ISERROR(VLOOKUP(A134,'[1]Z04 支出决算表(财决04表)'!$A$10:$J$500,9,FALSE)),"",VLOOKUP(A134,'[1]Z04 支出决算表(财决04表)'!$A$10:$J$500,9,FALSE))</f>
        <v/>
      </c>
      <c r="I134" s="172" t="str">
        <f>IF(ISERROR(VLOOKUP(A134,'[1]Z04 支出决算表(财决04表)'!$A$10:$J$500,10,FALSE)),"",VLOOKUP(A134,'[1]Z04 支出决算表(财决04表)'!$A$10:$J$500,10,FALSE))</f>
        <v/>
      </c>
      <c r="J134" s="183">
        <f>'[1]Z04 支出决算表(财决04表)'!$A133</f>
        <v>0</v>
      </c>
      <c r="K134" s="184">
        <f>'[1]Z04 支出决算表(财决04表)'!$E133</f>
        <v>0</v>
      </c>
      <c r="L134" s="156" t="str">
        <f t="shared" si="3"/>
        <v/>
      </c>
    </row>
    <row r="135" ht="22.65" customHeight="1" spans="1:12">
      <c r="A135" s="169" t="str">
        <f t="shared" si="2"/>
        <v/>
      </c>
      <c r="B135" s="170"/>
      <c r="C135" s="171" t="str">
        <f>IF(ISERROR(VLOOKUP(A135,'[1]Z04 支出决算表(财决04表)'!$A$10:$J$500,4,FALSE)),"",VLOOKUP(A135,'[1]Z04 支出决算表(财决04表)'!$A$10:$J$500,4,FALSE))</f>
        <v/>
      </c>
      <c r="D135" s="172" t="str">
        <f>IF(ISERROR(VLOOKUP(A135,'[1]Z04 支出决算表(财决04表)'!$A$10:$J$500,5,FALSE)),"",VLOOKUP(A135,'[1]Z04 支出决算表(财决04表)'!$A$10:$J$500,5,FALSE))</f>
        <v/>
      </c>
      <c r="E135" s="172" t="str">
        <f>IF(ISERROR(VLOOKUP(A135,'[1]Z04 支出决算表(财决04表)'!$A$10:$J$500,6,FALSE)),"",VLOOKUP(A135,'[1]Z04 支出决算表(财决04表)'!$A$10:$J$500,6,FALSE))</f>
        <v/>
      </c>
      <c r="F135" s="172" t="str">
        <f>IF(ISERROR(VLOOKUP(A135,'[1]Z04 支出决算表(财决04表)'!$A$10:$J$500,7,FALSE)),"",VLOOKUP(A135,'[1]Z04 支出决算表(财决04表)'!$A$10:$J$500,7,FALSE))</f>
        <v/>
      </c>
      <c r="G135" s="172" t="str">
        <f>IF(ISERROR(VLOOKUP(A135,'[1]Z04 支出决算表(财决04表)'!$A$10:$J$500,8,FALSE)),"",VLOOKUP(A135,'[1]Z04 支出决算表(财决04表)'!$A$10:$J$500,8,FALSE))</f>
        <v/>
      </c>
      <c r="H135" s="172" t="str">
        <f>IF(ISERROR(VLOOKUP(A135,'[1]Z04 支出决算表(财决04表)'!$A$10:$J$500,9,FALSE)),"",VLOOKUP(A135,'[1]Z04 支出决算表(财决04表)'!$A$10:$J$500,9,FALSE))</f>
        <v/>
      </c>
      <c r="I135" s="172" t="str">
        <f>IF(ISERROR(VLOOKUP(A135,'[1]Z04 支出决算表(财决04表)'!$A$10:$J$500,10,FALSE)),"",VLOOKUP(A135,'[1]Z04 支出决算表(财决04表)'!$A$10:$J$500,10,FALSE))</f>
        <v/>
      </c>
      <c r="J135" s="183">
        <f>'[1]Z04 支出决算表(财决04表)'!$A134</f>
        <v>0</v>
      </c>
      <c r="K135" s="184">
        <f>'[1]Z04 支出决算表(财决04表)'!$E134</f>
        <v>0</v>
      </c>
      <c r="L135" s="156" t="str">
        <f t="shared" si="3"/>
        <v/>
      </c>
    </row>
    <row r="136" ht="22.65" customHeight="1" spans="1:12">
      <c r="A136" s="169" t="str">
        <f t="shared" si="2"/>
        <v/>
      </c>
      <c r="B136" s="170"/>
      <c r="C136" s="171" t="str">
        <f>IF(ISERROR(VLOOKUP(A136,'[1]Z04 支出决算表(财决04表)'!$A$10:$J$500,4,FALSE)),"",VLOOKUP(A136,'[1]Z04 支出决算表(财决04表)'!$A$10:$J$500,4,FALSE))</f>
        <v/>
      </c>
      <c r="D136" s="172" t="str">
        <f>IF(ISERROR(VLOOKUP(A136,'[1]Z04 支出决算表(财决04表)'!$A$10:$J$500,5,FALSE)),"",VLOOKUP(A136,'[1]Z04 支出决算表(财决04表)'!$A$10:$J$500,5,FALSE))</f>
        <v/>
      </c>
      <c r="E136" s="172" t="str">
        <f>IF(ISERROR(VLOOKUP(A136,'[1]Z04 支出决算表(财决04表)'!$A$10:$J$500,6,FALSE)),"",VLOOKUP(A136,'[1]Z04 支出决算表(财决04表)'!$A$10:$J$500,6,FALSE))</f>
        <v/>
      </c>
      <c r="F136" s="172" t="str">
        <f>IF(ISERROR(VLOOKUP(A136,'[1]Z04 支出决算表(财决04表)'!$A$10:$J$500,7,FALSE)),"",VLOOKUP(A136,'[1]Z04 支出决算表(财决04表)'!$A$10:$J$500,7,FALSE))</f>
        <v/>
      </c>
      <c r="G136" s="172" t="str">
        <f>IF(ISERROR(VLOOKUP(A136,'[1]Z04 支出决算表(财决04表)'!$A$10:$J$500,8,FALSE)),"",VLOOKUP(A136,'[1]Z04 支出决算表(财决04表)'!$A$10:$J$500,8,FALSE))</f>
        <v/>
      </c>
      <c r="H136" s="172" t="str">
        <f>IF(ISERROR(VLOOKUP(A136,'[1]Z04 支出决算表(财决04表)'!$A$10:$J$500,9,FALSE)),"",VLOOKUP(A136,'[1]Z04 支出决算表(财决04表)'!$A$10:$J$500,9,FALSE))</f>
        <v/>
      </c>
      <c r="I136" s="172" t="str">
        <f>IF(ISERROR(VLOOKUP(A136,'[1]Z04 支出决算表(财决04表)'!$A$10:$J$500,10,FALSE)),"",VLOOKUP(A136,'[1]Z04 支出决算表(财决04表)'!$A$10:$J$500,10,FALSE))</f>
        <v/>
      </c>
      <c r="J136" s="183">
        <f>'[1]Z04 支出决算表(财决04表)'!$A135</f>
        <v>0</v>
      </c>
      <c r="K136" s="184">
        <f>'[1]Z04 支出决算表(财决04表)'!$E135</f>
        <v>0</v>
      </c>
      <c r="L136" s="156" t="str">
        <f t="shared" si="3"/>
        <v/>
      </c>
    </row>
    <row r="137" ht="22.65" customHeight="1" spans="1:12">
      <c r="A137" s="169" t="str">
        <f t="shared" si="2"/>
        <v/>
      </c>
      <c r="B137" s="170"/>
      <c r="C137" s="171" t="str">
        <f>IF(ISERROR(VLOOKUP(A137,'[1]Z04 支出决算表(财决04表)'!$A$10:$J$500,4,FALSE)),"",VLOOKUP(A137,'[1]Z04 支出决算表(财决04表)'!$A$10:$J$500,4,FALSE))</f>
        <v/>
      </c>
      <c r="D137" s="172" t="str">
        <f>IF(ISERROR(VLOOKUP(A137,'[1]Z04 支出决算表(财决04表)'!$A$10:$J$500,5,FALSE)),"",VLOOKUP(A137,'[1]Z04 支出决算表(财决04表)'!$A$10:$J$500,5,FALSE))</f>
        <v/>
      </c>
      <c r="E137" s="172" t="str">
        <f>IF(ISERROR(VLOOKUP(A137,'[1]Z04 支出决算表(财决04表)'!$A$10:$J$500,6,FALSE)),"",VLOOKUP(A137,'[1]Z04 支出决算表(财决04表)'!$A$10:$J$500,6,FALSE))</f>
        <v/>
      </c>
      <c r="F137" s="172" t="str">
        <f>IF(ISERROR(VLOOKUP(A137,'[1]Z04 支出决算表(财决04表)'!$A$10:$J$500,7,FALSE)),"",VLOOKUP(A137,'[1]Z04 支出决算表(财决04表)'!$A$10:$J$500,7,FALSE))</f>
        <v/>
      </c>
      <c r="G137" s="172" t="str">
        <f>IF(ISERROR(VLOOKUP(A137,'[1]Z04 支出决算表(财决04表)'!$A$10:$J$500,8,FALSE)),"",VLOOKUP(A137,'[1]Z04 支出决算表(财决04表)'!$A$10:$J$500,8,FALSE))</f>
        <v/>
      </c>
      <c r="H137" s="172" t="str">
        <f>IF(ISERROR(VLOOKUP(A137,'[1]Z04 支出决算表(财决04表)'!$A$10:$J$500,9,FALSE)),"",VLOOKUP(A137,'[1]Z04 支出决算表(财决04表)'!$A$10:$J$500,9,FALSE))</f>
        <v/>
      </c>
      <c r="I137" s="172" t="str">
        <f>IF(ISERROR(VLOOKUP(A137,'[1]Z04 支出决算表(财决04表)'!$A$10:$J$500,10,FALSE)),"",VLOOKUP(A137,'[1]Z04 支出决算表(财决04表)'!$A$10:$J$500,10,FALSE))</f>
        <v/>
      </c>
      <c r="J137" s="183">
        <f>'[1]Z04 支出决算表(财决04表)'!$A136</f>
        <v>0</v>
      </c>
      <c r="K137" s="184">
        <f>'[1]Z04 支出决算表(财决04表)'!$E136</f>
        <v>0</v>
      </c>
      <c r="L137" s="156" t="str">
        <f t="shared" si="3"/>
        <v/>
      </c>
    </row>
    <row r="138" ht="22.65" customHeight="1" spans="1:12">
      <c r="A138" s="169" t="str">
        <f t="shared" si="2"/>
        <v/>
      </c>
      <c r="B138" s="170"/>
      <c r="C138" s="171" t="str">
        <f>IF(ISERROR(VLOOKUP(A138,'[1]Z04 支出决算表(财决04表)'!$A$10:$J$500,4,FALSE)),"",VLOOKUP(A138,'[1]Z04 支出决算表(财决04表)'!$A$10:$J$500,4,FALSE))</f>
        <v/>
      </c>
      <c r="D138" s="172" t="str">
        <f>IF(ISERROR(VLOOKUP(A138,'[1]Z04 支出决算表(财决04表)'!$A$10:$J$500,5,FALSE)),"",VLOOKUP(A138,'[1]Z04 支出决算表(财决04表)'!$A$10:$J$500,5,FALSE))</f>
        <v/>
      </c>
      <c r="E138" s="172" t="str">
        <f>IF(ISERROR(VLOOKUP(A138,'[1]Z04 支出决算表(财决04表)'!$A$10:$J$500,6,FALSE)),"",VLOOKUP(A138,'[1]Z04 支出决算表(财决04表)'!$A$10:$J$500,6,FALSE))</f>
        <v/>
      </c>
      <c r="F138" s="172" t="str">
        <f>IF(ISERROR(VLOOKUP(A138,'[1]Z04 支出决算表(财决04表)'!$A$10:$J$500,7,FALSE)),"",VLOOKUP(A138,'[1]Z04 支出决算表(财决04表)'!$A$10:$J$500,7,FALSE))</f>
        <v/>
      </c>
      <c r="G138" s="172" t="str">
        <f>IF(ISERROR(VLOOKUP(A138,'[1]Z04 支出决算表(财决04表)'!$A$10:$J$500,8,FALSE)),"",VLOOKUP(A138,'[1]Z04 支出决算表(财决04表)'!$A$10:$J$500,8,FALSE))</f>
        <v/>
      </c>
      <c r="H138" s="172" t="str">
        <f>IF(ISERROR(VLOOKUP(A138,'[1]Z04 支出决算表(财决04表)'!$A$10:$J$500,9,FALSE)),"",VLOOKUP(A138,'[1]Z04 支出决算表(财决04表)'!$A$10:$J$500,9,FALSE))</f>
        <v/>
      </c>
      <c r="I138" s="172" t="str">
        <f>IF(ISERROR(VLOOKUP(A138,'[1]Z04 支出决算表(财决04表)'!$A$10:$J$500,10,FALSE)),"",VLOOKUP(A138,'[1]Z04 支出决算表(财决04表)'!$A$10:$J$500,10,FALSE))</f>
        <v/>
      </c>
      <c r="J138" s="183">
        <f>'[1]Z04 支出决算表(财决04表)'!$A137</f>
        <v>0</v>
      </c>
      <c r="K138" s="184">
        <f>'[1]Z04 支出决算表(财决04表)'!$E137</f>
        <v>0</v>
      </c>
      <c r="L138" s="156" t="str">
        <f t="shared" si="3"/>
        <v/>
      </c>
    </row>
    <row r="139" ht="22.65" customHeight="1" spans="1:12">
      <c r="A139" s="169" t="str">
        <f t="shared" si="2"/>
        <v/>
      </c>
      <c r="B139" s="170"/>
      <c r="C139" s="171" t="str">
        <f>IF(ISERROR(VLOOKUP(A139,'[1]Z04 支出决算表(财决04表)'!$A$10:$J$500,4,FALSE)),"",VLOOKUP(A139,'[1]Z04 支出决算表(财决04表)'!$A$10:$J$500,4,FALSE))</f>
        <v/>
      </c>
      <c r="D139" s="172" t="str">
        <f>IF(ISERROR(VLOOKUP(A139,'[1]Z04 支出决算表(财决04表)'!$A$10:$J$500,5,FALSE)),"",VLOOKUP(A139,'[1]Z04 支出决算表(财决04表)'!$A$10:$J$500,5,FALSE))</f>
        <v/>
      </c>
      <c r="E139" s="172" t="str">
        <f>IF(ISERROR(VLOOKUP(A139,'[1]Z04 支出决算表(财决04表)'!$A$10:$J$500,6,FALSE)),"",VLOOKUP(A139,'[1]Z04 支出决算表(财决04表)'!$A$10:$J$500,6,FALSE))</f>
        <v/>
      </c>
      <c r="F139" s="172" t="str">
        <f>IF(ISERROR(VLOOKUP(A139,'[1]Z04 支出决算表(财决04表)'!$A$10:$J$500,7,FALSE)),"",VLOOKUP(A139,'[1]Z04 支出决算表(财决04表)'!$A$10:$J$500,7,FALSE))</f>
        <v/>
      </c>
      <c r="G139" s="172" t="str">
        <f>IF(ISERROR(VLOOKUP(A139,'[1]Z04 支出决算表(财决04表)'!$A$10:$J$500,8,FALSE)),"",VLOOKUP(A139,'[1]Z04 支出决算表(财决04表)'!$A$10:$J$500,8,FALSE))</f>
        <v/>
      </c>
      <c r="H139" s="172" t="str">
        <f>IF(ISERROR(VLOOKUP(A139,'[1]Z04 支出决算表(财决04表)'!$A$10:$J$500,9,FALSE)),"",VLOOKUP(A139,'[1]Z04 支出决算表(财决04表)'!$A$10:$J$500,9,FALSE))</f>
        <v/>
      </c>
      <c r="I139" s="172" t="str">
        <f>IF(ISERROR(VLOOKUP(A139,'[1]Z04 支出决算表(财决04表)'!$A$10:$J$500,10,FALSE)),"",VLOOKUP(A139,'[1]Z04 支出决算表(财决04表)'!$A$10:$J$500,10,FALSE))</f>
        <v/>
      </c>
      <c r="J139" s="183">
        <f>'[1]Z04 支出决算表(财决04表)'!$A138</f>
        <v>0</v>
      </c>
      <c r="K139" s="184">
        <f>'[1]Z04 支出决算表(财决04表)'!$E138</f>
        <v>0</v>
      </c>
      <c r="L139" s="156" t="str">
        <f t="shared" si="3"/>
        <v/>
      </c>
    </row>
    <row r="140" ht="22.65" customHeight="1" spans="1:12">
      <c r="A140" s="169" t="str">
        <f t="shared" ref="A140:A203" si="4">IF(J140&gt;0,J140,"")</f>
        <v/>
      </c>
      <c r="B140" s="170"/>
      <c r="C140" s="171" t="str">
        <f>IF(ISERROR(VLOOKUP(A140,'[1]Z04 支出决算表(财决04表)'!$A$10:$J$500,4,FALSE)),"",VLOOKUP(A140,'[1]Z04 支出决算表(财决04表)'!$A$10:$J$500,4,FALSE))</f>
        <v/>
      </c>
      <c r="D140" s="172" t="str">
        <f>IF(ISERROR(VLOOKUP(A140,'[1]Z04 支出决算表(财决04表)'!$A$10:$J$500,5,FALSE)),"",VLOOKUP(A140,'[1]Z04 支出决算表(财决04表)'!$A$10:$J$500,5,FALSE))</f>
        <v/>
      </c>
      <c r="E140" s="172" t="str">
        <f>IF(ISERROR(VLOOKUP(A140,'[1]Z04 支出决算表(财决04表)'!$A$10:$J$500,6,FALSE)),"",VLOOKUP(A140,'[1]Z04 支出决算表(财决04表)'!$A$10:$J$500,6,FALSE))</f>
        <v/>
      </c>
      <c r="F140" s="172" t="str">
        <f>IF(ISERROR(VLOOKUP(A140,'[1]Z04 支出决算表(财决04表)'!$A$10:$J$500,7,FALSE)),"",VLOOKUP(A140,'[1]Z04 支出决算表(财决04表)'!$A$10:$J$500,7,FALSE))</f>
        <v/>
      </c>
      <c r="G140" s="172" t="str">
        <f>IF(ISERROR(VLOOKUP(A140,'[1]Z04 支出决算表(财决04表)'!$A$10:$J$500,8,FALSE)),"",VLOOKUP(A140,'[1]Z04 支出决算表(财决04表)'!$A$10:$J$500,8,FALSE))</f>
        <v/>
      </c>
      <c r="H140" s="172" t="str">
        <f>IF(ISERROR(VLOOKUP(A140,'[1]Z04 支出决算表(财决04表)'!$A$10:$J$500,9,FALSE)),"",VLOOKUP(A140,'[1]Z04 支出决算表(财决04表)'!$A$10:$J$500,9,FALSE))</f>
        <v/>
      </c>
      <c r="I140" s="172" t="str">
        <f>IF(ISERROR(VLOOKUP(A140,'[1]Z04 支出决算表(财决04表)'!$A$10:$J$500,10,FALSE)),"",VLOOKUP(A140,'[1]Z04 支出决算表(财决04表)'!$A$10:$J$500,10,FALSE))</f>
        <v/>
      </c>
      <c r="J140" s="183">
        <f>'[1]Z04 支出决算表(财决04表)'!$A139</f>
        <v>0</v>
      </c>
      <c r="K140" s="184">
        <f>'[1]Z04 支出决算表(财决04表)'!$E139</f>
        <v>0</v>
      </c>
      <c r="L140" s="156" t="str">
        <f t="shared" ref="L140:L203" si="5">IF(C140&lt;&gt;"",ROW(),"")</f>
        <v/>
      </c>
    </row>
    <row r="141" ht="22.65" customHeight="1" spans="1:12">
      <c r="A141" s="169" t="str">
        <f t="shared" si="4"/>
        <v/>
      </c>
      <c r="B141" s="170"/>
      <c r="C141" s="171" t="str">
        <f>IF(ISERROR(VLOOKUP(A141,'[1]Z04 支出决算表(财决04表)'!$A$10:$J$500,4,FALSE)),"",VLOOKUP(A141,'[1]Z04 支出决算表(财决04表)'!$A$10:$J$500,4,FALSE))</f>
        <v/>
      </c>
      <c r="D141" s="172" t="str">
        <f>IF(ISERROR(VLOOKUP(A141,'[1]Z04 支出决算表(财决04表)'!$A$10:$J$500,5,FALSE)),"",VLOOKUP(A141,'[1]Z04 支出决算表(财决04表)'!$A$10:$J$500,5,FALSE))</f>
        <v/>
      </c>
      <c r="E141" s="172" t="str">
        <f>IF(ISERROR(VLOOKUP(A141,'[1]Z04 支出决算表(财决04表)'!$A$10:$J$500,6,FALSE)),"",VLOOKUP(A141,'[1]Z04 支出决算表(财决04表)'!$A$10:$J$500,6,FALSE))</f>
        <v/>
      </c>
      <c r="F141" s="172" t="str">
        <f>IF(ISERROR(VLOOKUP(A141,'[1]Z04 支出决算表(财决04表)'!$A$10:$J$500,7,FALSE)),"",VLOOKUP(A141,'[1]Z04 支出决算表(财决04表)'!$A$10:$J$500,7,FALSE))</f>
        <v/>
      </c>
      <c r="G141" s="172" t="str">
        <f>IF(ISERROR(VLOOKUP(A141,'[1]Z04 支出决算表(财决04表)'!$A$10:$J$500,8,FALSE)),"",VLOOKUP(A141,'[1]Z04 支出决算表(财决04表)'!$A$10:$J$500,8,FALSE))</f>
        <v/>
      </c>
      <c r="H141" s="172" t="str">
        <f>IF(ISERROR(VLOOKUP(A141,'[1]Z04 支出决算表(财决04表)'!$A$10:$J$500,9,FALSE)),"",VLOOKUP(A141,'[1]Z04 支出决算表(财决04表)'!$A$10:$J$500,9,FALSE))</f>
        <v/>
      </c>
      <c r="I141" s="172" t="str">
        <f>IF(ISERROR(VLOOKUP(A141,'[1]Z04 支出决算表(财决04表)'!$A$10:$J$500,10,FALSE)),"",VLOOKUP(A141,'[1]Z04 支出决算表(财决04表)'!$A$10:$J$500,10,FALSE))</f>
        <v/>
      </c>
      <c r="J141" s="183">
        <f>'[1]Z04 支出决算表(财决04表)'!$A140</f>
        <v>0</v>
      </c>
      <c r="K141" s="184">
        <f>'[1]Z04 支出决算表(财决04表)'!$E140</f>
        <v>0</v>
      </c>
      <c r="L141" s="156" t="str">
        <f t="shared" si="5"/>
        <v/>
      </c>
    </row>
    <row r="142" ht="22.65" customHeight="1" spans="1:12">
      <c r="A142" s="169" t="str">
        <f t="shared" si="4"/>
        <v/>
      </c>
      <c r="B142" s="170"/>
      <c r="C142" s="171" t="str">
        <f>IF(ISERROR(VLOOKUP(A142,'[1]Z04 支出决算表(财决04表)'!$A$10:$J$500,4,FALSE)),"",VLOOKUP(A142,'[1]Z04 支出决算表(财决04表)'!$A$10:$J$500,4,FALSE))</f>
        <v/>
      </c>
      <c r="D142" s="172" t="str">
        <f>IF(ISERROR(VLOOKUP(A142,'[1]Z04 支出决算表(财决04表)'!$A$10:$J$500,5,FALSE)),"",VLOOKUP(A142,'[1]Z04 支出决算表(财决04表)'!$A$10:$J$500,5,FALSE))</f>
        <v/>
      </c>
      <c r="E142" s="172" t="str">
        <f>IF(ISERROR(VLOOKUP(A142,'[1]Z04 支出决算表(财决04表)'!$A$10:$J$500,6,FALSE)),"",VLOOKUP(A142,'[1]Z04 支出决算表(财决04表)'!$A$10:$J$500,6,FALSE))</f>
        <v/>
      </c>
      <c r="F142" s="172" t="str">
        <f>IF(ISERROR(VLOOKUP(A142,'[1]Z04 支出决算表(财决04表)'!$A$10:$J$500,7,FALSE)),"",VLOOKUP(A142,'[1]Z04 支出决算表(财决04表)'!$A$10:$J$500,7,FALSE))</f>
        <v/>
      </c>
      <c r="G142" s="172" t="str">
        <f>IF(ISERROR(VLOOKUP(A142,'[1]Z04 支出决算表(财决04表)'!$A$10:$J$500,8,FALSE)),"",VLOOKUP(A142,'[1]Z04 支出决算表(财决04表)'!$A$10:$J$500,8,FALSE))</f>
        <v/>
      </c>
      <c r="H142" s="172" t="str">
        <f>IF(ISERROR(VLOOKUP(A142,'[1]Z04 支出决算表(财决04表)'!$A$10:$J$500,9,FALSE)),"",VLOOKUP(A142,'[1]Z04 支出决算表(财决04表)'!$A$10:$J$500,9,FALSE))</f>
        <v/>
      </c>
      <c r="I142" s="172" t="str">
        <f>IF(ISERROR(VLOOKUP(A142,'[1]Z04 支出决算表(财决04表)'!$A$10:$J$500,10,FALSE)),"",VLOOKUP(A142,'[1]Z04 支出决算表(财决04表)'!$A$10:$J$500,10,FALSE))</f>
        <v/>
      </c>
      <c r="J142" s="183">
        <f>'[1]Z04 支出决算表(财决04表)'!$A141</f>
        <v>0</v>
      </c>
      <c r="K142" s="184">
        <f>'[1]Z04 支出决算表(财决04表)'!$E141</f>
        <v>0</v>
      </c>
      <c r="L142" s="156" t="str">
        <f t="shared" si="5"/>
        <v/>
      </c>
    </row>
    <row r="143" ht="22.65" customHeight="1" spans="1:12">
      <c r="A143" s="169" t="str">
        <f t="shared" si="4"/>
        <v/>
      </c>
      <c r="B143" s="170"/>
      <c r="C143" s="171" t="str">
        <f>IF(ISERROR(VLOOKUP(A143,'[1]Z04 支出决算表(财决04表)'!$A$10:$J$500,4,FALSE)),"",VLOOKUP(A143,'[1]Z04 支出决算表(财决04表)'!$A$10:$J$500,4,FALSE))</f>
        <v/>
      </c>
      <c r="D143" s="172" t="str">
        <f>IF(ISERROR(VLOOKUP(A143,'[1]Z04 支出决算表(财决04表)'!$A$10:$J$500,5,FALSE)),"",VLOOKUP(A143,'[1]Z04 支出决算表(财决04表)'!$A$10:$J$500,5,FALSE))</f>
        <v/>
      </c>
      <c r="E143" s="172" t="str">
        <f>IF(ISERROR(VLOOKUP(A143,'[1]Z04 支出决算表(财决04表)'!$A$10:$J$500,6,FALSE)),"",VLOOKUP(A143,'[1]Z04 支出决算表(财决04表)'!$A$10:$J$500,6,FALSE))</f>
        <v/>
      </c>
      <c r="F143" s="172" t="str">
        <f>IF(ISERROR(VLOOKUP(A143,'[1]Z04 支出决算表(财决04表)'!$A$10:$J$500,7,FALSE)),"",VLOOKUP(A143,'[1]Z04 支出决算表(财决04表)'!$A$10:$J$500,7,FALSE))</f>
        <v/>
      </c>
      <c r="G143" s="172" t="str">
        <f>IF(ISERROR(VLOOKUP(A143,'[1]Z04 支出决算表(财决04表)'!$A$10:$J$500,8,FALSE)),"",VLOOKUP(A143,'[1]Z04 支出决算表(财决04表)'!$A$10:$J$500,8,FALSE))</f>
        <v/>
      </c>
      <c r="H143" s="172" t="str">
        <f>IF(ISERROR(VLOOKUP(A143,'[1]Z04 支出决算表(财决04表)'!$A$10:$J$500,9,FALSE)),"",VLOOKUP(A143,'[1]Z04 支出决算表(财决04表)'!$A$10:$J$500,9,FALSE))</f>
        <v/>
      </c>
      <c r="I143" s="172" t="str">
        <f>IF(ISERROR(VLOOKUP(A143,'[1]Z04 支出决算表(财决04表)'!$A$10:$J$500,10,FALSE)),"",VLOOKUP(A143,'[1]Z04 支出决算表(财决04表)'!$A$10:$J$500,10,FALSE))</f>
        <v/>
      </c>
      <c r="J143" s="183">
        <f>'[1]Z04 支出决算表(财决04表)'!$A142</f>
        <v>0</v>
      </c>
      <c r="K143" s="184">
        <f>'[1]Z04 支出决算表(财决04表)'!$E142</f>
        <v>0</v>
      </c>
      <c r="L143" s="156" t="str">
        <f t="shared" si="5"/>
        <v/>
      </c>
    </row>
    <row r="144" ht="22.65" customHeight="1" spans="1:12">
      <c r="A144" s="169" t="str">
        <f t="shared" si="4"/>
        <v/>
      </c>
      <c r="B144" s="170"/>
      <c r="C144" s="171" t="str">
        <f>IF(ISERROR(VLOOKUP(A144,'[1]Z04 支出决算表(财决04表)'!$A$10:$J$500,4,FALSE)),"",VLOOKUP(A144,'[1]Z04 支出决算表(财决04表)'!$A$10:$J$500,4,FALSE))</f>
        <v/>
      </c>
      <c r="D144" s="172" t="str">
        <f>IF(ISERROR(VLOOKUP(A144,'[1]Z04 支出决算表(财决04表)'!$A$10:$J$500,5,FALSE)),"",VLOOKUP(A144,'[1]Z04 支出决算表(财决04表)'!$A$10:$J$500,5,FALSE))</f>
        <v/>
      </c>
      <c r="E144" s="172" t="str">
        <f>IF(ISERROR(VLOOKUP(A144,'[1]Z04 支出决算表(财决04表)'!$A$10:$J$500,6,FALSE)),"",VLOOKUP(A144,'[1]Z04 支出决算表(财决04表)'!$A$10:$J$500,6,FALSE))</f>
        <v/>
      </c>
      <c r="F144" s="172" t="str">
        <f>IF(ISERROR(VLOOKUP(A144,'[1]Z04 支出决算表(财决04表)'!$A$10:$J$500,7,FALSE)),"",VLOOKUP(A144,'[1]Z04 支出决算表(财决04表)'!$A$10:$J$500,7,FALSE))</f>
        <v/>
      </c>
      <c r="G144" s="172" t="str">
        <f>IF(ISERROR(VLOOKUP(A144,'[1]Z04 支出决算表(财决04表)'!$A$10:$J$500,8,FALSE)),"",VLOOKUP(A144,'[1]Z04 支出决算表(财决04表)'!$A$10:$J$500,8,FALSE))</f>
        <v/>
      </c>
      <c r="H144" s="172" t="str">
        <f>IF(ISERROR(VLOOKUP(A144,'[1]Z04 支出决算表(财决04表)'!$A$10:$J$500,9,FALSE)),"",VLOOKUP(A144,'[1]Z04 支出决算表(财决04表)'!$A$10:$J$500,9,FALSE))</f>
        <v/>
      </c>
      <c r="I144" s="172" t="str">
        <f>IF(ISERROR(VLOOKUP(A144,'[1]Z04 支出决算表(财决04表)'!$A$10:$J$500,10,FALSE)),"",VLOOKUP(A144,'[1]Z04 支出决算表(财决04表)'!$A$10:$J$500,10,FALSE))</f>
        <v/>
      </c>
      <c r="J144" s="183">
        <f>'[1]Z04 支出决算表(财决04表)'!$A143</f>
        <v>0</v>
      </c>
      <c r="K144" s="184">
        <f>'[1]Z04 支出决算表(财决04表)'!$E143</f>
        <v>0</v>
      </c>
      <c r="L144" s="156" t="str">
        <f t="shared" si="5"/>
        <v/>
      </c>
    </row>
    <row r="145" ht="22.65" customHeight="1" spans="1:12">
      <c r="A145" s="169" t="str">
        <f t="shared" si="4"/>
        <v/>
      </c>
      <c r="B145" s="170"/>
      <c r="C145" s="171" t="str">
        <f>IF(ISERROR(VLOOKUP(A145,'[1]Z04 支出决算表(财决04表)'!$A$10:$J$500,4,FALSE)),"",VLOOKUP(A145,'[1]Z04 支出决算表(财决04表)'!$A$10:$J$500,4,FALSE))</f>
        <v/>
      </c>
      <c r="D145" s="172" t="str">
        <f>IF(ISERROR(VLOOKUP(A145,'[1]Z04 支出决算表(财决04表)'!$A$10:$J$500,5,FALSE)),"",VLOOKUP(A145,'[1]Z04 支出决算表(财决04表)'!$A$10:$J$500,5,FALSE))</f>
        <v/>
      </c>
      <c r="E145" s="172" t="str">
        <f>IF(ISERROR(VLOOKUP(A145,'[1]Z04 支出决算表(财决04表)'!$A$10:$J$500,6,FALSE)),"",VLOOKUP(A145,'[1]Z04 支出决算表(财决04表)'!$A$10:$J$500,6,FALSE))</f>
        <v/>
      </c>
      <c r="F145" s="172" t="str">
        <f>IF(ISERROR(VLOOKUP(A145,'[1]Z04 支出决算表(财决04表)'!$A$10:$J$500,7,FALSE)),"",VLOOKUP(A145,'[1]Z04 支出决算表(财决04表)'!$A$10:$J$500,7,FALSE))</f>
        <v/>
      </c>
      <c r="G145" s="172" t="str">
        <f>IF(ISERROR(VLOOKUP(A145,'[1]Z04 支出决算表(财决04表)'!$A$10:$J$500,8,FALSE)),"",VLOOKUP(A145,'[1]Z04 支出决算表(财决04表)'!$A$10:$J$500,8,FALSE))</f>
        <v/>
      </c>
      <c r="H145" s="172" t="str">
        <f>IF(ISERROR(VLOOKUP(A145,'[1]Z04 支出决算表(财决04表)'!$A$10:$J$500,9,FALSE)),"",VLOOKUP(A145,'[1]Z04 支出决算表(财决04表)'!$A$10:$J$500,9,FALSE))</f>
        <v/>
      </c>
      <c r="I145" s="172" t="str">
        <f>IF(ISERROR(VLOOKUP(A145,'[1]Z04 支出决算表(财决04表)'!$A$10:$J$500,10,FALSE)),"",VLOOKUP(A145,'[1]Z04 支出决算表(财决04表)'!$A$10:$J$500,10,FALSE))</f>
        <v/>
      </c>
      <c r="J145" s="183">
        <f>'[1]Z04 支出决算表(财决04表)'!$A144</f>
        <v>0</v>
      </c>
      <c r="K145" s="184">
        <f>'[1]Z04 支出决算表(财决04表)'!$E144</f>
        <v>0</v>
      </c>
      <c r="L145" s="156" t="str">
        <f t="shared" si="5"/>
        <v/>
      </c>
    </row>
    <row r="146" ht="22.65" customHeight="1" spans="1:12">
      <c r="A146" s="169" t="str">
        <f t="shared" si="4"/>
        <v/>
      </c>
      <c r="B146" s="170"/>
      <c r="C146" s="171" t="str">
        <f>IF(ISERROR(VLOOKUP(A146,'[1]Z04 支出决算表(财决04表)'!$A$10:$J$500,4,FALSE)),"",VLOOKUP(A146,'[1]Z04 支出决算表(财决04表)'!$A$10:$J$500,4,FALSE))</f>
        <v/>
      </c>
      <c r="D146" s="172" t="str">
        <f>IF(ISERROR(VLOOKUP(A146,'[1]Z04 支出决算表(财决04表)'!$A$10:$J$500,5,FALSE)),"",VLOOKUP(A146,'[1]Z04 支出决算表(财决04表)'!$A$10:$J$500,5,FALSE))</f>
        <v/>
      </c>
      <c r="E146" s="172" t="str">
        <f>IF(ISERROR(VLOOKUP(A146,'[1]Z04 支出决算表(财决04表)'!$A$10:$J$500,6,FALSE)),"",VLOOKUP(A146,'[1]Z04 支出决算表(财决04表)'!$A$10:$J$500,6,FALSE))</f>
        <v/>
      </c>
      <c r="F146" s="172" t="str">
        <f>IF(ISERROR(VLOOKUP(A146,'[1]Z04 支出决算表(财决04表)'!$A$10:$J$500,7,FALSE)),"",VLOOKUP(A146,'[1]Z04 支出决算表(财决04表)'!$A$10:$J$500,7,FALSE))</f>
        <v/>
      </c>
      <c r="G146" s="172" t="str">
        <f>IF(ISERROR(VLOOKUP(A146,'[1]Z04 支出决算表(财决04表)'!$A$10:$J$500,8,FALSE)),"",VLOOKUP(A146,'[1]Z04 支出决算表(财决04表)'!$A$10:$J$500,8,FALSE))</f>
        <v/>
      </c>
      <c r="H146" s="172" t="str">
        <f>IF(ISERROR(VLOOKUP(A146,'[1]Z04 支出决算表(财决04表)'!$A$10:$J$500,9,FALSE)),"",VLOOKUP(A146,'[1]Z04 支出决算表(财决04表)'!$A$10:$J$500,9,FALSE))</f>
        <v/>
      </c>
      <c r="I146" s="172" t="str">
        <f>IF(ISERROR(VLOOKUP(A146,'[1]Z04 支出决算表(财决04表)'!$A$10:$J$500,10,FALSE)),"",VLOOKUP(A146,'[1]Z04 支出决算表(财决04表)'!$A$10:$J$500,10,FALSE))</f>
        <v/>
      </c>
      <c r="J146" s="183">
        <f>'[1]Z04 支出决算表(财决04表)'!$A145</f>
        <v>0</v>
      </c>
      <c r="K146" s="184">
        <f>'[1]Z04 支出决算表(财决04表)'!$E145</f>
        <v>0</v>
      </c>
      <c r="L146" s="156" t="str">
        <f t="shared" si="5"/>
        <v/>
      </c>
    </row>
    <row r="147" ht="22.65" customHeight="1" spans="1:12">
      <c r="A147" s="169" t="str">
        <f t="shared" si="4"/>
        <v/>
      </c>
      <c r="B147" s="170"/>
      <c r="C147" s="171" t="str">
        <f>IF(ISERROR(VLOOKUP(A147,'[1]Z04 支出决算表(财决04表)'!$A$10:$J$500,4,FALSE)),"",VLOOKUP(A147,'[1]Z04 支出决算表(财决04表)'!$A$10:$J$500,4,FALSE))</f>
        <v/>
      </c>
      <c r="D147" s="172" t="str">
        <f>IF(ISERROR(VLOOKUP(A147,'[1]Z04 支出决算表(财决04表)'!$A$10:$J$500,5,FALSE)),"",VLOOKUP(A147,'[1]Z04 支出决算表(财决04表)'!$A$10:$J$500,5,FALSE))</f>
        <v/>
      </c>
      <c r="E147" s="172" t="str">
        <f>IF(ISERROR(VLOOKUP(A147,'[1]Z04 支出决算表(财决04表)'!$A$10:$J$500,6,FALSE)),"",VLOOKUP(A147,'[1]Z04 支出决算表(财决04表)'!$A$10:$J$500,6,FALSE))</f>
        <v/>
      </c>
      <c r="F147" s="172" t="str">
        <f>IF(ISERROR(VLOOKUP(A147,'[1]Z04 支出决算表(财决04表)'!$A$10:$J$500,7,FALSE)),"",VLOOKUP(A147,'[1]Z04 支出决算表(财决04表)'!$A$10:$J$500,7,FALSE))</f>
        <v/>
      </c>
      <c r="G147" s="172" t="str">
        <f>IF(ISERROR(VLOOKUP(A147,'[1]Z04 支出决算表(财决04表)'!$A$10:$J$500,8,FALSE)),"",VLOOKUP(A147,'[1]Z04 支出决算表(财决04表)'!$A$10:$J$500,8,FALSE))</f>
        <v/>
      </c>
      <c r="H147" s="172" t="str">
        <f>IF(ISERROR(VLOOKUP(A147,'[1]Z04 支出决算表(财决04表)'!$A$10:$J$500,9,FALSE)),"",VLOOKUP(A147,'[1]Z04 支出决算表(财决04表)'!$A$10:$J$500,9,FALSE))</f>
        <v/>
      </c>
      <c r="I147" s="172" t="str">
        <f>IF(ISERROR(VLOOKUP(A147,'[1]Z04 支出决算表(财决04表)'!$A$10:$J$500,10,FALSE)),"",VLOOKUP(A147,'[1]Z04 支出决算表(财决04表)'!$A$10:$J$500,10,FALSE))</f>
        <v/>
      </c>
      <c r="J147" s="183">
        <f>'[1]Z04 支出决算表(财决04表)'!$A146</f>
        <v>0</v>
      </c>
      <c r="K147" s="184">
        <f>'[1]Z04 支出决算表(财决04表)'!$E146</f>
        <v>0</v>
      </c>
      <c r="L147" s="156" t="str">
        <f t="shared" si="5"/>
        <v/>
      </c>
    </row>
    <row r="148" ht="22.65" customHeight="1" spans="1:12">
      <c r="A148" s="169" t="str">
        <f t="shared" si="4"/>
        <v/>
      </c>
      <c r="B148" s="170"/>
      <c r="C148" s="171" t="str">
        <f>IF(ISERROR(VLOOKUP(A148,'[1]Z04 支出决算表(财决04表)'!$A$10:$J$500,4,FALSE)),"",VLOOKUP(A148,'[1]Z04 支出决算表(财决04表)'!$A$10:$J$500,4,FALSE))</f>
        <v/>
      </c>
      <c r="D148" s="172" t="str">
        <f>IF(ISERROR(VLOOKUP(A148,'[1]Z04 支出决算表(财决04表)'!$A$10:$J$500,5,FALSE)),"",VLOOKUP(A148,'[1]Z04 支出决算表(财决04表)'!$A$10:$J$500,5,FALSE))</f>
        <v/>
      </c>
      <c r="E148" s="172" t="str">
        <f>IF(ISERROR(VLOOKUP(A148,'[1]Z04 支出决算表(财决04表)'!$A$10:$J$500,6,FALSE)),"",VLOOKUP(A148,'[1]Z04 支出决算表(财决04表)'!$A$10:$J$500,6,FALSE))</f>
        <v/>
      </c>
      <c r="F148" s="172" t="str">
        <f>IF(ISERROR(VLOOKUP(A148,'[1]Z04 支出决算表(财决04表)'!$A$10:$J$500,7,FALSE)),"",VLOOKUP(A148,'[1]Z04 支出决算表(财决04表)'!$A$10:$J$500,7,FALSE))</f>
        <v/>
      </c>
      <c r="G148" s="172" t="str">
        <f>IF(ISERROR(VLOOKUP(A148,'[1]Z04 支出决算表(财决04表)'!$A$10:$J$500,8,FALSE)),"",VLOOKUP(A148,'[1]Z04 支出决算表(财决04表)'!$A$10:$J$500,8,FALSE))</f>
        <v/>
      </c>
      <c r="H148" s="172" t="str">
        <f>IF(ISERROR(VLOOKUP(A148,'[1]Z04 支出决算表(财决04表)'!$A$10:$J$500,9,FALSE)),"",VLOOKUP(A148,'[1]Z04 支出决算表(财决04表)'!$A$10:$J$500,9,FALSE))</f>
        <v/>
      </c>
      <c r="I148" s="172" t="str">
        <f>IF(ISERROR(VLOOKUP(A148,'[1]Z04 支出决算表(财决04表)'!$A$10:$J$500,10,FALSE)),"",VLOOKUP(A148,'[1]Z04 支出决算表(财决04表)'!$A$10:$J$500,10,FALSE))</f>
        <v/>
      </c>
      <c r="J148" s="183">
        <f>'[1]Z04 支出决算表(财决04表)'!$A147</f>
        <v>0</v>
      </c>
      <c r="K148" s="184">
        <f>'[1]Z04 支出决算表(财决04表)'!$E147</f>
        <v>0</v>
      </c>
      <c r="L148" s="156" t="str">
        <f t="shared" si="5"/>
        <v/>
      </c>
    </row>
    <row r="149" ht="22.65" customHeight="1" spans="1:12">
      <c r="A149" s="169" t="str">
        <f t="shared" si="4"/>
        <v/>
      </c>
      <c r="B149" s="170"/>
      <c r="C149" s="171" t="str">
        <f>IF(ISERROR(VLOOKUP(A149,'[1]Z04 支出决算表(财决04表)'!$A$10:$J$500,4,FALSE)),"",VLOOKUP(A149,'[1]Z04 支出决算表(财决04表)'!$A$10:$J$500,4,FALSE))</f>
        <v/>
      </c>
      <c r="D149" s="172" t="str">
        <f>IF(ISERROR(VLOOKUP(A149,'[1]Z04 支出决算表(财决04表)'!$A$10:$J$500,5,FALSE)),"",VLOOKUP(A149,'[1]Z04 支出决算表(财决04表)'!$A$10:$J$500,5,FALSE))</f>
        <v/>
      </c>
      <c r="E149" s="172" t="str">
        <f>IF(ISERROR(VLOOKUP(A149,'[1]Z04 支出决算表(财决04表)'!$A$10:$J$500,6,FALSE)),"",VLOOKUP(A149,'[1]Z04 支出决算表(财决04表)'!$A$10:$J$500,6,FALSE))</f>
        <v/>
      </c>
      <c r="F149" s="172" t="str">
        <f>IF(ISERROR(VLOOKUP(A149,'[1]Z04 支出决算表(财决04表)'!$A$10:$J$500,7,FALSE)),"",VLOOKUP(A149,'[1]Z04 支出决算表(财决04表)'!$A$10:$J$500,7,FALSE))</f>
        <v/>
      </c>
      <c r="G149" s="172" t="str">
        <f>IF(ISERROR(VLOOKUP(A149,'[1]Z04 支出决算表(财决04表)'!$A$10:$J$500,8,FALSE)),"",VLOOKUP(A149,'[1]Z04 支出决算表(财决04表)'!$A$10:$J$500,8,FALSE))</f>
        <v/>
      </c>
      <c r="H149" s="172" t="str">
        <f>IF(ISERROR(VLOOKUP(A149,'[1]Z04 支出决算表(财决04表)'!$A$10:$J$500,9,FALSE)),"",VLOOKUP(A149,'[1]Z04 支出决算表(财决04表)'!$A$10:$J$500,9,FALSE))</f>
        <v/>
      </c>
      <c r="I149" s="172" t="str">
        <f>IF(ISERROR(VLOOKUP(A149,'[1]Z04 支出决算表(财决04表)'!$A$10:$J$500,10,FALSE)),"",VLOOKUP(A149,'[1]Z04 支出决算表(财决04表)'!$A$10:$J$500,10,FALSE))</f>
        <v/>
      </c>
      <c r="J149" s="183">
        <f>'[1]Z04 支出决算表(财决04表)'!$A148</f>
        <v>0</v>
      </c>
      <c r="K149" s="184">
        <f>'[1]Z04 支出决算表(财决04表)'!$E148</f>
        <v>0</v>
      </c>
      <c r="L149" s="156" t="str">
        <f t="shared" si="5"/>
        <v/>
      </c>
    </row>
    <row r="150" ht="22.65" customHeight="1" spans="1:12">
      <c r="A150" s="169" t="str">
        <f t="shared" si="4"/>
        <v/>
      </c>
      <c r="B150" s="170"/>
      <c r="C150" s="171" t="str">
        <f>IF(ISERROR(VLOOKUP(A150,'[1]Z04 支出决算表(财决04表)'!$A$10:$J$500,4,FALSE)),"",VLOOKUP(A150,'[1]Z04 支出决算表(财决04表)'!$A$10:$J$500,4,FALSE))</f>
        <v/>
      </c>
      <c r="D150" s="172" t="str">
        <f>IF(ISERROR(VLOOKUP(A150,'[1]Z04 支出决算表(财决04表)'!$A$10:$J$500,5,FALSE)),"",VLOOKUP(A150,'[1]Z04 支出决算表(财决04表)'!$A$10:$J$500,5,FALSE))</f>
        <v/>
      </c>
      <c r="E150" s="172" t="str">
        <f>IF(ISERROR(VLOOKUP(A150,'[1]Z04 支出决算表(财决04表)'!$A$10:$J$500,6,FALSE)),"",VLOOKUP(A150,'[1]Z04 支出决算表(财决04表)'!$A$10:$J$500,6,FALSE))</f>
        <v/>
      </c>
      <c r="F150" s="172" t="str">
        <f>IF(ISERROR(VLOOKUP(A150,'[1]Z04 支出决算表(财决04表)'!$A$10:$J$500,7,FALSE)),"",VLOOKUP(A150,'[1]Z04 支出决算表(财决04表)'!$A$10:$J$500,7,FALSE))</f>
        <v/>
      </c>
      <c r="G150" s="172" t="str">
        <f>IF(ISERROR(VLOOKUP(A150,'[1]Z04 支出决算表(财决04表)'!$A$10:$J$500,8,FALSE)),"",VLOOKUP(A150,'[1]Z04 支出决算表(财决04表)'!$A$10:$J$500,8,FALSE))</f>
        <v/>
      </c>
      <c r="H150" s="172" t="str">
        <f>IF(ISERROR(VLOOKUP(A150,'[1]Z04 支出决算表(财决04表)'!$A$10:$J$500,9,FALSE)),"",VLOOKUP(A150,'[1]Z04 支出决算表(财决04表)'!$A$10:$J$500,9,FALSE))</f>
        <v/>
      </c>
      <c r="I150" s="172" t="str">
        <f>IF(ISERROR(VLOOKUP(A150,'[1]Z04 支出决算表(财决04表)'!$A$10:$J$500,10,FALSE)),"",VLOOKUP(A150,'[1]Z04 支出决算表(财决04表)'!$A$10:$J$500,10,FALSE))</f>
        <v/>
      </c>
      <c r="J150" s="183">
        <f>'[1]Z04 支出决算表(财决04表)'!$A149</f>
        <v>0</v>
      </c>
      <c r="K150" s="184">
        <f>'[1]Z04 支出决算表(财决04表)'!$E149</f>
        <v>0</v>
      </c>
      <c r="L150" s="156" t="str">
        <f t="shared" si="5"/>
        <v/>
      </c>
    </row>
    <row r="151" ht="22.65" customHeight="1" spans="1:12">
      <c r="A151" s="169" t="str">
        <f t="shared" si="4"/>
        <v/>
      </c>
      <c r="B151" s="170"/>
      <c r="C151" s="171" t="str">
        <f>IF(ISERROR(VLOOKUP(A151,'[1]Z04 支出决算表(财决04表)'!$A$10:$J$500,4,FALSE)),"",VLOOKUP(A151,'[1]Z04 支出决算表(财决04表)'!$A$10:$J$500,4,FALSE))</f>
        <v/>
      </c>
      <c r="D151" s="172" t="str">
        <f>IF(ISERROR(VLOOKUP(A151,'[1]Z04 支出决算表(财决04表)'!$A$10:$J$500,5,FALSE)),"",VLOOKUP(A151,'[1]Z04 支出决算表(财决04表)'!$A$10:$J$500,5,FALSE))</f>
        <v/>
      </c>
      <c r="E151" s="172" t="str">
        <f>IF(ISERROR(VLOOKUP(A151,'[1]Z04 支出决算表(财决04表)'!$A$10:$J$500,6,FALSE)),"",VLOOKUP(A151,'[1]Z04 支出决算表(财决04表)'!$A$10:$J$500,6,FALSE))</f>
        <v/>
      </c>
      <c r="F151" s="172" t="str">
        <f>IF(ISERROR(VLOOKUP(A151,'[1]Z04 支出决算表(财决04表)'!$A$10:$J$500,7,FALSE)),"",VLOOKUP(A151,'[1]Z04 支出决算表(财决04表)'!$A$10:$J$500,7,FALSE))</f>
        <v/>
      </c>
      <c r="G151" s="172" t="str">
        <f>IF(ISERROR(VLOOKUP(A151,'[1]Z04 支出决算表(财决04表)'!$A$10:$J$500,8,FALSE)),"",VLOOKUP(A151,'[1]Z04 支出决算表(财决04表)'!$A$10:$J$500,8,FALSE))</f>
        <v/>
      </c>
      <c r="H151" s="172" t="str">
        <f>IF(ISERROR(VLOOKUP(A151,'[1]Z04 支出决算表(财决04表)'!$A$10:$J$500,9,FALSE)),"",VLOOKUP(A151,'[1]Z04 支出决算表(财决04表)'!$A$10:$J$500,9,FALSE))</f>
        <v/>
      </c>
      <c r="I151" s="172" t="str">
        <f>IF(ISERROR(VLOOKUP(A151,'[1]Z04 支出决算表(财决04表)'!$A$10:$J$500,10,FALSE)),"",VLOOKUP(A151,'[1]Z04 支出决算表(财决04表)'!$A$10:$J$500,10,FALSE))</f>
        <v/>
      </c>
      <c r="J151" s="183">
        <f>'[1]Z04 支出决算表(财决04表)'!$A150</f>
        <v>0</v>
      </c>
      <c r="K151" s="184">
        <f>'[1]Z04 支出决算表(财决04表)'!$E150</f>
        <v>0</v>
      </c>
      <c r="L151" s="156" t="str">
        <f t="shared" si="5"/>
        <v/>
      </c>
    </row>
    <row r="152" ht="22.65" customHeight="1" spans="1:12">
      <c r="A152" s="169" t="str">
        <f t="shared" si="4"/>
        <v/>
      </c>
      <c r="B152" s="170"/>
      <c r="C152" s="171" t="str">
        <f>IF(ISERROR(VLOOKUP(A152,'[1]Z04 支出决算表(财决04表)'!$A$10:$J$500,4,FALSE)),"",VLOOKUP(A152,'[1]Z04 支出决算表(财决04表)'!$A$10:$J$500,4,FALSE))</f>
        <v/>
      </c>
      <c r="D152" s="172" t="str">
        <f>IF(ISERROR(VLOOKUP(A152,'[1]Z04 支出决算表(财决04表)'!$A$10:$J$500,5,FALSE)),"",VLOOKUP(A152,'[1]Z04 支出决算表(财决04表)'!$A$10:$J$500,5,FALSE))</f>
        <v/>
      </c>
      <c r="E152" s="172" t="str">
        <f>IF(ISERROR(VLOOKUP(A152,'[1]Z04 支出决算表(财决04表)'!$A$10:$J$500,6,FALSE)),"",VLOOKUP(A152,'[1]Z04 支出决算表(财决04表)'!$A$10:$J$500,6,FALSE))</f>
        <v/>
      </c>
      <c r="F152" s="172" t="str">
        <f>IF(ISERROR(VLOOKUP(A152,'[1]Z04 支出决算表(财决04表)'!$A$10:$J$500,7,FALSE)),"",VLOOKUP(A152,'[1]Z04 支出决算表(财决04表)'!$A$10:$J$500,7,FALSE))</f>
        <v/>
      </c>
      <c r="G152" s="172" t="str">
        <f>IF(ISERROR(VLOOKUP(A152,'[1]Z04 支出决算表(财决04表)'!$A$10:$J$500,8,FALSE)),"",VLOOKUP(A152,'[1]Z04 支出决算表(财决04表)'!$A$10:$J$500,8,FALSE))</f>
        <v/>
      </c>
      <c r="H152" s="172" t="str">
        <f>IF(ISERROR(VLOOKUP(A152,'[1]Z04 支出决算表(财决04表)'!$A$10:$J$500,9,FALSE)),"",VLOOKUP(A152,'[1]Z04 支出决算表(财决04表)'!$A$10:$J$500,9,FALSE))</f>
        <v/>
      </c>
      <c r="I152" s="172" t="str">
        <f>IF(ISERROR(VLOOKUP(A152,'[1]Z04 支出决算表(财决04表)'!$A$10:$J$500,10,FALSE)),"",VLOOKUP(A152,'[1]Z04 支出决算表(财决04表)'!$A$10:$J$500,10,FALSE))</f>
        <v/>
      </c>
      <c r="J152" s="183">
        <f>'[1]Z04 支出决算表(财决04表)'!$A151</f>
        <v>0</v>
      </c>
      <c r="K152" s="184">
        <f>'[1]Z04 支出决算表(财决04表)'!$E151</f>
        <v>0</v>
      </c>
      <c r="L152" s="156" t="str">
        <f t="shared" si="5"/>
        <v/>
      </c>
    </row>
    <row r="153" ht="22.65" customHeight="1" spans="1:12">
      <c r="A153" s="169" t="str">
        <f t="shared" si="4"/>
        <v/>
      </c>
      <c r="B153" s="170"/>
      <c r="C153" s="171" t="str">
        <f>IF(ISERROR(VLOOKUP(A153,'[1]Z04 支出决算表(财决04表)'!$A$10:$J$500,4,FALSE)),"",VLOOKUP(A153,'[1]Z04 支出决算表(财决04表)'!$A$10:$J$500,4,FALSE))</f>
        <v/>
      </c>
      <c r="D153" s="172" t="str">
        <f>IF(ISERROR(VLOOKUP(A153,'[1]Z04 支出决算表(财决04表)'!$A$10:$J$500,5,FALSE)),"",VLOOKUP(A153,'[1]Z04 支出决算表(财决04表)'!$A$10:$J$500,5,FALSE))</f>
        <v/>
      </c>
      <c r="E153" s="172" t="str">
        <f>IF(ISERROR(VLOOKUP(A153,'[1]Z04 支出决算表(财决04表)'!$A$10:$J$500,6,FALSE)),"",VLOOKUP(A153,'[1]Z04 支出决算表(财决04表)'!$A$10:$J$500,6,FALSE))</f>
        <v/>
      </c>
      <c r="F153" s="172" t="str">
        <f>IF(ISERROR(VLOOKUP(A153,'[1]Z04 支出决算表(财决04表)'!$A$10:$J$500,7,FALSE)),"",VLOOKUP(A153,'[1]Z04 支出决算表(财决04表)'!$A$10:$J$500,7,FALSE))</f>
        <v/>
      </c>
      <c r="G153" s="172" t="str">
        <f>IF(ISERROR(VLOOKUP(A153,'[1]Z04 支出决算表(财决04表)'!$A$10:$J$500,8,FALSE)),"",VLOOKUP(A153,'[1]Z04 支出决算表(财决04表)'!$A$10:$J$500,8,FALSE))</f>
        <v/>
      </c>
      <c r="H153" s="172" t="str">
        <f>IF(ISERROR(VLOOKUP(A153,'[1]Z04 支出决算表(财决04表)'!$A$10:$J$500,9,FALSE)),"",VLOOKUP(A153,'[1]Z04 支出决算表(财决04表)'!$A$10:$J$500,9,FALSE))</f>
        <v/>
      </c>
      <c r="I153" s="172" t="str">
        <f>IF(ISERROR(VLOOKUP(A153,'[1]Z04 支出决算表(财决04表)'!$A$10:$J$500,10,FALSE)),"",VLOOKUP(A153,'[1]Z04 支出决算表(财决04表)'!$A$10:$J$500,10,FALSE))</f>
        <v/>
      </c>
      <c r="J153" s="183">
        <f>'[1]Z04 支出决算表(财决04表)'!$A152</f>
        <v>0</v>
      </c>
      <c r="K153" s="184">
        <f>'[1]Z04 支出决算表(财决04表)'!$E152</f>
        <v>0</v>
      </c>
      <c r="L153" s="156" t="str">
        <f t="shared" si="5"/>
        <v/>
      </c>
    </row>
    <row r="154" ht="22.65" customHeight="1" spans="1:12">
      <c r="A154" s="169" t="str">
        <f t="shared" si="4"/>
        <v/>
      </c>
      <c r="B154" s="170"/>
      <c r="C154" s="171" t="str">
        <f>IF(ISERROR(VLOOKUP(A154,'[1]Z04 支出决算表(财决04表)'!$A$10:$J$500,4,FALSE)),"",VLOOKUP(A154,'[1]Z04 支出决算表(财决04表)'!$A$10:$J$500,4,FALSE))</f>
        <v/>
      </c>
      <c r="D154" s="172" t="str">
        <f>IF(ISERROR(VLOOKUP(A154,'[1]Z04 支出决算表(财决04表)'!$A$10:$J$500,5,FALSE)),"",VLOOKUP(A154,'[1]Z04 支出决算表(财决04表)'!$A$10:$J$500,5,FALSE))</f>
        <v/>
      </c>
      <c r="E154" s="172" t="str">
        <f>IF(ISERROR(VLOOKUP(A154,'[1]Z04 支出决算表(财决04表)'!$A$10:$J$500,6,FALSE)),"",VLOOKUP(A154,'[1]Z04 支出决算表(财决04表)'!$A$10:$J$500,6,FALSE))</f>
        <v/>
      </c>
      <c r="F154" s="172" t="str">
        <f>IF(ISERROR(VLOOKUP(A154,'[1]Z04 支出决算表(财决04表)'!$A$10:$J$500,7,FALSE)),"",VLOOKUP(A154,'[1]Z04 支出决算表(财决04表)'!$A$10:$J$500,7,FALSE))</f>
        <v/>
      </c>
      <c r="G154" s="172" t="str">
        <f>IF(ISERROR(VLOOKUP(A154,'[1]Z04 支出决算表(财决04表)'!$A$10:$J$500,8,FALSE)),"",VLOOKUP(A154,'[1]Z04 支出决算表(财决04表)'!$A$10:$J$500,8,FALSE))</f>
        <v/>
      </c>
      <c r="H154" s="172" t="str">
        <f>IF(ISERROR(VLOOKUP(A154,'[1]Z04 支出决算表(财决04表)'!$A$10:$J$500,9,FALSE)),"",VLOOKUP(A154,'[1]Z04 支出决算表(财决04表)'!$A$10:$J$500,9,FALSE))</f>
        <v/>
      </c>
      <c r="I154" s="172" t="str">
        <f>IF(ISERROR(VLOOKUP(A154,'[1]Z04 支出决算表(财决04表)'!$A$10:$J$500,10,FALSE)),"",VLOOKUP(A154,'[1]Z04 支出决算表(财决04表)'!$A$10:$J$500,10,FALSE))</f>
        <v/>
      </c>
      <c r="J154" s="183">
        <f>'[1]Z04 支出决算表(财决04表)'!$A153</f>
        <v>0</v>
      </c>
      <c r="K154" s="184">
        <f>'[1]Z04 支出决算表(财决04表)'!$E153</f>
        <v>0</v>
      </c>
      <c r="L154" s="156" t="str">
        <f t="shared" si="5"/>
        <v/>
      </c>
    </row>
    <row r="155" ht="22.65" customHeight="1" spans="1:12">
      <c r="A155" s="169" t="str">
        <f t="shared" si="4"/>
        <v/>
      </c>
      <c r="B155" s="170"/>
      <c r="C155" s="171" t="str">
        <f>IF(ISERROR(VLOOKUP(A155,'[1]Z04 支出决算表(财决04表)'!$A$10:$J$500,4,FALSE)),"",VLOOKUP(A155,'[1]Z04 支出决算表(财决04表)'!$A$10:$J$500,4,FALSE))</f>
        <v/>
      </c>
      <c r="D155" s="172" t="str">
        <f>IF(ISERROR(VLOOKUP(A155,'[1]Z04 支出决算表(财决04表)'!$A$10:$J$500,5,FALSE)),"",VLOOKUP(A155,'[1]Z04 支出决算表(财决04表)'!$A$10:$J$500,5,FALSE))</f>
        <v/>
      </c>
      <c r="E155" s="172" t="str">
        <f>IF(ISERROR(VLOOKUP(A155,'[1]Z04 支出决算表(财决04表)'!$A$10:$J$500,6,FALSE)),"",VLOOKUP(A155,'[1]Z04 支出决算表(财决04表)'!$A$10:$J$500,6,FALSE))</f>
        <v/>
      </c>
      <c r="F155" s="172" t="str">
        <f>IF(ISERROR(VLOOKUP(A155,'[1]Z04 支出决算表(财决04表)'!$A$10:$J$500,7,FALSE)),"",VLOOKUP(A155,'[1]Z04 支出决算表(财决04表)'!$A$10:$J$500,7,FALSE))</f>
        <v/>
      </c>
      <c r="G155" s="172" t="str">
        <f>IF(ISERROR(VLOOKUP(A155,'[1]Z04 支出决算表(财决04表)'!$A$10:$J$500,8,FALSE)),"",VLOOKUP(A155,'[1]Z04 支出决算表(财决04表)'!$A$10:$J$500,8,FALSE))</f>
        <v/>
      </c>
      <c r="H155" s="172" t="str">
        <f>IF(ISERROR(VLOOKUP(A155,'[1]Z04 支出决算表(财决04表)'!$A$10:$J$500,9,FALSE)),"",VLOOKUP(A155,'[1]Z04 支出决算表(财决04表)'!$A$10:$J$500,9,FALSE))</f>
        <v/>
      </c>
      <c r="I155" s="172" t="str">
        <f>IF(ISERROR(VLOOKUP(A155,'[1]Z04 支出决算表(财决04表)'!$A$10:$J$500,10,FALSE)),"",VLOOKUP(A155,'[1]Z04 支出决算表(财决04表)'!$A$10:$J$500,10,FALSE))</f>
        <v/>
      </c>
      <c r="J155" s="183">
        <f>'[1]Z04 支出决算表(财决04表)'!$A154</f>
        <v>0</v>
      </c>
      <c r="K155" s="184">
        <f>'[1]Z04 支出决算表(财决04表)'!$E154</f>
        <v>0</v>
      </c>
      <c r="L155" s="156" t="str">
        <f t="shared" si="5"/>
        <v/>
      </c>
    </row>
    <row r="156" ht="22.65" customHeight="1" spans="1:12">
      <c r="A156" s="169" t="str">
        <f t="shared" si="4"/>
        <v/>
      </c>
      <c r="B156" s="170"/>
      <c r="C156" s="171" t="str">
        <f>IF(ISERROR(VLOOKUP(A156,'[1]Z04 支出决算表(财决04表)'!$A$10:$J$500,4,FALSE)),"",VLOOKUP(A156,'[1]Z04 支出决算表(财决04表)'!$A$10:$J$500,4,FALSE))</f>
        <v/>
      </c>
      <c r="D156" s="172" t="str">
        <f>IF(ISERROR(VLOOKUP(A156,'[1]Z04 支出决算表(财决04表)'!$A$10:$J$500,5,FALSE)),"",VLOOKUP(A156,'[1]Z04 支出决算表(财决04表)'!$A$10:$J$500,5,FALSE))</f>
        <v/>
      </c>
      <c r="E156" s="172" t="str">
        <f>IF(ISERROR(VLOOKUP(A156,'[1]Z04 支出决算表(财决04表)'!$A$10:$J$500,6,FALSE)),"",VLOOKUP(A156,'[1]Z04 支出决算表(财决04表)'!$A$10:$J$500,6,FALSE))</f>
        <v/>
      </c>
      <c r="F156" s="172" t="str">
        <f>IF(ISERROR(VLOOKUP(A156,'[1]Z04 支出决算表(财决04表)'!$A$10:$J$500,7,FALSE)),"",VLOOKUP(A156,'[1]Z04 支出决算表(财决04表)'!$A$10:$J$500,7,FALSE))</f>
        <v/>
      </c>
      <c r="G156" s="172" t="str">
        <f>IF(ISERROR(VLOOKUP(A156,'[1]Z04 支出决算表(财决04表)'!$A$10:$J$500,8,FALSE)),"",VLOOKUP(A156,'[1]Z04 支出决算表(财决04表)'!$A$10:$J$500,8,FALSE))</f>
        <v/>
      </c>
      <c r="H156" s="172" t="str">
        <f>IF(ISERROR(VLOOKUP(A156,'[1]Z04 支出决算表(财决04表)'!$A$10:$J$500,9,FALSE)),"",VLOOKUP(A156,'[1]Z04 支出决算表(财决04表)'!$A$10:$J$500,9,FALSE))</f>
        <v/>
      </c>
      <c r="I156" s="172" t="str">
        <f>IF(ISERROR(VLOOKUP(A156,'[1]Z04 支出决算表(财决04表)'!$A$10:$J$500,10,FALSE)),"",VLOOKUP(A156,'[1]Z04 支出决算表(财决04表)'!$A$10:$J$500,10,FALSE))</f>
        <v/>
      </c>
      <c r="J156" s="183">
        <f>'[1]Z04 支出决算表(财决04表)'!$A155</f>
        <v>0</v>
      </c>
      <c r="K156" s="184">
        <f>'[1]Z04 支出决算表(财决04表)'!$E155</f>
        <v>0</v>
      </c>
      <c r="L156" s="156" t="str">
        <f t="shared" si="5"/>
        <v/>
      </c>
    </row>
    <row r="157" ht="22.65" customHeight="1" spans="1:12">
      <c r="A157" s="169" t="str">
        <f t="shared" si="4"/>
        <v/>
      </c>
      <c r="B157" s="170"/>
      <c r="C157" s="171" t="str">
        <f>IF(ISERROR(VLOOKUP(A157,'[1]Z04 支出决算表(财决04表)'!$A$10:$J$500,4,FALSE)),"",VLOOKUP(A157,'[1]Z04 支出决算表(财决04表)'!$A$10:$J$500,4,FALSE))</f>
        <v/>
      </c>
      <c r="D157" s="172" t="str">
        <f>IF(ISERROR(VLOOKUP(A157,'[1]Z04 支出决算表(财决04表)'!$A$10:$J$500,5,FALSE)),"",VLOOKUP(A157,'[1]Z04 支出决算表(财决04表)'!$A$10:$J$500,5,FALSE))</f>
        <v/>
      </c>
      <c r="E157" s="172" t="str">
        <f>IF(ISERROR(VLOOKUP(A157,'[1]Z04 支出决算表(财决04表)'!$A$10:$J$500,6,FALSE)),"",VLOOKUP(A157,'[1]Z04 支出决算表(财决04表)'!$A$10:$J$500,6,FALSE))</f>
        <v/>
      </c>
      <c r="F157" s="172" t="str">
        <f>IF(ISERROR(VLOOKUP(A157,'[1]Z04 支出决算表(财决04表)'!$A$10:$J$500,7,FALSE)),"",VLOOKUP(A157,'[1]Z04 支出决算表(财决04表)'!$A$10:$J$500,7,FALSE))</f>
        <v/>
      </c>
      <c r="G157" s="172" t="str">
        <f>IF(ISERROR(VLOOKUP(A157,'[1]Z04 支出决算表(财决04表)'!$A$10:$J$500,8,FALSE)),"",VLOOKUP(A157,'[1]Z04 支出决算表(财决04表)'!$A$10:$J$500,8,FALSE))</f>
        <v/>
      </c>
      <c r="H157" s="172" t="str">
        <f>IF(ISERROR(VLOOKUP(A157,'[1]Z04 支出决算表(财决04表)'!$A$10:$J$500,9,FALSE)),"",VLOOKUP(A157,'[1]Z04 支出决算表(财决04表)'!$A$10:$J$500,9,FALSE))</f>
        <v/>
      </c>
      <c r="I157" s="172" t="str">
        <f>IF(ISERROR(VLOOKUP(A157,'[1]Z04 支出决算表(财决04表)'!$A$10:$J$500,10,FALSE)),"",VLOOKUP(A157,'[1]Z04 支出决算表(财决04表)'!$A$10:$J$500,10,FALSE))</f>
        <v/>
      </c>
      <c r="J157" s="183">
        <f>'[1]Z04 支出决算表(财决04表)'!$A156</f>
        <v>0</v>
      </c>
      <c r="K157" s="184">
        <f>'[1]Z04 支出决算表(财决04表)'!$E156</f>
        <v>0</v>
      </c>
      <c r="L157" s="156" t="str">
        <f t="shared" si="5"/>
        <v/>
      </c>
    </row>
    <row r="158" ht="22.65" customHeight="1" spans="1:12">
      <c r="A158" s="169" t="str">
        <f t="shared" si="4"/>
        <v/>
      </c>
      <c r="B158" s="170"/>
      <c r="C158" s="171" t="str">
        <f>IF(ISERROR(VLOOKUP(A158,'[1]Z04 支出决算表(财决04表)'!$A$10:$J$500,4,FALSE)),"",VLOOKUP(A158,'[1]Z04 支出决算表(财决04表)'!$A$10:$J$500,4,FALSE))</f>
        <v/>
      </c>
      <c r="D158" s="172" t="str">
        <f>IF(ISERROR(VLOOKUP(A158,'[1]Z04 支出决算表(财决04表)'!$A$10:$J$500,5,FALSE)),"",VLOOKUP(A158,'[1]Z04 支出决算表(财决04表)'!$A$10:$J$500,5,FALSE))</f>
        <v/>
      </c>
      <c r="E158" s="172" t="str">
        <f>IF(ISERROR(VLOOKUP(A158,'[1]Z04 支出决算表(财决04表)'!$A$10:$J$500,6,FALSE)),"",VLOOKUP(A158,'[1]Z04 支出决算表(财决04表)'!$A$10:$J$500,6,FALSE))</f>
        <v/>
      </c>
      <c r="F158" s="172" t="str">
        <f>IF(ISERROR(VLOOKUP(A158,'[1]Z04 支出决算表(财决04表)'!$A$10:$J$500,7,FALSE)),"",VLOOKUP(A158,'[1]Z04 支出决算表(财决04表)'!$A$10:$J$500,7,FALSE))</f>
        <v/>
      </c>
      <c r="G158" s="172" t="str">
        <f>IF(ISERROR(VLOOKUP(A158,'[1]Z04 支出决算表(财决04表)'!$A$10:$J$500,8,FALSE)),"",VLOOKUP(A158,'[1]Z04 支出决算表(财决04表)'!$A$10:$J$500,8,FALSE))</f>
        <v/>
      </c>
      <c r="H158" s="172" t="str">
        <f>IF(ISERROR(VLOOKUP(A158,'[1]Z04 支出决算表(财决04表)'!$A$10:$J$500,9,FALSE)),"",VLOOKUP(A158,'[1]Z04 支出决算表(财决04表)'!$A$10:$J$500,9,FALSE))</f>
        <v/>
      </c>
      <c r="I158" s="172" t="str">
        <f>IF(ISERROR(VLOOKUP(A158,'[1]Z04 支出决算表(财决04表)'!$A$10:$J$500,10,FALSE)),"",VLOOKUP(A158,'[1]Z04 支出决算表(财决04表)'!$A$10:$J$500,10,FALSE))</f>
        <v/>
      </c>
      <c r="J158" s="183">
        <f>'[1]Z04 支出决算表(财决04表)'!$A157</f>
        <v>0</v>
      </c>
      <c r="K158" s="184">
        <f>'[1]Z04 支出决算表(财决04表)'!$E157</f>
        <v>0</v>
      </c>
      <c r="L158" s="156" t="str">
        <f t="shared" si="5"/>
        <v/>
      </c>
    </row>
    <row r="159" ht="22.65" customHeight="1" spans="1:12">
      <c r="A159" s="169" t="str">
        <f t="shared" si="4"/>
        <v/>
      </c>
      <c r="B159" s="170"/>
      <c r="C159" s="171" t="str">
        <f>IF(ISERROR(VLOOKUP(A159,'[1]Z04 支出决算表(财决04表)'!$A$10:$J$500,4,FALSE)),"",VLOOKUP(A159,'[1]Z04 支出决算表(财决04表)'!$A$10:$J$500,4,FALSE))</f>
        <v/>
      </c>
      <c r="D159" s="172" t="str">
        <f>IF(ISERROR(VLOOKUP(A159,'[1]Z04 支出决算表(财决04表)'!$A$10:$J$500,5,FALSE)),"",VLOOKUP(A159,'[1]Z04 支出决算表(财决04表)'!$A$10:$J$500,5,FALSE))</f>
        <v/>
      </c>
      <c r="E159" s="172" t="str">
        <f>IF(ISERROR(VLOOKUP(A159,'[1]Z04 支出决算表(财决04表)'!$A$10:$J$500,6,FALSE)),"",VLOOKUP(A159,'[1]Z04 支出决算表(财决04表)'!$A$10:$J$500,6,FALSE))</f>
        <v/>
      </c>
      <c r="F159" s="172" t="str">
        <f>IF(ISERROR(VLOOKUP(A159,'[1]Z04 支出决算表(财决04表)'!$A$10:$J$500,7,FALSE)),"",VLOOKUP(A159,'[1]Z04 支出决算表(财决04表)'!$A$10:$J$500,7,FALSE))</f>
        <v/>
      </c>
      <c r="G159" s="172" t="str">
        <f>IF(ISERROR(VLOOKUP(A159,'[1]Z04 支出决算表(财决04表)'!$A$10:$J$500,8,FALSE)),"",VLOOKUP(A159,'[1]Z04 支出决算表(财决04表)'!$A$10:$J$500,8,FALSE))</f>
        <v/>
      </c>
      <c r="H159" s="172" t="str">
        <f>IF(ISERROR(VLOOKUP(A159,'[1]Z04 支出决算表(财决04表)'!$A$10:$J$500,9,FALSE)),"",VLOOKUP(A159,'[1]Z04 支出决算表(财决04表)'!$A$10:$J$500,9,FALSE))</f>
        <v/>
      </c>
      <c r="I159" s="172" t="str">
        <f>IF(ISERROR(VLOOKUP(A159,'[1]Z04 支出决算表(财决04表)'!$A$10:$J$500,10,FALSE)),"",VLOOKUP(A159,'[1]Z04 支出决算表(财决04表)'!$A$10:$J$500,10,FALSE))</f>
        <v/>
      </c>
      <c r="J159" s="183">
        <f>'[1]Z04 支出决算表(财决04表)'!$A158</f>
        <v>0</v>
      </c>
      <c r="K159" s="184">
        <f>'[1]Z04 支出决算表(财决04表)'!$E158</f>
        <v>0</v>
      </c>
      <c r="L159" s="156" t="str">
        <f t="shared" si="5"/>
        <v/>
      </c>
    </row>
    <row r="160" ht="22.65" customHeight="1" spans="1:12">
      <c r="A160" s="169" t="str">
        <f t="shared" si="4"/>
        <v/>
      </c>
      <c r="B160" s="170"/>
      <c r="C160" s="171" t="str">
        <f>IF(ISERROR(VLOOKUP(A160,'[1]Z04 支出决算表(财决04表)'!$A$10:$J$500,4,FALSE)),"",VLOOKUP(A160,'[1]Z04 支出决算表(财决04表)'!$A$10:$J$500,4,FALSE))</f>
        <v/>
      </c>
      <c r="D160" s="172" t="str">
        <f>IF(ISERROR(VLOOKUP(A160,'[1]Z04 支出决算表(财决04表)'!$A$10:$J$500,5,FALSE)),"",VLOOKUP(A160,'[1]Z04 支出决算表(财决04表)'!$A$10:$J$500,5,FALSE))</f>
        <v/>
      </c>
      <c r="E160" s="172" t="str">
        <f>IF(ISERROR(VLOOKUP(A160,'[1]Z04 支出决算表(财决04表)'!$A$10:$J$500,6,FALSE)),"",VLOOKUP(A160,'[1]Z04 支出决算表(财决04表)'!$A$10:$J$500,6,FALSE))</f>
        <v/>
      </c>
      <c r="F160" s="172" t="str">
        <f>IF(ISERROR(VLOOKUP(A160,'[1]Z04 支出决算表(财决04表)'!$A$10:$J$500,7,FALSE)),"",VLOOKUP(A160,'[1]Z04 支出决算表(财决04表)'!$A$10:$J$500,7,FALSE))</f>
        <v/>
      </c>
      <c r="G160" s="172" t="str">
        <f>IF(ISERROR(VLOOKUP(A160,'[1]Z04 支出决算表(财决04表)'!$A$10:$J$500,8,FALSE)),"",VLOOKUP(A160,'[1]Z04 支出决算表(财决04表)'!$A$10:$J$500,8,FALSE))</f>
        <v/>
      </c>
      <c r="H160" s="172" t="str">
        <f>IF(ISERROR(VLOOKUP(A160,'[1]Z04 支出决算表(财决04表)'!$A$10:$J$500,9,FALSE)),"",VLOOKUP(A160,'[1]Z04 支出决算表(财决04表)'!$A$10:$J$500,9,FALSE))</f>
        <v/>
      </c>
      <c r="I160" s="172" t="str">
        <f>IF(ISERROR(VLOOKUP(A160,'[1]Z04 支出决算表(财决04表)'!$A$10:$J$500,10,FALSE)),"",VLOOKUP(A160,'[1]Z04 支出决算表(财决04表)'!$A$10:$J$500,10,FALSE))</f>
        <v/>
      </c>
      <c r="J160" s="183">
        <f>'[1]Z04 支出决算表(财决04表)'!$A159</f>
        <v>0</v>
      </c>
      <c r="K160" s="184">
        <f>'[1]Z04 支出决算表(财决04表)'!$E159</f>
        <v>0</v>
      </c>
      <c r="L160" s="156" t="str">
        <f t="shared" si="5"/>
        <v/>
      </c>
    </row>
    <row r="161" ht="22.65" customHeight="1" spans="1:12">
      <c r="A161" s="169" t="str">
        <f t="shared" si="4"/>
        <v/>
      </c>
      <c r="B161" s="170"/>
      <c r="C161" s="171" t="str">
        <f>IF(ISERROR(VLOOKUP(A161,'[1]Z04 支出决算表(财决04表)'!$A$10:$J$500,4,FALSE)),"",VLOOKUP(A161,'[1]Z04 支出决算表(财决04表)'!$A$10:$J$500,4,FALSE))</f>
        <v/>
      </c>
      <c r="D161" s="172" t="str">
        <f>IF(ISERROR(VLOOKUP(A161,'[1]Z04 支出决算表(财决04表)'!$A$10:$J$500,5,FALSE)),"",VLOOKUP(A161,'[1]Z04 支出决算表(财决04表)'!$A$10:$J$500,5,FALSE))</f>
        <v/>
      </c>
      <c r="E161" s="172" t="str">
        <f>IF(ISERROR(VLOOKUP(A161,'[1]Z04 支出决算表(财决04表)'!$A$10:$J$500,6,FALSE)),"",VLOOKUP(A161,'[1]Z04 支出决算表(财决04表)'!$A$10:$J$500,6,FALSE))</f>
        <v/>
      </c>
      <c r="F161" s="172" t="str">
        <f>IF(ISERROR(VLOOKUP(A161,'[1]Z04 支出决算表(财决04表)'!$A$10:$J$500,7,FALSE)),"",VLOOKUP(A161,'[1]Z04 支出决算表(财决04表)'!$A$10:$J$500,7,FALSE))</f>
        <v/>
      </c>
      <c r="G161" s="172" t="str">
        <f>IF(ISERROR(VLOOKUP(A161,'[1]Z04 支出决算表(财决04表)'!$A$10:$J$500,8,FALSE)),"",VLOOKUP(A161,'[1]Z04 支出决算表(财决04表)'!$A$10:$J$500,8,FALSE))</f>
        <v/>
      </c>
      <c r="H161" s="172" t="str">
        <f>IF(ISERROR(VLOOKUP(A161,'[1]Z04 支出决算表(财决04表)'!$A$10:$J$500,9,FALSE)),"",VLOOKUP(A161,'[1]Z04 支出决算表(财决04表)'!$A$10:$J$500,9,FALSE))</f>
        <v/>
      </c>
      <c r="I161" s="172" t="str">
        <f>IF(ISERROR(VLOOKUP(A161,'[1]Z04 支出决算表(财决04表)'!$A$10:$J$500,10,FALSE)),"",VLOOKUP(A161,'[1]Z04 支出决算表(财决04表)'!$A$10:$J$500,10,FALSE))</f>
        <v/>
      </c>
      <c r="J161" s="183">
        <f>'[1]Z04 支出决算表(财决04表)'!$A160</f>
        <v>0</v>
      </c>
      <c r="K161" s="184">
        <f>'[1]Z04 支出决算表(财决04表)'!$E160</f>
        <v>0</v>
      </c>
      <c r="L161" s="156" t="str">
        <f t="shared" si="5"/>
        <v/>
      </c>
    </row>
    <row r="162" ht="22.65" customHeight="1" spans="1:12">
      <c r="A162" s="169" t="str">
        <f t="shared" si="4"/>
        <v/>
      </c>
      <c r="B162" s="170"/>
      <c r="C162" s="171" t="str">
        <f>IF(ISERROR(VLOOKUP(A162,'[1]Z04 支出决算表(财决04表)'!$A$10:$J$500,4,FALSE)),"",VLOOKUP(A162,'[1]Z04 支出决算表(财决04表)'!$A$10:$J$500,4,FALSE))</f>
        <v/>
      </c>
      <c r="D162" s="172" t="str">
        <f>IF(ISERROR(VLOOKUP(A162,'[1]Z04 支出决算表(财决04表)'!$A$10:$J$500,5,FALSE)),"",VLOOKUP(A162,'[1]Z04 支出决算表(财决04表)'!$A$10:$J$500,5,FALSE))</f>
        <v/>
      </c>
      <c r="E162" s="172" t="str">
        <f>IF(ISERROR(VLOOKUP(A162,'[1]Z04 支出决算表(财决04表)'!$A$10:$J$500,6,FALSE)),"",VLOOKUP(A162,'[1]Z04 支出决算表(财决04表)'!$A$10:$J$500,6,FALSE))</f>
        <v/>
      </c>
      <c r="F162" s="172" t="str">
        <f>IF(ISERROR(VLOOKUP(A162,'[1]Z04 支出决算表(财决04表)'!$A$10:$J$500,7,FALSE)),"",VLOOKUP(A162,'[1]Z04 支出决算表(财决04表)'!$A$10:$J$500,7,FALSE))</f>
        <v/>
      </c>
      <c r="G162" s="172" t="str">
        <f>IF(ISERROR(VLOOKUP(A162,'[1]Z04 支出决算表(财决04表)'!$A$10:$J$500,8,FALSE)),"",VLOOKUP(A162,'[1]Z04 支出决算表(财决04表)'!$A$10:$J$500,8,FALSE))</f>
        <v/>
      </c>
      <c r="H162" s="172" t="str">
        <f>IF(ISERROR(VLOOKUP(A162,'[1]Z04 支出决算表(财决04表)'!$A$10:$J$500,9,FALSE)),"",VLOOKUP(A162,'[1]Z04 支出决算表(财决04表)'!$A$10:$J$500,9,FALSE))</f>
        <v/>
      </c>
      <c r="I162" s="172" t="str">
        <f>IF(ISERROR(VLOOKUP(A162,'[1]Z04 支出决算表(财决04表)'!$A$10:$J$500,10,FALSE)),"",VLOOKUP(A162,'[1]Z04 支出决算表(财决04表)'!$A$10:$J$500,10,FALSE))</f>
        <v/>
      </c>
      <c r="J162" s="183">
        <f>'[1]Z04 支出决算表(财决04表)'!$A161</f>
        <v>0</v>
      </c>
      <c r="K162" s="184">
        <f>'[1]Z04 支出决算表(财决04表)'!$E161</f>
        <v>0</v>
      </c>
      <c r="L162" s="156" t="str">
        <f t="shared" si="5"/>
        <v/>
      </c>
    </row>
    <row r="163" ht="22.65" customHeight="1" spans="1:12">
      <c r="A163" s="169" t="str">
        <f t="shared" si="4"/>
        <v/>
      </c>
      <c r="B163" s="170"/>
      <c r="C163" s="171" t="str">
        <f>IF(ISERROR(VLOOKUP(A163,'[1]Z04 支出决算表(财决04表)'!$A$10:$J$500,4,FALSE)),"",VLOOKUP(A163,'[1]Z04 支出决算表(财决04表)'!$A$10:$J$500,4,FALSE))</f>
        <v/>
      </c>
      <c r="D163" s="172" t="str">
        <f>IF(ISERROR(VLOOKUP(A163,'[1]Z04 支出决算表(财决04表)'!$A$10:$J$500,5,FALSE)),"",VLOOKUP(A163,'[1]Z04 支出决算表(财决04表)'!$A$10:$J$500,5,FALSE))</f>
        <v/>
      </c>
      <c r="E163" s="172" t="str">
        <f>IF(ISERROR(VLOOKUP(A163,'[1]Z04 支出决算表(财决04表)'!$A$10:$J$500,6,FALSE)),"",VLOOKUP(A163,'[1]Z04 支出决算表(财决04表)'!$A$10:$J$500,6,FALSE))</f>
        <v/>
      </c>
      <c r="F163" s="172" t="str">
        <f>IF(ISERROR(VLOOKUP(A163,'[1]Z04 支出决算表(财决04表)'!$A$10:$J$500,7,FALSE)),"",VLOOKUP(A163,'[1]Z04 支出决算表(财决04表)'!$A$10:$J$500,7,FALSE))</f>
        <v/>
      </c>
      <c r="G163" s="172" t="str">
        <f>IF(ISERROR(VLOOKUP(A163,'[1]Z04 支出决算表(财决04表)'!$A$10:$J$500,8,FALSE)),"",VLOOKUP(A163,'[1]Z04 支出决算表(财决04表)'!$A$10:$J$500,8,FALSE))</f>
        <v/>
      </c>
      <c r="H163" s="172" t="str">
        <f>IF(ISERROR(VLOOKUP(A163,'[1]Z04 支出决算表(财决04表)'!$A$10:$J$500,9,FALSE)),"",VLOOKUP(A163,'[1]Z04 支出决算表(财决04表)'!$A$10:$J$500,9,FALSE))</f>
        <v/>
      </c>
      <c r="I163" s="172" t="str">
        <f>IF(ISERROR(VLOOKUP(A163,'[1]Z04 支出决算表(财决04表)'!$A$10:$J$500,10,FALSE)),"",VLOOKUP(A163,'[1]Z04 支出决算表(财决04表)'!$A$10:$J$500,10,FALSE))</f>
        <v/>
      </c>
      <c r="J163" s="183">
        <f>'[1]Z04 支出决算表(财决04表)'!$A162</f>
        <v>0</v>
      </c>
      <c r="K163" s="184">
        <f>'[1]Z04 支出决算表(财决04表)'!$E162</f>
        <v>0</v>
      </c>
      <c r="L163" s="156" t="str">
        <f t="shared" si="5"/>
        <v/>
      </c>
    </row>
    <row r="164" ht="22.65" customHeight="1" spans="1:12">
      <c r="A164" s="169" t="str">
        <f t="shared" si="4"/>
        <v/>
      </c>
      <c r="B164" s="170"/>
      <c r="C164" s="171" t="str">
        <f>IF(ISERROR(VLOOKUP(A164,'[1]Z04 支出决算表(财决04表)'!$A$10:$J$500,4,FALSE)),"",VLOOKUP(A164,'[1]Z04 支出决算表(财决04表)'!$A$10:$J$500,4,FALSE))</f>
        <v/>
      </c>
      <c r="D164" s="172" t="str">
        <f>IF(ISERROR(VLOOKUP(A164,'[1]Z04 支出决算表(财决04表)'!$A$10:$J$500,5,FALSE)),"",VLOOKUP(A164,'[1]Z04 支出决算表(财决04表)'!$A$10:$J$500,5,FALSE))</f>
        <v/>
      </c>
      <c r="E164" s="172" t="str">
        <f>IF(ISERROR(VLOOKUP(A164,'[1]Z04 支出决算表(财决04表)'!$A$10:$J$500,6,FALSE)),"",VLOOKUP(A164,'[1]Z04 支出决算表(财决04表)'!$A$10:$J$500,6,FALSE))</f>
        <v/>
      </c>
      <c r="F164" s="172" t="str">
        <f>IF(ISERROR(VLOOKUP(A164,'[1]Z04 支出决算表(财决04表)'!$A$10:$J$500,7,FALSE)),"",VLOOKUP(A164,'[1]Z04 支出决算表(财决04表)'!$A$10:$J$500,7,FALSE))</f>
        <v/>
      </c>
      <c r="G164" s="172" t="str">
        <f>IF(ISERROR(VLOOKUP(A164,'[1]Z04 支出决算表(财决04表)'!$A$10:$J$500,8,FALSE)),"",VLOOKUP(A164,'[1]Z04 支出决算表(财决04表)'!$A$10:$J$500,8,FALSE))</f>
        <v/>
      </c>
      <c r="H164" s="172" t="str">
        <f>IF(ISERROR(VLOOKUP(A164,'[1]Z04 支出决算表(财决04表)'!$A$10:$J$500,9,FALSE)),"",VLOOKUP(A164,'[1]Z04 支出决算表(财决04表)'!$A$10:$J$500,9,FALSE))</f>
        <v/>
      </c>
      <c r="I164" s="172" t="str">
        <f>IF(ISERROR(VLOOKUP(A164,'[1]Z04 支出决算表(财决04表)'!$A$10:$J$500,10,FALSE)),"",VLOOKUP(A164,'[1]Z04 支出决算表(财决04表)'!$A$10:$J$500,10,FALSE))</f>
        <v/>
      </c>
      <c r="J164" s="183">
        <f>'[1]Z04 支出决算表(财决04表)'!$A163</f>
        <v>0</v>
      </c>
      <c r="K164" s="184">
        <f>'[1]Z04 支出决算表(财决04表)'!$E163</f>
        <v>0</v>
      </c>
      <c r="L164" s="156" t="str">
        <f t="shared" si="5"/>
        <v/>
      </c>
    </row>
    <row r="165" ht="22.65" customHeight="1" spans="1:12">
      <c r="A165" s="169" t="str">
        <f t="shared" si="4"/>
        <v/>
      </c>
      <c r="B165" s="170"/>
      <c r="C165" s="171" t="str">
        <f>IF(ISERROR(VLOOKUP(A165,'[1]Z04 支出决算表(财决04表)'!$A$10:$J$500,4,FALSE)),"",VLOOKUP(A165,'[1]Z04 支出决算表(财决04表)'!$A$10:$J$500,4,FALSE))</f>
        <v/>
      </c>
      <c r="D165" s="172" t="str">
        <f>IF(ISERROR(VLOOKUP(A165,'[1]Z04 支出决算表(财决04表)'!$A$10:$J$500,5,FALSE)),"",VLOOKUP(A165,'[1]Z04 支出决算表(财决04表)'!$A$10:$J$500,5,FALSE))</f>
        <v/>
      </c>
      <c r="E165" s="172" t="str">
        <f>IF(ISERROR(VLOOKUP(A165,'[1]Z04 支出决算表(财决04表)'!$A$10:$J$500,6,FALSE)),"",VLOOKUP(A165,'[1]Z04 支出决算表(财决04表)'!$A$10:$J$500,6,FALSE))</f>
        <v/>
      </c>
      <c r="F165" s="172" t="str">
        <f>IF(ISERROR(VLOOKUP(A165,'[1]Z04 支出决算表(财决04表)'!$A$10:$J$500,7,FALSE)),"",VLOOKUP(A165,'[1]Z04 支出决算表(财决04表)'!$A$10:$J$500,7,FALSE))</f>
        <v/>
      </c>
      <c r="G165" s="172" t="str">
        <f>IF(ISERROR(VLOOKUP(A165,'[1]Z04 支出决算表(财决04表)'!$A$10:$J$500,8,FALSE)),"",VLOOKUP(A165,'[1]Z04 支出决算表(财决04表)'!$A$10:$J$500,8,FALSE))</f>
        <v/>
      </c>
      <c r="H165" s="172" t="str">
        <f>IF(ISERROR(VLOOKUP(A165,'[1]Z04 支出决算表(财决04表)'!$A$10:$J$500,9,FALSE)),"",VLOOKUP(A165,'[1]Z04 支出决算表(财决04表)'!$A$10:$J$500,9,FALSE))</f>
        <v/>
      </c>
      <c r="I165" s="172" t="str">
        <f>IF(ISERROR(VLOOKUP(A165,'[1]Z04 支出决算表(财决04表)'!$A$10:$J$500,10,FALSE)),"",VLOOKUP(A165,'[1]Z04 支出决算表(财决04表)'!$A$10:$J$500,10,FALSE))</f>
        <v/>
      </c>
      <c r="J165" s="183">
        <f>'[1]Z04 支出决算表(财决04表)'!$A164</f>
        <v>0</v>
      </c>
      <c r="K165" s="184">
        <f>'[1]Z04 支出决算表(财决04表)'!$E164</f>
        <v>0</v>
      </c>
      <c r="L165" s="156" t="str">
        <f t="shared" si="5"/>
        <v/>
      </c>
    </row>
    <row r="166" ht="22.65" customHeight="1" spans="1:12">
      <c r="A166" s="169" t="str">
        <f t="shared" si="4"/>
        <v/>
      </c>
      <c r="B166" s="170"/>
      <c r="C166" s="171" t="str">
        <f>IF(ISERROR(VLOOKUP(A166,'[1]Z04 支出决算表(财决04表)'!$A$10:$J$500,4,FALSE)),"",VLOOKUP(A166,'[1]Z04 支出决算表(财决04表)'!$A$10:$J$500,4,FALSE))</f>
        <v/>
      </c>
      <c r="D166" s="172" t="str">
        <f>IF(ISERROR(VLOOKUP(A166,'[1]Z04 支出决算表(财决04表)'!$A$10:$J$500,5,FALSE)),"",VLOOKUP(A166,'[1]Z04 支出决算表(财决04表)'!$A$10:$J$500,5,FALSE))</f>
        <v/>
      </c>
      <c r="E166" s="172" t="str">
        <f>IF(ISERROR(VLOOKUP(A166,'[1]Z04 支出决算表(财决04表)'!$A$10:$J$500,6,FALSE)),"",VLOOKUP(A166,'[1]Z04 支出决算表(财决04表)'!$A$10:$J$500,6,FALSE))</f>
        <v/>
      </c>
      <c r="F166" s="172" t="str">
        <f>IF(ISERROR(VLOOKUP(A166,'[1]Z04 支出决算表(财决04表)'!$A$10:$J$500,7,FALSE)),"",VLOOKUP(A166,'[1]Z04 支出决算表(财决04表)'!$A$10:$J$500,7,FALSE))</f>
        <v/>
      </c>
      <c r="G166" s="172" t="str">
        <f>IF(ISERROR(VLOOKUP(A166,'[1]Z04 支出决算表(财决04表)'!$A$10:$J$500,8,FALSE)),"",VLOOKUP(A166,'[1]Z04 支出决算表(财决04表)'!$A$10:$J$500,8,FALSE))</f>
        <v/>
      </c>
      <c r="H166" s="172" t="str">
        <f>IF(ISERROR(VLOOKUP(A166,'[1]Z04 支出决算表(财决04表)'!$A$10:$J$500,9,FALSE)),"",VLOOKUP(A166,'[1]Z04 支出决算表(财决04表)'!$A$10:$J$500,9,FALSE))</f>
        <v/>
      </c>
      <c r="I166" s="172" t="str">
        <f>IF(ISERROR(VLOOKUP(A166,'[1]Z04 支出决算表(财决04表)'!$A$10:$J$500,10,FALSE)),"",VLOOKUP(A166,'[1]Z04 支出决算表(财决04表)'!$A$10:$J$500,10,FALSE))</f>
        <v/>
      </c>
      <c r="J166" s="183">
        <f>'[1]Z04 支出决算表(财决04表)'!$A165</f>
        <v>0</v>
      </c>
      <c r="K166" s="184">
        <f>'[1]Z04 支出决算表(财决04表)'!$E165</f>
        <v>0</v>
      </c>
      <c r="L166" s="156" t="str">
        <f t="shared" si="5"/>
        <v/>
      </c>
    </row>
    <row r="167" ht="22.65" customHeight="1" spans="1:12">
      <c r="A167" s="169" t="str">
        <f t="shared" si="4"/>
        <v/>
      </c>
      <c r="B167" s="170"/>
      <c r="C167" s="171" t="str">
        <f>IF(ISERROR(VLOOKUP(A167,'[1]Z04 支出决算表(财决04表)'!$A$10:$J$500,4,FALSE)),"",VLOOKUP(A167,'[1]Z04 支出决算表(财决04表)'!$A$10:$J$500,4,FALSE))</f>
        <v/>
      </c>
      <c r="D167" s="172" t="str">
        <f>IF(ISERROR(VLOOKUP(A167,'[1]Z04 支出决算表(财决04表)'!$A$10:$J$500,5,FALSE)),"",VLOOKUP(A167,'[1]Z04 支出决算表(财决04表)'!$A$10:$J$500,5,FALSE))</f>
        <v/>
      </c>
      <c r="E167" s="172" t="str">
        <f>IF(ISERROR(VLOOKUP(A167,'[1]Z04 支出决算表(财决04表)'!$A$10:$J$500,6,FALSE)),"",VLOOKUP(A167,'[1]Z04 支出决算表(财决04表)'!$A$10:$J$500,6,FALSE))</f>
        <v/>
      </c>
      <c r="F167" s="172" t="str">
        <f>IF(ISERROR(VLOOKUP(A167,'[1]Z04 支出决算表(财决04表)'!$A$10:$J$500,7,FALSE)),"",VLOOKUP(A167,'[1]Z04 支出决算表(财决04表)'!$A$10:$J$500,7,FALSE))</f>
        <v/>
      </c>
      <c r="G167" s="172" t="str">
        <f>IF(ISERROR(VLOOKUP(A167,'[1]Z04 支出决算表(财决04表)'!$A$10:$J$500,8,FALSE)),"",VLOOKUP(A167,'[1]Z04 支出决算表(财决04表)'!$A$10:$J$500,8,FALSE))</f>
        <v/>
      </c>
      <c r="H167" s="172" t="str">
        <f>IF(ISERROR(VLOOKUP(A167,'[1]Z04 支出决算表(财决04表)'!$A$10:$J$500,9,FALSE)),"",VLOOKUP(A167,'[1]Z04 支出决算表(财决04表)'!$A$10:$J$500,9,FALSE))</f>
        <v/>
      </c>
      <c r="I167" s="172" t="str">
        <f>IF(ISERROR(VLOOKUP(A167,'[1]Z04 支出决算表(财决04表)'!$A$10:$J$500,10,FALSE)),"",VLOOKUP(A167,'[1]Z04 支出决算表(财决04表)'!$A$10:$J$500,10,FALSE))</f>
        <v/>
      </c>
      <c r="J167" s="183">
        <f>'[1]Z04 支出决算表(财决04表)'!$A166</f>
        <v>0</v>
      </c>
      <c r="K167" s="184">
        <f>'[1]Z04 支出决算表(财决04表)'!$E166</f>
        <v>0</v>
      </c>
      <c r="L167" s="156" t="str">
        <f t="shared" si="5"/>
        <v/>
      </c>
    </row>
    <row r="168" ht="22.65" customHeight="1" spans="1:12">
      <c r="A168" s="169" t="str">
        <f t="shared" si="4"/>
        <v/>
      </c>
      <c r="B168" s="170"/>
      <c r="C168" s="171" t="str">
        <f>IF(ISERROR(VLOOKUP(A168,'[1]Z04 支出决算表(财决04表)'!$A$10:$J$500,4,FALSE)),"",VLOOKUP(A168,'[1]Z04 支出决算表(财决04表)'!$A$10:$J$500,4,FALSE))</f>
        <v/>
      </c>
      <c r="D168" s="172" t="str">
        <f>IF(ISERROR(VLOOKUP(A168,'[1]Z04 支出决算表(财决04表)'!$A$10:$J$500,5,FALSE)),"",VLOOKUP(A168,'[1]Z04 支出决算表(财决04表)'!$A$10:$J$500,5,FALSE))</f>
        <v/>
      </c>
      <c r="E168" s="172" t="str">
        <f>IF(ISERROR(VLOOKUP(A168,'[1]Z04 支出决算表(财决04表)'!$A$10:$J$500,6,FALSE)),"",VLOOKUP(A168,'[1]Z04 支出决算表(财决04表)'!$A$10:$J$500,6,FALSE))</f>
        <v/>
      </c>
      <c r="F168" s="172" t="str">
        <f>IF(ISERROR(VLOOKUP(A168,'[1]Z04 支出决算表(财决04表)'!$A$10:$J$500,7,FALSE)),"",VLOOKUP(A168,'[1]Z04 支出决算表(财决04表)'!$A$10:$J$500,7,FALSE))</f>
        <v/>
      </c>
      <c r="G168" s="172" t="str">
        <f>IF(ISERROR(VLOOKUP(A168,'[1]Z04 支出决算表(财决04表)'!$A$10:$J$500,8,FALSE)),"",VLOOKUP(A168,'[1]Z04 支出决算表(财决04表)'!$A$10:$J$500,8,FALSE))</f>
        <v/>
      </c>
      <c r="H168" s="172" t="str">
        <f>IF(ISERROR(VLOOKUP(A168,'[1]Z04 支出决算表(财决04表)'!$A$10:$J$500,9,FALSE)),"",VLOOKUP(A168,'[1]Z04 支出决算表(财决04表)'!$A$10:$J$500,9,FALSE))</f>
        <v/>
      </c>
      <c r="I168" s="172" t="str">
        <f>IF(ISERROR(VLOOKUP(A168,'[1]Z04 支出决算表(财决04表)'!$A$10:$J$500,10,FALSE)),"",VLOOKUP(A168,'[1]Z04 支出决算表(财决04表)'!$A$10:$J$500,10,FALSE))</f>
        <v/>
      </c>
      <c r="J168" s="183">
        <f>'[1]Z04 支出决算表(财决04表)'!$A167</f>
        <v>0</v>
      </c>
      <c r="K168" s="184">
        <f>'[1]Z04 支出决算表(财决04表)'!$E167</f>
        <v>0</v>
      </c>
      <c r="L168" s="156" t="str">
        <f t="shared" si="5"/>
        <v/>
      </c>
    </row>
    <row r="169" ht="22.65" customHeight="1" spans="1:12">
      <c r="A169" s="169" t="str">
        <f t="shared" si="4"/>
        <v/>
      </c>
      <c r="B169" s="170"/>
      <c r="C169" s="171" t="str">
        <f>IF(ISERROR(VLOOKUP(A169,'[1]Z04 支出决算表(财决04表)'!$A$10:$J$500,4,FALSE)),"",VLOOKUP(A169,'[1]Z04 支出决算表(财决04表)'!$A$10:$J$500,4,FALSE))</f>
        <v/>
      </c>
      <c r="D169" s="172" t="str">
        <f>IF(ISERROR(VLOOKUP(A169,'[1]Z04 支出决算表(财决04表)'!$A$10:$J$500,5,FALSE)),"",VLOOKUP(A169,'[1]Z04 支出决算表(财决04表)'!$A$10:$J$500,5,FALSE))</f>
        <v/>
      </c>
      <c r="E169" s="172" t="str">
        <f>IF(ISERROR(VLOOKUP(A169,'[1]Z04 支出决算表(财决04表)'!$A$10:$J$500,6,FALSE)),"",VLOOKUP(A169,'[1]Z04 支出决算表(财决04表)'!$A$10:$J$500,6,FALSE))</f>
        <v/>
      </c>
      <c r="F169" s="172" t="str">
        <f>IF(ISERROR(VLOOKUP(A169,'[1]Z04 支出决算表(财决04表)'!$A$10:$J$500,7,FALSE)),"",VLOOKUP(A169,'[1]Z04 支出决算表(财决04表)'!$A$10:$J$500,7,FALSE))</f>
        <v/>
      </c>
      <c r="G169" s="172" t="str">
        <f>IF(ISERROR(VLOOKUP(A169,'[1]Z04 支出决算表(财决04表)'!$A$10:$J$500,8,FALSE)),"",VLOOKUP(A169,'[1]Z04 支出决算表(财决04表)'!$A$10:$J$500,8,FALSE))</f>
        <v/>
      </c>
      <c r="H169" s="172" t="str">
        <f>IF(ISERROR(VLOOKUP(A169,'[1]Z04 支出决算表(财决04表)'!$A$10:$J$500,9,FALSE)),"",VLOOKUP(A169,'[1]Z04 支出决算表(财决04表)'!$A$10:$J$500,9,FALSE))</f>
        <v/>
      </c>
      <c r="I169" s="172" t="str">
        <f>IF(ISERROR(VLOOKUP(A169,'[1]Z04 支出决算表(财决04表)'!$A$10:$J$500,10,FALSE)),"",VLOOKUP(A169,'[1]Z04 支出决算表(财决04表)'!$A$10:$J$500,10,FALSE))</f>
        <v/>
      </c>
      <c r="J169" s="183">
        <f>'[1]Z04 支出决算表(财决04表)'!$A168</f>
        <v>0</v>
      </c>
      <c r="K169" s="184">
        <f>'[1]Z04 支出决算表(财决04表)'!$E168</f>
        <v>0</v>
      </c>
      <c r="L169" s="156" t="str">
        <f t="shared" si="5"/>
        <v/>
      </c>
    </row>
    <row r="170" ht="22.65" customHeight="1" spans="1:12">
      <c r="A170" s="169" t="str">
        <f t="shared" si="4"/>
        <v/>
      </c>
      <c r="B170" s="170"/>
      <c r="C170" s="171" t="str">
        <f>IF(ISERROR(VLOOKUP(A170,'[1]Z04 支出决算表(财决04表)'!$A$10:$J$500,4,FALSE)),"",VLOOKUP(A170,'[1]Z04 支出决算表(财决04表)'!$A$10:$J$500,4,FALSE))</f>
        <v/>
      </c>
      <c r="D170" s="172" t="str">
        <f>IF(ISERROR(VLOOKUP(A170,'[1]Z04 支出决算表(财决04表)'!$A$10:$J$500,5,FALSE)),"",VLOOKUP(A170,'[1]Z04 支出决算表(财决04表)'!$A$10:$J$500,5,FALSE))</f>
        <v/>
      </c>
      <c r="E170" s="172" t="str">
        <f>IF(ISERROR(VLOOKUP(A170,'[1]Z04 支出决算表(财决04表)'!$A$10:$J$500,6,FALSE)),"",VLOOKUP(A170,'[1]Z04 支出决算表(财决04表)'!$A$10:$J$500,6,FALSE))</f>
        <v/>
      </c>
      <c r="F170" s="172" t="str">
        <f>IF(ISERROR(VLOOKUP(A170,'[1]Z04 支出决算表(财决04表)'!$A$10:$J$500,7,FALSE)),"",VLOOKUP(A170,'[1]Z04 支出决算表(财决04表)'!$A$10:$J$500,7,FALSE))</f>
        <v/>
      </c>
      <c r="G170" s="172" t="str">
        <f>IF(ISERROR(VLOOKUP(A170,'[1]Z04 支出决算表(财决04表)'!$A$10:$J$500,8,FALSE)),"",VLOOKUP(A170,'[1]Z04 支出决算表(财决04表)'!$A$10:$J$500,8,FALSE))</f>
        <v/>
      </c>
      <c r="H170" s="172" t="str">
        <f>IF(ISERROR(VLOOKUP(A170,'[1]Z04 支出决算表(财决04表)'!$A$10:$J$500,9,FALSE)),"",VLOOKUP(A170,'[1]Z04 支出决算表(财决04表)'!$A$10:$J$500,9,FALSE))</f>
        <v/>
      </c>
      <c r="I170" s="172" t="str">
        <f>IF(ISERROR(VLOOKUP(A170,'[1]Z04 支出决算表(财决04表)'!$A$10:$J$500,10,FALSE)),"",VLOOKUP(A170,'[1]Z04 支出决算表(财决04表)'!$A$10:$J$500,10,FALSE))</f>
        <v/>
      </c>
      <c r="J170" s="183">
        <f>'[1]Z04 支出决算表(财决04表)'!$A169</f>
        <v>0</v>
      </c>
      <c r="K170" s="184">
        <f>'[1]Z04 支出决算表(财决04表)'!$E169</f>
        <v>0</v>
      </c>
      <c r="L170" s="156" t="str">
        <f t="shared" si="5"/>
        <v/>
      </c>
    </row>
    <row r="171" ht="22.65" customHeight="1" spans="1:12">
      <c r="A171" s="169" t="str">
        <f t="shared" si="4"/>
        <v/>
      </c>
      <c r="B171" s="170"/>
      <c r="C171" s="171" t="str">
        <f>IF(ISERROR(VLOOKUP(A171,'[1]Z04 支出决算表(财决04表)'!$A$10:$J$500,4,FALSE)),"",VLOOKUP(A171,'[1]Z04 支出决算表(财决04表)'!$A$10:$J$500,4,FALSE))</f>
        <v/>
      </c>
      <c r="D171" s="172" t="str">
        <f>IF(ISERROR(VLOOKUP(A171,'[1]Z04 支出决算表(财决04表)'!$A$10:$J$500,5,FALSE)),"",VLOOKUP(A171,'[1]Z04 支出决算表(财决04表)'!$A$10:$J$500,5,FALSE))</f>
        <v/>
      </c>
      <c r="E171" s="172" t="str">
        <f>IF(ISERROR(VLOOKUP(A171,'[1]Z04 支出决算表(财决04表)'!$A$10:$J$500,6,FALSE)),"",VLOOKUP(A171,'[1]Z04 支出决算表(财决04表)'!$A$10:$J$500,6,FALSE))</f>
        <v/>
      </c>
      <c r="F171" s="172" t="str">
        <f>IF(ISERROR(VLOOKUP(A171,'[1]Z04 支出决算表(财决04表)'!$A$10:$J$500,7,FALSE)),"",VLOOKUP(A171,'[1]Z04 支出决算表(财决04表)'!$A$10:$J$500,7,FALSE))</f>
        <v/>
      </c>
      <c r="G171" s="172" t="str">
        <f>IF(ISERROR(VLOOKUP(A171,'[1]Z04 支出决算表(财决04表)'!$A$10:$J$500,8,FALSE)),"",VLOOKUP(A171,'[1]Z04 支出决算表(财决04表)'!$A$10:$J$500,8,FALSE))</f>
        <v/>
      </c>
      <c r="H171" s="172" t="str">
        <f>IF(ISERROR(VLOOKUP(A171,'[1]Z04 支出决算表(财决04表)'!$A$10:$J$500,9,FALSE)),"",VLOOKUP(A171,'[1]Z04 支出决算表(财决04表)'!$A$10:$J$500,9,FALSE))</f>
        <v/>
      </c>
      <c r="I171" s="172" t="str">
        <f>IF(ISERROR(VLOOKUP(A171,'[1]Z04 支出决算表(财决04表)'!$A$10:$J$500,10,FALSE)),"",VLOOKUP(A171,'[1]Z04 支出决算表(财决04表)'!$A$10:$J$500,10,FALSE))</f>
        <v/>
      </c>
      <c r="J171" s="183">
        <f>'[1]Z04 支出决算表(财决04表)'!$A170</f>
        <v>0</v>
      </c>
      <c r="K171" s="184">
        <f>'[1]Z04 支出决算表(财决04表)'!$E170</f>
        <v>0</v>
      </c>
      <c r="L171" s="156" t="str">
        <f t="shared" si="5"/>
        <v/>
      </c>
    </row>
    <row r="172" ht="22.65" customHeight="1" spans="1:12">
      <c r="A172" s="169" t="str">
        <f t="shared" si="4"/>
        <v/>
      </c>
      <c r="B172" s="170"/>
      <c r="C172" s="171" t="str">
        <f>IF(ISERROR(VLOOKUP(A172,'[1]Z04 支出决算表(财决04表)'!$A$10:$J$500,4,FALSE)),"",VLOOKUP(A172,'[1]Z04 支出决算表(财决04表)'!$A$10:$J$500,4,FALSE))</f>
        <v/>
      </c>
      <c r="D172" s="172" t="str">
        <f>IF(ISERROR(VLOOKUP(A172,'[1]Z04 支出决算表(财决04表)'!$A$10:$J$500,5,FALSE)),"",VLOOKUP(A172,'[1]Z04 支出决算表(财决04表)'!$A$10:$J$500,5,FALSE))</f>
        <v/>
      </c>
      <c r="E172" s="172" t="str">
        <f>IF(ISERROR(VLOOKUP(A172,'[1]Z04 支出决算表(财决04表)'!$A$10:$J$500,6,FALSE)),"",VLOOKUP(A172,'[1]Z04 支出决算表(财决04表)'!$A$10:$J$500,6,FALSE))</f>
        <v/>
      </c>
      <c r="F172" s="172" t="str">
        <f>IF(ISERROR(VLOOKUP(A172,'[1]Z04 支出决算表(财决04表)'!$A$10:$J$500,7,FALSE)),"",VLOOKUP(A172,'[1]Z04 支出决算表(财决04表)'!$A$10:$J$500,7,FALSE))</f>
        <v/>
      </c>
      <c r="G172" s="172" t="str">
        <f>IF(ISERROR(VLOOKUP(A172,'[1]Z04 支出决算表(财决04表)'!$A$10:$J$500,8,FALSE)),"",VLOOKUP(A172,'[1]Z04 支出决算表(财决04表)'!$A$10:$J$500,8,FALSE))</f>
        <v/>
      </c>
      <c r="H172" s="172" t="str">
        <f>IF(ISERROR(VLOOKUP(A172,'[1]Z04 支出决算表(财决04表)'!$A$10:$J$500,9,FALSE)),"",VLOOKUP(A172,'[1]Z04 支出决算表(财决04表)'!$A$10:$J$500,9,FALSE))</f>
        <v/>
      </c>
      <c r="I172" s="172" t="str">
        <f>IF(ISERROR(VLOOKUP(A172,'[1]Z04 支出决算表(财决04表)'!$A$10:$J$500,10,FALSE)),"",VLOOKUP(A172,'[1]Z04 支出决算表(财决04表)'!$A$10:$J$500,10,FALSE))</f>
        <v/>
      </c>
      <c r="J172" s="183">
        <f>'[1]Z04 支出决算表(财决04表)'!$A171</f>
        <v>0</v>
      </c>
      <c r="K172" s="184">
        <f>'[1]Z04 支出决算表(财决04表)'!$E171</f>
        <v>0</v>
      </c>
      <c r="L172" s="156" t="str">
        <f t="shared" si="5"/>
        <v/>
      </c>
    </row>
    <row r="173" ht="22.65" customHeight="1" spans="1:12">
      <c r="A173" s="169" t="str">
        <f t="shared" si="4"/>
        <v/>
      </c>
      <c r="B173" s="170"/>
      <c r="C173" s="171" t="str">
        <f>IF(ISERROR(VLOOKUP(A173,'[1]Z04 支出决算表(财决04表)'!$A$10:$J$500,4,FALSE)),"",VLOOKUP(A173,'[1]Z04 支出决算表(财决04表)'!$A$10:$J$500,4,FALSE))</f>
        <v/>
      </c>
      <c r="D173" s="172" t="str">
        <f>IF(ISERROR(VLOOKUP(A173,'[1]Z04 支出决算表(财决04表)'!$A$10:$J$500,5,FALSE)),"",VLOOKUP(A173,'[1]Z04 支出决算表(财决04表)'!$A$10:$J$500,5,FALSE))</f>
        <v/>
      </c>
      <c r="E173" s="172" t="str">
        <f>IF(ISERROR(VLOOKUP(A173,'[1]Z04 支出决算表(财决04表)'!$A$10:$J$500,6,FALSE)),"",VLOOKUP(A173,'[1]Z04 支出决算表(财决04表)'!$A$10:$J$500,6,FALSE))</f>
        <v/>
      </c>
      <c r="F173" s="172" t="str">
        <f>IF(ISERROR(VLOOKUP(A173,'[1]Z04 支出决算表(财决04表)'!$A$10:$J$500,7,FALSE)),"",VLOOKUP(A173,'[1]Z04 支出决算表(财决04表)'!$A$10:$J$500,7,FALSE))</f>
        <v/>
      </c>
      <c r="G173" s="172" t="str">
        <f>IF(ISERROR(VLOOKUP(A173,'[1]Z04 支出决算表(财决04表)'!$A$10:$J$500,8,FALSE)),"",VLOOKUP(A173,'[1]Z04 支出决算表(财决04表)'!$A$10:$J$500,8,FALSE))</f>
        <v/>
      </c>
      <c r="H173" s="172" t="str">
        <f>IF(ISERROR(VLOOKUP(A173,'[1]Z04 支出决算表(财决04表)'!$A$10:$J$500,9,FALSE)),"",VLOOKUP(A173,'[1]Z04 支出决算表(财决04表)'!$A$10:$J$500,9,FALSE))</f>
        <v/>
      </c>
      <c r="I173" s="172" t="str">
        <f>IF(ISERROR(VLOOKUP(A173,'[1]Z04 支出决算表(财决04表)'!$A$10:$J$500,10,FALSE)),"",VLOOKUP(A173,'[1]Z04 支出决算表(财决04表)'!$A$10:$J$500,10,FALSE))</f>
        <v/>
      </c>
      <c r="J173" s="183">
        <f>'[1]Z04 支出决算表(财决04表)'!$A172</f>
        <v>0</v>
      </c>
      <c r="K173" s="184">
        <f>'[1]Z04 支出决算表(财决04表)'!$E172</f>
        <v>0</v>
      </c>
      <c r="L173" s="156" t="str">
        <f t="shared" si="5"/>
        <v/>
      </c>
    </row>
    <row r="174" ht="22.65" customHeight="1" spans="1:12">
      <c r="A174" s="169" t="str">
        <f t="shared" si="4"/>
        <v/>
      </c>
      <c r="B174" s="170"/>
      <c r="C174" s="171" t="str">
        <f>IF(ISERROR(VLOOKUP(A174,'[1]Z04 支出决算表(财决04表)'!$A$10:$J$500,4,FALSE)),"",VLOOKUP(A174,'[1]Z04 支出决算表(财决04表)'!$A$10:$J$500,4,FALSE))</f>
        <v/>
      </c>
      <c r="D174" s="172" t="str">
        <f>IF(ISERROR(VLOOKUP(A174,'[1]Z04 支出决算表(财决04表)'!$A$10:$J$500,5,FALSE)),"",VLOOKUP(A174,'[1]Z04 支出决算表(财决04表)'!$A$10:$J$500,5,FALSE))</f>
        <v/>
      </c>
      <c r="E174" s="172" t="str">
        <f>IF(ISERROR(VLOOKUP(A174,'[1]Z04 支出决算表(财决04表)'!$A$10:$J$500,6,FALSE)),"",VLOOKUP(A174,'[1]Z04 支出决算表(财决04表)'!$A$10:$J$500,6,FALSE))</f>
        <v/>
      </c>
      <c r="F174" s="172" t="str">
        <f>IF(ISERROR(VLOOKUP(A174,'[1]Z04 支出决算表(财决04表)'!$A$10:$J$500,7,FALSE)),"",VLOOKUP(A174,'[1]Z04 支出决算表(财决04表)'!$A$10:$J$500,7,FALSE))</f>
        <v/>
      </c>
      <c r="G174" s="172" t="str">
        <f>IF(ISERROR(VLOOKUP(A174,'[1]Z04 支出决算表(财决04表)'!$A$10:$J$500,8,FALSE)),"",VLOOKUP(A174,'[1]Z04 支出决算表(财决04表)'!$A$10:$J$500,8,FALSE))</f>
        <v/>
      </c>
      <c r="H174" s="172" t="str">
        <f>IF(ISERROR(VLOOKUP(A174,'[1]Z04 支出决算表(财决04表)'!$A$10:$J$500,9,FALSE)),"",VLOOKUP(A174,'[1]Z04 支出决算表(财决04表)'!$A$10:$J$500,9,FALSE))</f>
        <v/>
      </c>
      <c r="I174" s="172" t="str">
        <f>IF(ISERROR(VLOOKUP(A174,'[1]Z04 支出决算表(财决04表)'!$A$10:$J$500,10,FALSE)),"",VLOOKUP(A174,'[1]Z04 支出决算表(财决04表)'!$A$10:$J$500,10,FALSE))</f>
        <v/>
      </c>
      <c r="J174" s="183">
        <f>'[1]Z04 支出决算表(财决04表)'!$A173</f>
        <v>0</v>
      </c>
      <c r="K174" s="184">
        <f>'[1]Z04 支出决算表(财决04表)'!$E173</f>
        <v>0</v>
      </c>
      <c r="L174" s="156" t="str">
        <f t="shared" si="5"/>
        <v/>
      </c>
    </row>
    <row r="175" ht="22.65" customHeight="1" spans="1:12">
      <c r="A175" s="169" t="str">
        <f t="shared" si="4"/>
        <v/>
      </c>
      <c r="B175" s="170"/>
      <c r="C175" s="171" t="str">
        <f>IF(ISERROR(VLOOKUP(A175,'[1]Z04 支出决算表(财决04表)'!$A$10:$J$500,4,FALSE)),"",VLOOKUP(A175,'[1]Z04 支出决算表(财决04表)'!$A$10:$J$500,4,FALSE))</f>
        <v/>
      </c>
      <c r="D175" s="172" t="str">
        <f>IF(ISERROR(VLOOKUP(A175,'[1]Z04 支出决算表(财决04表)'!$A$10:$J$500,5,FALSE)),"",VLOOKUP(A175,'[1]Z04 支出决算表(财决04表)'!$A$10:$J$500,5,FALSE))</f>
        <v/>
      </c>
      <c r="E175" s="172" t="str">
        <f>IF(ISERROR(VLOOKUP(A175,'[1]Z04 支出决算表(财决04表)'!$A$10:$J$500,6,FALSE)),"",VLOOKUP(A175,'[1]Z04 支出决算表(财决04表)'!$A$10:$J$500,6,FALSE))</f>
        <v/>
      </c>
      <c r="F175" s="172" t="str">
        <f>IF(ISERROR(VLOOKUP(A175,'[1]Z04 支出决算表(财决04表)'!$A$10:$J$500,7,FALSE)),"",VLOOKUP(A175,'[1]Z04 支出决算表(财决04表)'!$A$10:$J$500,7,FALSE))</f>
        <v/>
      </c>
      <c r="G175" s="172" t="str">
        <f>IF(ISERROR(VLOOKUP(A175,'[1]Z04 支出决算表(财决04表)'!$A$10:$J$500,8,FALSE)),"",VLOOKUP(A175,'[1]Z04 支出决算表(财决04表)'!$A$10:$J$500,8,FALSE))</f>
        <v/>
      </c>
      <c r="H175" s="172" t="str">
        <f>IF(ISERROR(VLOOKUP(A175,'[1]Z04 支出决算表(财决04表)'!$A$10:$J$500,9,FALSE)),"",VLOOKUP(A175,'[1]Z04 支出决算表(财决04表)'!$A$10:$J$500,9,FALSE))</f>
        <v/>
      </c>
      <c r="I175" s="172" t="str">
        <f>IF(ISERROR(VLOOKUP(A175,'[1]Z04 支出决算表(财决04表)'!$A$10:$J$500,10,FALSE)),"",VLOOKUP(A175,'[1]Z04 支出决算表(财决04表)'!$A$10:$J$500,10,FALSE))</f>
        <v/>
      </c>
      <c r="J175" s="183">
        <f>'[1]Z04 支出决算表(财决04表)'!$A174</f>
        <v>0</v>
      </c>
      <c r="K175" s="184">
        <f>'[1]Z04 支出决算表(财决04表)'!$E174</f>
        <v>0</v>
      </c>
      <c r="L175" s="156" t="str">
        <f t="shared" si="5"/>
        <v/>
      </c>
    </row>
    <row r="176" ht="22.65" customHeight="1" spans="1:12">
      <c r="A176" s="169" t="str">
        <f t="shared" si="4"/>
        <v/>
      </c>
      <c r="B176" s="170"/>
      <c r="C176" s="171" t="str">
        <f>IF(ISERROR(VLOOKUP(A176,'[1]Z04 支出决算表(财决04表)'!$A$10:$J$500,4,FALSE)),"",VLOOKUP(A176,'[1]Z04 支出决算表(财决04表)'!$A$10:$J$500,4,FALSE))</f>
        <v/>
      </c>
      <c r="D176" s="172" t="str">
        <f>IF(ISERROR(VLOOKUP(A176,'[1]Z04 支出决算表(财决04表)'!$A$10:$J$500,5,FALSE)),"",VLOOKUP(A176,'[1]Z04 支出决算表(财决04表)'!$A$10:$J$500,5,FALSE))</f>
        <v/>
      </c>
      <c r="E176" s="172" t="str">
        <f>IF(ISERROR(VLOOKUP(A176,'[1]Z04 支出决算表(财决04表)'!$A$10:$J$500,6,FALSE)),"",VLOOKUP(A176,'[1]Z04 支出决算表(财决04表)'!$A$10:$J$500,6,FALSE))</f>
        <v/>
      </c>
      <c r="F176" s="172" t="str">
        <f>IF(ISERROR(VLOOKUP(A176,'[1]Z04 支出决算表(财决04表)'!$A$10:$J$500,7,FALSE)),"",VLOOKUP(A176,'[1]Z04 支出决算表(财决04表)'!$A$10:$J$500,7,FALSE))</f>
        <v/>
      </c>
      <c r="G176" s="172" t="str">
        <f>IF(ISERROR(VLOOKUP(A176,'[1]Z04 支出决算表(财决04表)'!$A$10:$J$500,8,FALSE)),"",VLOOKUP(A176,'[1]Z04 支出决算表(财决04表)'!$A$10:$J$500,8,FALSE))</f>
        <v/>
      </c>
      <c r="H176" s="172" t="str">
        <f>IF(ISERROR(VLOOKUP(A176,'[1]Z04 支出决算表(财决04表)'!$A$10:$J$500,9,FALSE)),"",VLOOKUP(A176,'[1]Z04 支出决算表(财决04表)'!$A$10:$J$500,9,FALSE))</f>
        <v/>
      </c>
      <c r="I176" s="172" t="str">
        <f>IF(ISERROR(VLOOKUP(A176,'[1]Z04 支出决算表(财决04表)'!$A$10:$J$500,10,FALSE)),"",VLOOKUP(A176,'[1]Z04 支出决算表(财决04表)'!$A$10:$J$500,10,FALSE))</f>
        <v/>
      </c>
      <c r="J176" s="183">
        <f>'[1]Z04 支出决算表(财决04表)'!$A175</f>
        <v>0</v>
      </c>
      <c r="K176" s="184">
        <f>'[1]Z04 支出决算表(财决04表)'!$E175</f>
        <v>0</v>
      </c>
      <c r="L176" s="156" t="str">
        <f t="shared" si="5"/>
        <v/>
      </c>
    </row>
    <row r="177" ht="22.65" customHeight="1" spans="1:12">
      <c r="A177" s="169" t="str">
        <f t="shared" si="4"/>
        <v/>
      </c>
      <c r="B177" s="170"/>
      <c r="C177" s="171" t="str">
        <f>IF(ISERROR(VLOOKUP(A177,'[1]Z04 支出决算表(财决04表)'!$A$10:$J$500,4,FALSE)),"",VLOOKUP(A177,'[1]Z04 支出决算表(财决04表)'!$A$10:$J$500,4,FALSE))</f>
        <v/>
      </c>
      <c r="D177" s="172" t="str">
        <f>IF(ISERROR(VLOOKUP(A177,'[1]Z04 支出决算表(财决04表)'!$A$10:$J$500,5,FALSE)),"",VLOOKUP(A177,'[1]Z04 支出决算表(财决04表)'!$A$10:$J$500,5,FALSE))</f>
        <v/>
      </c>
      <c r="E177" s="172" t="str">
        <f>IF(ISERROR(VLOOKUP(A177,'[1]Z04 支出决算表(财决04表)'!$A$10:$J$500,6,FALSE)),"",VLOOKUP(A177,'[1]Z04 支出决算表(财决04表)'!$A$10:$J$500,6,FALSE))</f>
        <v/>
      </c>
      <c r="F177" s="172" t="str">
        <f>IF(ISERROR(VLOOKUP(A177,'[1]Z04 支出决算表(财决04表)'!$A$10:$J$500,7,FALSE)),"",VLOOKUP(A177,'[1]Z04 支出决算表(财决04表)'!$A$10:$J$500,7,FALSE))</f>
        <v/>
      </c>
      <c r="G177" s="172" t="str">
        <f>IF(ISERROR(VLOOKUP(A177,'[1]Z04 支出决算表(财决04表)'!$A$10:$J$500,8,FALSE)),"",VLOOKUP(A177,'[1]Z04 支出决算表(财决04表)'!$A$10:$J$500,8,FALSE))</f>
        <v/>
      </c>
      <c r="H177" s="172" t="str">
        <f>IF(ISERROR(VLOOKUP(A177,'[1]Z04 支出决算表(财决04表)'!$A$10:$J$500,9,FALSE)),"",VLOOKUP(A177,'[1]Z04 支出决算表(财决04表)'!$A$10:$J$500,9,FALSE))</f>
        <v/>
      </c>
      <c r="I177" s="172" t="str">
        <f>IF(ISERROR(VLOOKUP(A177,'[1]Z04 支出决算表(财决04表)'!$A$10:$J$500,10,FALSE)),"",VLOOKUP(A177,'[1]Z04 支出决算表(财决04表)'!$A$10:$J$500,10,FALSE))</f>
        <v/>
      </c>
      <c r="J177" s="183">
        <f>'[1]Z04 支出决算表(财决04表)'!$A176</f>
        <v>0</v>
      </c>
      <c r="K177" s="184">
        <f>'[1]Z04 支出决算表(财决04表)'!$E176</f>
        <v>0</v>
      </c>
      <c r="L177" s="156" t="str">
        <f t="shared" si="5"/>
        <v/>
      </c>
    </row>
    <row r="178" ht="22.65" customHeight="1" spans="1:12">
      <c r="A178" s="169" t="str">
        <f t="shared" si="4"/>
        <v/>
      </c>
      <c r="B178" s="170"/>
      <c r="C178" s="171" t="str">
        <f>IF(ISERROR(VLOOKUP(A178,'[1]Z04 支出决算表(财决04表)'!$A$10:$J$500,4,FALSE)),"",VLOOKUP(A178,'[1]Z04 支出决算表(财决04表)'!$A$10:$J$500,4,FALSE))</f>
        <v/>
      </c>
      <c r="D178" s="172" t="str">
        <f>IF(ISERROR(VLOOKUP(A178,'[1]Z04 支出决算表(财决04表)'!$A$10:$J$500,5,FALSE)),"",VLOOKUP(A178,'[1]Z04 支出决算表(财决04表)'!$A$10:$J$500,5,FALSE))</f>
        <v/>
      </c>
      <c r="E178" s="172" t="str">
        <f>IF(ISERROR(VLOOKUP(A178,'[1]Z04 支出决算表(财决04表)'!$A$10:$J$500,6,FALSE)),"",VLOOKUP(A178,'[1]Z04 支出决算表(财决04表)'!$A$10:$J$500,6,FALSE))</f>
        <v/>
      </c>
      <c r="F178" s="172" t="str">
        <f>IF(ISERROR(VLOOKUP(A178,'[1]Z04 支出决算表(财决04表)'!$A$10:$J$500,7,FALSE)),"",VLOOKUP(A178,'[1]Z04 支出决算表(财决04表)'!$A$10:$J$500,7,FALSE))</f>
        <v/>
      </c>
      <c r="G178" s="172" t="str">
        <f>IF(ISERROR(VLOOKUP(A178,'[1]Z04 支出决算表(财决04表)'!$A$10:$J$500,8,FALSE)),"",VLOOKUP(A178,'[1]Z04 支出决算表(财决04表)'!$A$10:$J$500,8,FALSE))</f>
        <v/>
      </c>
      <c r="H178" s="172" t="str">
        <f>IF(ISERROR(VLOOKUP(A178,'[1]Z04 支出决算表(财决04表)'!$A$10:$J$500,9,FALSE)),"",VLOOKUP(A178,'[1]Z04 支出决算表(财决04表)'!$A$10:$J$500,9,FALSE))</f>
        <v/>
      </c>
      <c r="I178" s="172" t="str">
        <f>IF(ISERROR(VLOOKUP(A178,'[1]Z04 支出决算表(财决04表)'!$A$10:$J$500,10,FALSE)),"",VLOOKUP(A178,'[1]Z04 支出决算表(财决04表)'!$A$10:$J$500,10,FALSE))</f>
        <v/>
      </c>
      <c r="J178" s="183">
        <f>'[1]Z04 支出决算表(财决04表)'!$A177</f>
        <v>0</v>
      </c>
      <c r="K178" s="184">
        <f>'[1]Z04 支出决算表(财决04表)'!$E177</f>
        <v>0</v>
      </c>
      <c r="L178" s="156" t="str">
        <f t="shared" si="5"/>
        <v/>
      </c>
    </row>
    <row r="179" ht="22.65" customHeight="1" spans="1:12">
      <c r="A179" s="169" t="str">
        <f t="shared" si="4"/>
        <v/>
      </c>
      <c r="B179" s="170"/>
      <c r="C179" s="171" t="str">
        <f>IF(ISERROR(VLOOKUP(A179,'[1]Z04 支出决算表(财决04表)'!$A$10:$J$500,4,FALSE)),"",VLOOKUP(A179,'[1]Z04 支出决算表(财决04表)'!$A$10:$J$500,4,FALSE))</f>
        <v/>
      </c>
      <c r="D179" s="172" t="str">
        <f>IF(ISERROR(VLOOKUP(A179,'[1]Z04 支出决算表(财决04表)'!$A$10:$J$500,5,FALSE)),"",VLOOKUP(A179,'[1]Z04 支出决算表(财决04表)'!$A$10:$J$500,5,FALSE))</f>
        <v/>
      </c>
      <c r="E179" s="172" t="str">
        <f>IF(ISERROR(VLOOKUP(A179,'[1]Z04 支出决算表(财决04表)'!$A$10:$J$500,6,FALSE)),"",VLOOKUP(A179,'[1]Z04 支出决算表(财决04表)'!$A$10:$J$500,6,FALSE))</f>
        <v/>
      </c>
      <c r="F179" s="172" t="str">
        <f>IF(ISERROR(VLOOKUP(A179,'[1]Z04 支出决算表(财决04表)'!$A$10:$J$500,7,FALSE)),"",VLOOKUP(A179,'[1]Z04 支出决算表(财决04表)'!$A$10:$J$500,7,FALSE))</f>
        <v/>
      </c>
      <c r="G179" s="172" t="str">
        <f>IF(ISERROR(VLOOKUP(A179,'[1]Z04 支出决算表(财决04表)'!$A$10:$J$500,8,FALSE)),"",VLOOKUP(A179,'[1]Z04 支出决算表(财决04表)'!$A$10:$J$500,8,FALSE))</f>
        <v/>
      </c>
      <c r="H179" s="172" t="str">
        <f>IF(ISERROR(VLOOKUP(A179,'[1]Z04 支出决算表(财决04表)'!$A$10:$J$500,9,FALSE)),"",VLOOKUP(A179,'[1]Z04 支出决算表(财决04表)'!$A$10:$J$500,9,FALSE))</f>
        <v/>
      </c>
      <c r="I179" s="172" t="str">
        <f>IF(ISERROR(VLOOKUP(A179,'[1]Z04 支出决算表(财决04表)'!$A$10:$J$500,10,FALSE)),"",VLOOKUP(A179,'[1]Z04 支出决算表(财决04表)'!$A$10:$J$500,10,FALSE))</f>
        <v/>
      </c>
      <c r="J179" s="183">
        <f>'[1]Z04 支出决算表(财决04表)'!$A178</f>
        <v>0</v>
      </c>
      <c r="K179" s="184">
        <f>'[1]Z04 支出决算表(财决04表)'!$E178</f>
        <v>0</v>
      </c>
      <c r="L179" s="156" t="str">
        <f t="shared" si="5"/>
        <v/>
      </c>
    </row>
    <row r="180" ht="22.65" customHeight="1" spans="1:12">
      <c r="A180" s="169" t="str">
        <f t="shared" si="4"/>
        <v/>
      </c>
      <c r="B180" s="170"/>
      <c r="C180" s="171" t="str">
        <f>IF(ISERROR(VLOOKUP(A180,'[1]Z04 支出决算表(财决04表)'!$A$10:$J$500,4,FALSE)),"",VLOOKUP(A180,'[1]Z04 支出决算表(财决04表)'!$A$10:$J$500,4,FALSE))</f>
        <v/>
      </c>
      <c r="D180" s="172" t="str">
        <f>IF(ISERROR(VLOOKUP(A180,'[1]Z04 支出决算表(财决04表)'!$A$10:$J$500,5,FALSE)),"",VLOOKUP(A180,'[1]Z04 支出决算表(财决04表)'!$A$10:$J$500,5,FALSE))</f>
        <v/>
      </c>
      <c r="E180" s="172" t="str">
        <f>IF(ISERROR(VLOOKUP(A180,'[1]Z04 支出决算表(财决04表)'!$A$10:$J$500,6,FALSE)),"",VLOOKUP(A180,'[1]Z04 支出决算表(财决04表)'!$A$10:$J$500,6,FALSE))</f>
        <v/>
      </c>
      <c r="F180" s="172" t="str">
        <f>IF(ISERROR(VLOOKUP(A180,'[1]Z04 支出决算表(财决04表)'!$A$10:$J$500,7,FALSE)),"",VLOOKUP(A180,'[1]Z04 支出决算表(财决04表)'!$A$10:$J$500,7,FALSE))</f>
        <v/>
      </c>
      <c r="G180" s="172" t="str">
        <f>IF(ISERROR(VLOOKUP(A180,'[1]Z04 支出决算表(财决04表)'!$A$10:$J$500,8,FALSE)),"",VLOOKUP(A180,'[1]Z04 支出决算表(财决04表)'!$A$10:$J$500,8,FALSE))</f>
        <v/>
      </c>
      <c r="H180" s="172" t="str">
        <f>IF(ISERROR(VLOOKUP(A180,'[1]Z04 支出决算表(财决04表)'!$A$10:$J$500,9,FALSE)),"",VLOOKUP(A180,'[1]Z04 支出决算表(财决04表)'!$A$10:$J$500,9,FALSE))</f>
        <v/>
      </c>
      <c r="I180" s="172" t="str">
        <f>IF(ISERROR(VLOOKUP(A180,'[1]Z04 支出决算表(财决04表)'!$A$10:$J$500,10,FALSE)),"",VLOOKUP(A180,'[1]Z04 支出决算表(财决04表)'!$A$10:$J$500,10,FALSE))</f>
        <v/>
      </c>
      <c r="J180" s="183">
        <f>'[1]Z04 支出决算表(财决04表)'!$A179</f>
        <v>0</v>
      </c>
      <c r="K180" s="184">
        <f>'[1]Z04 支出决算表(财决04表)'!$E179</f>
        <v>0</v>
      </c>
      <c r="L180" s="156" t="str">
        <f t="shared" si="5"/>
        <v/>
      </c>
    </row>
    <row r="181" ht="22.65" customHeight="1" spans="1:12">
      <c r="A181" s="169" t="str">
        <f t="shared" si="4"/>
        <v/>
      </c>
      <c r="B181" s="170"/>
      <c r="C181" s="171" t="str">
        <f>IF(ISERROR(VLOOKUP(A181,'[1]Z04 支出决算表(财决04表)'!$A$10:$J$500,4,FALSE)),"",VLOOKUP(A181,'[1]Z04 支出决算表(财决04表)'!$A$10:$J$500,4,FALSE))</f>
        <v/>
      </c>
      <c r="D181" s="172" t="str">
        <f>IF(ISERROR(VLOOKUP(A181,'[1]Z04 支出决算表(财决04表)'!$A$10:$J$500,5,FALSE)),"",VLOOKUP(A181,'[1]Z04 支出决算表(财决04表)'!$A$10:$J$500,5,FALSE))</f>
        <v/>
      </c>
      <c r="E181" s="172" t="str">
        <f>IF(ISERROR(VLOOKUP(A181,'[1]Z04 支出决算表(财决04表)'!$A$10:$J$500,6,FALSE)),"",VLOOKUP(A181,'[1]Z04 支出决算表(财决04表)'!$A$10:$J$500,6,FALSE))</f>
        <v/>
      </c>
      <c r="F181" s="172" t="str">
        <f>IF(ISERROR(VLOOKUP(A181,'[1]Z04 支出决算表(财决04表)'!$A$10:$J$500,7,FALSE)),"",VLOOKUP(A181,'[1]Z04 支出决算表(财决04表)'!$A$10:$J$500,7,FALSE))</f>
        <v/>
      </c>
      <c r="G181" s="172" t="str">
        <f>IF(ISERROR(VLOOKUP(A181,'[1]Z04 支出决算表(财决04表)'!$A$10:$J$500,8,FALSE)),"",VLOOKUP(A181,'[1]Z04 支出决算表(财决04表)'!$A$10:$J$500,8,FALSE))</f>
        <v/>
      </c>
      <c r="H181" s="172" t="str">
        <f>IF(ISERROR(VLOOKUP(A181,'[1]Z04 支出决算表(财决04表)'!$A$10:$J$500,9,FALSE)),"",VLOOKUP(A181,'[1]Z04 支出决算表(财决04表)'!$A$10:$J$500,9,FALSE))</f>
        <v/>
      </c>
      <c r="I181" s="172" t="str">
        <f>IF(ISERROR(VLOOKUP(A181,'[1]Z04 支出决算表(财决04表)'!$A$10:$J$500,10,FALSE)),"",VLOOKUP(A181,'[1]Z04 支出决算表(财决04表)'!$A$10:$J$500,10,FALSE))</f>
        <v/>
      </c>
      <c r="J181" s="183">
        <f>'[1]Z04 支出决算表(财决04表)'!$A180</f>
        <v>0</v>
      </c>
      <c r="K181" s="184">
        <f>'[1]Z04 支出决算表(财决04表)'!$E180</f>
        <v>0</v>
      </c>
      <c r="L181" s="156" t="str">
        <f t="shared" si="5"/>
        <v/>
      </c>
    </row>
    <row r="182" ht="22.65" customHeight="1" spans="1:12">
      <c r="A182" s="169" t="str">
        <f t="shared" si="4"/>
        <v/>
      </c>
      <c r="B182" s="170"/>
      <c r="C182" s="171" t="str">
        <f>IF(ISERROR(VLOOKUP(A182,'[1]Z04 支出决算表(财决04表)'!$A$10:$J$500,4,FALSE)),"",VLOOKUP(A182,'[1]Z04 支出决算表(财决04表)'!$A$10:$J$500,4,FALSE))</f>
        <v/>
      </c>
      <c r="D182" s="172" t="str">
        <f>IF(ISERROR(VLOOKUP(A182,'[1]Z04 支出决算表(财决04表)'!$A$10:$J$500,5,FALSE)),"",VLOOKUP(A182,'[1]Z04 支出决算表(财决04表)'!$A$10:$J$500,5,FALSE))</f>
        <v/>
      </c>
      <c r="E182" s="172" t="str">
        <f>IF(ISERROR(VLOOKUP(A182,'[1]Z04 支出决算表(财决04表)'!$A$10:$J$500,6,FALSE)),"",VLOOKUP(A182,'[1]Z04 支出决算表(财决04表)'!$A$10:$J$500,6,FALSE))</f>
        <v/>
      </c>
      <c r="F182" s="172" t="str">
        <f>IF(ISERROR(VLOOKUP(A182,'[1]Z04 支出决算表(财决04表)'!$A$10:$J$500,7,FALSE)),"",VLOOKUP(A182,'[1]Z04 支出决算表(财决04表)'!$A$10:$J$500,7,FALSE))</f>
        <v/>
      </c>
      <c r="G182" s="172" t="str">
        <f>IF(ISERROR(VLOOKUP(A182,'[1]Z04 支出决算表(财决04表)'!$A$10:$J$500,8,FALSE)),"",VLOOKUP(A182,'[1]Z04 支出决算表(财决04表)'!$A$10:$J$500,8,FALSE))</f>
        <v/>
      </c>
      <c r="H182" s="172" t="str">
        <f>IF(ISERROR(VLOOKUP(A182,'[1]Z04 支出决算表(财决04表)'!$A$10:$J$500,9,FALSE)),"",VLOOKUP(A182,'[1]Z04 支出决算表(财决04表)'!$A$10:$J$500,9,FALSE))</f>
        <v/>
      </c>
      <c r="I182" s="172" t="str">
        <f>IF(ISERROR(VLOOKUP(A182,'[1]Z04 支出决算表(财决04表)'!$A$10:$J$500,10,FALSE)),"",VLOOKUP(A182,'[1]Z04 支出决算表(财决04表)'!$A$10:$J$500,10,FALSE))</f>
        <v/>
      </c>
      <c r="J182" s="183">
        <f>'[1]Z04 支出决算表(财决04表)'!$A181</f>
        <v>0</v>
      </c>
      <c r="K182" s="184">
        <f>'[1]Z04 支出决算表(财决04表)'!$E181</f>
        <v>0</v>
      </c>
      <c r="L182" s="156" t="str">
        <f t="shared" si="5"/>
        <v/>
      </c>
    </row>
    <row r="183" ht="22.65" customHeight="1" spans="1:12">
      <c r="A183" s="169" t="str">
        <f t="shared" si="4"/>
        <v/>
      </c>
      <c r="B183" s="170"/>
      <c r="C183" s="171" t="str">
        <f>IF(ISERROR(VLOOKUP(A183,'[1]Z04 支出决算表(财决04表)'!$A$10:$J$500,4,FALSE)),"",VLOOKUP(A183,'[1]Z04 支出决算表(财决04表)'!$A$10:$J$500,4,FALSE))</f>
        <v/>
      </c>
      <c r="D183" s="172" t="str">
        <f>IF(ISERROR(VLOOKUP(A183,'[1]Z04 支出决算表(财决04表)'!$A$10:$J$500,5,FALSE)),"",VLOOKUP(A183,'[1]Z04 支出决算表(财决04表)'!$A$10:$J$500,5,FALSE))</f>
        <v/>
      </c>
      <c r="E183" s="172" t="str">
        <f>IF(ISERROR(VLOOKUP(A183,'[1]Z04 支出决算表(财决04表)'!$A$10:$J$500,6,FALSE)),"",VLOOKUP(A183,'[1]Z04 支出决算表(财决04表)'!$A$10:$J$500,6,FALSE))</f>
        <v/>
      </c>
      <c r="F183" s="172" t="str">
        <f>IF(ISERROR(VLOOKUP(A183,'[1]Z04 支出决算表(财决04表)'!$A$10:$J$500,7,FALSE)),"",VLOOKUP(A183,'[1]Z04 支出决算表(财决04表)'!$A$10:$J$500,7,FALSE))</f>
        <v/>
      </c>
      <c r="G183" s="172" t="str">
        <f>IF(ISERROR(VLOOKUP(A183,'[1]Z04 支出决算表(财决04表)'!$A$10:$J$500,8,FALSE)),"",VLOOKUP(A183,'[1]Z04 支出决算表(财决04表)'!$A$10:$J$500,8,FALSE))</f>
        <v/>
      </c>
      <c r="H183" s="172" t="str">
        <f>IF(ISERROR(VLOOKUP(A183,'[1]Z04 支出决算表(财决04表)'!$A$10:$J$500,9,FALSE)),"",VLOOKUP(A183,'[1]Z04 支出决算表(财决04表)'!$A$10:$J$500,9,FALSE))</f>
        <v/>
      </c>
      <c r="I183" s="172" t="str">
        <f>IF(ISERROR(VLOOKUP(A183,'[1]Z04 支出决算表(财决04表)'!$A$10:$J$500,10,FALSE)),"",VLOOKUP(A183,'[1]Z04 支出决算表(财决04表)'!$A$10:$J$500,10,FALSE))</f>
        <v/>
      </c>
      <c r="J183" s="183">
        <f>'[1]Z04 支出决算表(财决04表)'!$A182</f>
        <v>0</v>
      </c>
      <c r="K183" s="184">
        <f>'[1]Z04 支出决算表(财决04表)'!$E182</f>
        <v>0</v>
      </c>
      <c r="L183" s="156" t="str">
        <f t="shared" si="5"/>
        <v/>
      </c>
    </row>
    <row r="184" ht="22.65" customHeight="1" spans="1:12">
      <c r="A184" s="169" t="str">
        <f t="shared" si="4"/>
        <v/>
      </c>
      <c r="B184" s="170"/>
      <c r="C184" s="171" t="str">
        <f>IF(ISERROR(VLOOKUP(A184,'[1]Z04 支出决算表(财决04表)'!$A$10:$J$500,4,FALSE)),"",VLOOKUP(A184,'[1]Z04 支出决算表(财决04表)'!$A$10:$J$500,4,FALSE))</f>
        <v/>
      </c>
      <c r="D184" s="172" t="str">
        <f>IF(ISERROR(VLOOKUP(A184,'[1]Z04 支出决算表(财决04表)'!$A$10:$J$500,5,FALSE)),"",VLOOKUP(A184,'[1]Z04 支出决算表(财决04表)'!$A$10:$J$500,5,FALSE))</f>
        <v/>
      </c>
      <c r="E184" s="172" t="str">
        <f>IF(ISERROR(VLOOKUP(A184,'[1]Z04 支出决算表(财决04表)'!$A$10:$J$500,6,FALSE)),"",VLOOKUP(A184,'[1]Z04 支出决算表(财决04表)'!$A$10:$J$500,6,FALSE))</f>
        <v/>
      </c>
      <c r="F184" s="172" t="str">
        <f>IF(ISERROR(VLOOKUP(A184,'[1]Z04 支出决算表(财决04表)'!$A$10:$J$500,7,FALSE)),"",VLOOKUP(A184,'[1]Z04 支出决算表(财决04表)'!$A$10:$J$500,7,FALSE))</f>
        <v/>
      </c>
      <c r="G184" s="172" t="str">
        <f>IF(ISERROR(VLOOKUP(A184,'[1]Z04 支出决算表(财决04表)'!$A$10:$J$500,8,FALSE)),"",VLOOKUP(A184,'[1]Z04 支出决算表(财决04表)'!$A$10:$J$500,8,FALSE))</f>
        <v/>
      </c>
      <c r="H184" s="172" t="str">
        <f>IF(ISERROR(VLOOKUP(A184,'[1]Z04 支出决算表(财决04表)'!$A$10:$J$500,9,FALSE)),"",VLOOKUP(A184,'[1]Z04 支出决算表(财决04表)'!$A$10:$J$500,9,FALSE))</f>
        <v/>
      </c>
      <c r="I184" s="172" t="str">
        <f>IF(ISERROR(VLOOKUP(A184,'[1]Z04 支出决算表(财决04表)'!$A$10:$J$500,10,FALSE)),"",VLOOKUP(A184,'[1]Z04 支出决算表(财决04表)'!$A$10:$J$500,10,FALSE))</f>
        <v/>
      </c>
      <c r="J184" s="183">
        <f>'[1]Z04 支出决算表(财决04表)'!$A183</f>
        <v>0</v>
      </c>
      <c r="K184" s="184">
        <f>'[1]Z04 支出决算表(财决04表)'!$E183</f>
        <v>0</v>
      </c>
      <c r="L184" s="156" t="str">
        <f t="shared" si="5"/>
        <v/>
      </c>
    </row>
    <row r="185" ht="22.65" customHeight="1" spans="1:12">
      <c r="A185" s="169" t="str">
        <f t="shared" si="4"/>
        <v/>
      </c>
      <c r="B185" s="170"/>
      <c r="C185" s="171" t="str">
        <f>IF(ISERROR(VLOOKUP(A185,'[1]Z04 支出决算表(财决04表)'!$A$10:$J$500,4,FALSE)),"",VLOOKUP(A185,'[1]Z04 支出决算表(财决04表)'!$A$10:$J$500,4,FALSE))</f>
        <v/>
      </c>
      <c r="D185" s="172" t="str">
        <f>IF(ISERROR(VLOOKUP(A185,'[1]Z04 支出决算表(财决04表)'!$A$10:$J$500,5,FALSE)),"",VLOOKUP(A185,'[1]Z04 支出决算表(财决04表)'!$A$10:$J$500,5,FALSE))</f>
        <v/>
      </c>
      <c r="E185" s="172" t="str">
        <f>IF(ISERROR(VLOOKUP(A185,'[1]Z04 支出决算表(财决04表)'!$A$10:$J$500,6,FALSE)),"",VLOOKUP(A185,'[1]Z04 支出决算表(财决04表)'!$A$10:$J$500,6,FALSE))</f>
        <v/>
      </c>
      <c r="F185" s="172" t="str">
        <f>IF(ISERROR(VLOOKUP(A185,'[1]Z04 支出决算表(财决04表)'!$A$10:$J$500,7,FALSE)),"",VLOOKUP(A185,'[1]Z04 支出决算表(财决04表)'!$A$10:$J$500,7,FALSE))</f>
        <v/>
      </c>
      <c r="G185" s="172" t="str">
        <f>IF(ISERROR(VLOOKUP(A185,'[1]Z04 支出决算表(财决04表)'!$A$10:$J$500,8,FALSE)),"",VLOOKUP(A185,'[1]Z04 支出决算表(财决04表)'!$A$10:$J$500,8,FALSE))</f>
        <v/>
      </c>
      <c r="H185" s="172" t="str">
        <f>IF(ISERROR(VLOOKUP(A185,'[1]Z04 支出决算表(财决04表)'!$A$10:$J$500,9,FALSE)),"",VLOOKUP(A185,'[1]Z04 支出决算表(财决04表)'!$A$10:$J$500,9,FALSE))</f>
        <v/>
      </c>
      <c r="I185" s="172" t="str">
        <f>IF(ISERROR(VLOOKUP(A185,'[1]Z04 支出决算表(财决04表)'!$A$10:$J$500,10,FALSE)),"",VLOOKUP(A185,'[1]Z04 支出决算表(财决04表)'!$A$10:$J$500,10,FALSE))</f>
        <v/>
      </c>
      <c r="J185" s="183">
        <f>'[1]Z04 支出决算表(财决04表)'!$A184</f>
        <v>0</v>
      </c>
      <c r="K185" s="184">
        <f>'[1]Z04 支出决算表(财决04表)'!$E184</f>
        <v>0</v>
      </c>
      <c r="L185" s="156" t="str">
        <f t="shared" si="5"/>
        <v/>
      </c>
    </row>
    <row r="186" ht="22.65" customHeight="1" spans="1:12">
      <c r="A186" s="169" t="str">
        <f t="shared" si="4"/>
        <v/>
      </c>
      <c r="B186" s="170"/>
      <c r="C186" s="171" t="str">
        <f>IF(ISERROR(VLOOKUP(A186,'[1]Z04 支出决算表(财决04表)'!$A$10:$J$500,4,FALSE)),"",VLOOKUP(A186,'[1]Z04 支出决算表(财决04表)'!$A$10:$J$500,4,FALSE))</f>
        <v/>
      </c>
      <c r="D186" s="172" t="str">
        <f>IF(ISERROR(VLOOKUP(A186,'[1]Z04 支出决算表(财决04表)'!$A$10:$J$500,5,FALSE)),"",VLOOKUP(A186,'[1]Z04 支出决算表(财决04表)'!$A$10:$J$500,5,FALSE))</f>
        <v/>
      </c>
      <c r="E186" s="172" t="str">
        <f>IF(ISERROR(VLOOKUP(A186,'[1]Z04 支出决算表(财决04表)'!$A$10:$J$500,6,FALSE)),"",VLOOKUP(A186,'[1]Z04 支出决算表(财决04表)'!$A$10:$J$500,6,FALSE))</f>
        <v/>
      </c>
      <c r="F186" s="172" t="str">
        <f>IF(ISERROR(VLOOKUP(A186,'[1]Z04 支出决算表(财决04表)'!$A$10:$J$500,7,FALSE)),"",VLOOKUP(A186,'[1]Z04 支出决算表(财决04表)'!$A$10:$J$500,7,FALSE))</f>
        <v/>
      </c>
      <c r="G186" s="172" t="str">
        <f>IF(ISERROR(VLOOKUP(A186,'[1]Z04 支出决算表(财决04表)'!$A$10:$J$500,8,FALSE)),"",VLOOKUP(A186,'[1]Z04 支出决算表(财决04表)'!$A$10:$J$500,8,FALSE))</f>
        <v/>
      </c>
      <c r="H186" s="172" t="str">
        <f>IF(ISERROR(VLOOKUP(A186,'[1]Z04 支出决算表(财决04表)'!$A$10:$J$500,9,FALSE)),"",VLOOKUP(A186,'[1]Z04 支出决算表(财决04表)'!$A$10:$J$500,9,FALSE))</f>
        <v/>
      </c>
      <c r="I186" s="172" t="str">
        <f>IF(ISERROR(VLOOKUP(A186,'[1]Z04 支出决算表(财决04表)'!$A$10:$J$500,10,FALSE)),"",VLOOKUP(A186,'[1]Z04 支出决算表(财决04表)'!$A$10:$J$500,10,FALSE))</f>
        <v/>
      </c>
      <c r="J186" s="183">
        <f>'[1]Z04 支出决算表(财决04表)'!$A185</f>
        <v>0</v>
      </c>
      <c r="K186" s="184">
        <f>'[1]Z04 支出决算表(财决04表)'!$E185</f>
        <v>0</v>
      </c>
      <c r="L186" s="156" t="str">
        <f t="shared" si="5"/>
        <v/>
      </c>
    </row>
    <row r="187" ht="22.65" customHeight="1" spans="1:12">
      <c r="A187" s="169" t="str">
        <f t="shared" si="4"/>
        <v/>
      </c>
      <c r="B187" s="170"/>
      <c r="C187" s="171" t="str">
        <f>IF(ISERROR(VLOOKUP(A187,'[1]Z04 支出决算表(财决04表)'!$A$10:$J$500,4,FALSE)),"",VLOOKUP(A187,'[1]Z04 支出决算表(财决04表)'!$A$10:$J$500,4,FALSE))</f>
        <v/>
      </c>
      <c r="D187" s="172" t="str">
        <f>IF(ISERROR(VLOOKUP(A187,'[1]Z04 支出决算表(财决04表)'!$A$10:$J$500,5,FALSE)),"",VLOOKUP(A187,'[1]Z04 支出决算表(财决04表)'!$A$10:$J$500,5,FALSE))</f>
        <v/>
      </c>
      <c r="E187" s="172" t="str">
        <f>IF(ISERROR(VLOOKUP(A187,'[1]Z04 支出决算表(财决04表)'!$A$10:$J$500,6,FALSE)),"",VLOOKUP(A187,'[1]Z04 支出决算表(财决04表)'!$A$10:$J$500,6,FALSE))</f>
        <v/>
      </c>
      <c r="F187" s="172" t="str">
        <f>IF(ISERROR(VLOOKUP(A187,'[1]Z04 支出决算表(财决04表)'!$A$10:$J$500,7,FALSE)),"",VLOOKUP(A187,'[1]Z04 支出决算表(财决04表)'!$A$10:$J$500,7,FALSE))</f>
        <v/>
      </c>
      <c r="G187" s="172" t="str">
        <f>IF(ISERROR(VLOOKUP(A187,'[1]Z04 支出决算表(财决04表)'!$A$10:$J$500,8,FALSE)),"",VLOOKUP(A187,'[1]Z04 支出决算表(财决04表)'!$A$10:$J$500,8,FALSE))</f>
        <v/>
      </c>
      <c r="H187" s="172" t="str">
        <f>IF(ISERROR(VLOOKUP(A187,'[1]Z04 支出决算表(财决04表)'!$A$10:$J$500,9,FALSE)),"",VLOOKUP(A187,'[1]Z04 支出决算表(财决04表)'!$A$10:$J$500,9,FALSE))</f>
        <v/>
      </c>
      <c r="I187" s="172" t="str">
        <f>IF(ISERROR(VLOOKUP(A187,'[1]Z04 支出决算表(财决04表)'!$A$10:$J$500,10,FALSE)),"",VLOOKUP(A187,'[1]Z04 支出决算表(财决04表)'!$A$10:$J$500,10,FALSE))</f>
        <v/>
      </c>
      <c r="J187" s="183">
        <f>'[1]Z04 支出决算表(财决04表)'!$A186</f>
        <v>0</v>
      </c>
      <c r="K187" s="184">
        <f>'[1]Z04 支出决算表(财决04表)'!$E186</f>
        <v>0</v>
      </c>
      <c r="L187" s="156" t="str">
        <f t="shared" si="5"/>
        <v/>
      </c>
    </row>
    <row r="188" ht="22.65" customHeight="1" spans="1:12">
      <c r="A188" s="169" t="str">
        <f t="shared" si="4"/>
        <v/>
      </c>
      <c r="B188" s="170"/>
      <c r="C188" s="171" t="str">
        <f>IF(ISERROR(VLOOKUP(A188,'[1]Z04 支出决算表(财决04表)'!$A$10:$J$500,4,FALSE)),"",VLOOKUP(A188,'[1]Z04 支出决算表(财决04表)'!$A$10:$J$500,4,FALSE))</f>
        <v/>
      </c>
      <c r="D188" s="172" t="str">
        <f>IF(ISERROR(VLOOKUP(A188,'[1]Z04 支出决算表(财决04表)'!$A$10:$J$500,5,FALSE)),"",VLOOKUP(A188,'[1]Z04 支出决算表(财决04表)'!$A$10:$J$500,5,FALSE))</f>
        <v/>
      </c>
      <c r="E188" s="172" t="str">
        <f>IF(ISERROR(VLOOKUP(A188,'[1]Z04 支出决算表(财决04表)'!$A$10:$J$500,6,FALSE)),"",VLOOKUP(A188,'[1]Z04 支出决算表(财决04表)'!$A$10:$J$500,6,FALSE))</f>
        <v/>
      </c>
      <c r="F188" s="172" t="str">
        <f>IF(ISERROR(VLOOKUP(A188,'[1]Z04 支出决算表(财决04表)'!$A$10:$J$500,7,FALSE)),"",VLOOKUP(A188,'[1]Z04 支出决算表(财决04表)'!$A$10:$J$500,7,FALSE))</f>
        <v/>
      </c>
      <c r="G188" s="172" t="str">
        <f>IF(ISERROR(VLOOKUP(A188,'[1]Z04 支出决算表(财决04表)'!$A$10:$J$500,8,FALSE)),"",VLOOKUP(A188,'[1]Z04 支出决算表(财决04表)'!$A$10:$J$500,8,FALSE))</f>
        <v/>
      </c>
      <c r="H188" s="172" t="str">
        <f>IF(ISERROR(VLOOKUP(A188,'[1]Z04 支出决算表(财决04表)'!$A$10:$J$500,9,FALSE)),"",VLOOKUP(A188,'[1]Z04 支出决算表(财决04表)'!$A$10:$J$500,9,FALSE))</f>
        <v/>
      </c>
      <c r="I188" s="172" t="str">
        <f>IF(ISERROR(VLOOKUP(A188,'[1]Z04 支出决算表(财决04表)'!$A$10:$J$500,10,FALSE)),"",VLOOKUP(A188,'[1]Z04 支出决算表(财决04表)'!$A$10:$J$500,10,FALSE))</f>
        <v/>
      </c>
      <c r="J188" s="183">
        <f>'[1]Z04 支出决算表(财决04表)'!$A187</f>
        <v>0</v>
      </c>
      <c r="K188" s="184">
        <f>'[1]Z04 支出决算表(财决04表)'!$E187</f>
        <v>0</v>
      </c>
      <c r="L188" s="156" t="str">
        <f t="shared" si="5"/>
        <v/>
      </c>
    </row>
    <row r="189" ht="22.65" customHeight="1" spans="1:12">
      <c r="A189" s="169" t="str">
        <f t="shared" si="4"/>
        <v/>
      </c>
      <c r="B189" s="170"/>
      <c r="C189" s="171" t="str">
        <f>IF(ISERROR(VLOOKUP(A189,'[1]Z04 支出决算表(财决04表)'!$A$10:$J$500,4,FALSE)),"",VLOOKUP(A189,'[1]Z04 支出决算表(财决04表)'!$A$10:$J$500,4,FALSE))</f>
        <v/>
      </c>
      <c r="D189" s="172" t="str">
        <f>IF(ISERROR(VLOOKUP(A189,'[1]Z04 支出决算表(财决04表)'!$A$10:$J$500,5,FALSE)),"",VLOOKUP(A189,'[1]Z04 支出决算表(财决04表)'!$A$10:$J$500,5,FALSE))</f>
        <v/>
      </c>
      <c r="E189" s="172" t="str">
        <f>IF(ISERROR(VLOOKUP(A189,'[1]Z04 支出决算表(财决04表)'!$A$10:$J$500,6,FALSE)),"",VLOOKUP(A189,'[1]Z04 支出决算表(财决04表)'!$A$10:$J$500,6,FALSE))</f>
        <v/>
      </c>
      <c r="F189" s="172" t="str">
        <f>IF(ISERROR(VLOOKUP(A189,'[1]Z04 支出决算表(财决04表)'!$A$10:$J$500,7,FALSE)),"",VLOOKUP(A189,'[1]Z04 支出决算表(财决04表)'!$A$10:$J$500,7,FALSE))</f>
        <v/>
      </c>
      <c r="G189" s="172" t="str">
        <f>IF(ISERROR(VLOOKUP(A189,'[1]Z04 支出决算表(财决04表)'!$A$10:$J$500,8,FALSE)),"",VLOOKUP(A189,'[1]Z04 支出决算表(财决04表)'!$A$10:$J$500,8,FALSE))</f>
        <v/>
      </c>
      <c r="H189" s="172" t="str">
        <f>IF(ISERROR(VLOOKUP(A189,'[1]Z04 支出决算表(财决04表)'!$A$10:$J$500,9,FALSE)),"",VLOOKUP(A189,'[1]Z04 支出决算表(财决04表)'!$A$10:$J$500,9,FALSE))</f>
        <v/>
      </c>
      <c r="I189" s="172" t="str">
        <f>IF(ISERROR(VLOOKUP(A189,'[1]Z04 支出决算表(财决04表)'!$A$10:$J$500,10,FALSE)),"",VLOOKUP(A189,'[1]Z04 支出决算表(财决04表)'!$A$10:$J$500,10,FALSE))</f>
        <v/>
      </c>
      <c r="J189" s="183">
        <f>'[1]Z04 支出决算表(财决04表)'!$A188</f>
        <v>0</v>
      </c>
      <c r="K189" s="184">
        <f>'[1]Z04 支出决算表(财决04表)'!$E188</f>
        <v>0</v>
      </c>
      <c r="L189" s="156" t="str">
        <f t="shared" si="5"/>
        <v/>
      </c>
    </row>
    <row r="190" ht="22.65" customHeight="1" spans="1:12">
      <c r="A190" s="169" t="str">
        <f t="shared" si="4"/>
        <v/>
      </c>
      <c r="B190" s="170"/>
      <c r="C190" s="171" t="str">
        <f>IF(ISERROR(VLOOKUP(A190,'[1]Z04 支出决算表(财决04表)'!$A$10:$J$500,4,FALSE)),"",VLOOKUP(A190,'[1]Z04 支出决算表(财决04表)'!$A$10:$J$500,4,FALSE))</f>
        <v/>
      </c>
      <c r="D190" s="172" t="str">
        <f>IF(ISERROR(VLOOKUP(A190,'[1]Z04 支出决算表(财决04表)'!$A$10:$J$500,5,FALSE)),"",VLOOKUP(A190,'[1]Z04 支出决算表(财决04表)'!$A$10:$J$500,5,FALSE))</f>
        <v/>
      </c>
      <c r="E190" s="172" t="str">
        <f>IF(ISERROR(VLOOKUP(A190,'[1]Z04 支出决算表(财决04表)'!$A$10:$J$500,6,FALSE)),"",VLOOKUP(A190,'[1]Z04 支出决算表(财决04表)'!$A$10:$J$500,6,FALSE))</f>
        <v/>
      </c>
      <c r="F190" s="172" t="str">
        <f>IF(ISERROR(VLOOKUP(A190,'[1]Z04 支出决算表(财决04表)'!$A$10:$J$500,7,FALSE)),"",VLOOKUP(A190,'[1]Z04 支出决算表(财决04表)'!$A$10:$J$500,7,FALSE))</f>
        <v/>
      </c>
      <c r="G190" s="172" t="str">
        <f>IF(ISERROR(VLOOKUP(A190,'[1]Z04 支出决算表(财决04表)'!$A$10:$J$500,8,FALSE)),"",VLOOKUP(A190,'[1]Z04 支出决算表(财决04表)'!$A$10:$J$500,8,FALSE))</f>
        <v/>
      </c>
      <c r="H190" s="172" t="str">
        <f>IF(ISERROR(VLOOKUP(A190,'[1]Z04 支出决算表(财决04表)'!$A$10:$J$500,9,FALSE)),"",VLOOKUP(A190,'[1]Z04 支出决算表(财决04表)'!$A$10:$J$500,9,FALSE))</f>
        <v/>
      </c>
      <c r="I190" s="172" t="str">
        <f>IF(ISERROR(VLOOKUP(A190,'[1]Z04 支出决算表(财决04表)'!$A$10:$J$500,10,FALSE)),"",VLOOKUP(A190,'[1]Z04 支出决算表(财决04表)'!$A$10:$J$500,10,FALSE))</f>
        <v/>
      </c>
      <c r="J190" s="183">
        <f>'[1]Z04 支出决算表(财决04表)'!$A189</f>
        <v>0</v>
      </c>
      <c r="K190" s="184">
        <f>'[1]Z04 支出决算表(财决04表)'!$E189</f>
        <v>0</v>
      </c>
      <c r="L190" s="156" t="str">
        <f t="shared" si="5"/>
        <v/>
      </c>
    </row>
    <row r="191" ht="22.65" customHeight="1" spans="1:12">
      <c r="A191" s="169" t="str">
        <f t="shared" si="4"/>
        <v/>
      </c>
      <c r="B191" s="170"/>
      <c r="C191" s="171" t="str">
        <f>IF(ISERROR(VLOOKUP(A191,'[1]Z04 支出决算表(财决04表)'!$A$10:$J$500,4,FALSE)),"",VLOOKUP(A191,'[1]Z04 支出决算表(财决04表)'!$A$10:$J$500,4,FALSE))</f>
        <v/>
      </c>
      <c r="D191" s="172" t="str">
        <f>IF(ISERROR(VLOOKUP(A191,'[1]Z04 支出决算表(财决04表)'!$A$10:$J$500,5,FALSE)),"",VLOOKUP(A191,'[1]Z04 支出决算表(财决04表)'!$A$10:$J$500,5,FALSE))</f>
        <v/>
      </c>
      <c r="E191" s="172" t="str">
        <f>IF(ISERROR(VLOOKUP(A191,'[1]Z04 支出决算表(财决04表)'!$A$10:$J$500,6,FALSE)),"",VLOOKUP(A191,'[1]Z04 支出决算表(财决04表)'!$A$10:$J$500,6,FALSE))</f>
        <v/>
      </c>
      <c r="F191" s="172" t="str">
        <f>IF(ISERROR(VLOOKUP(A191,'[1]Z04 支出决算表(财决04表)'!$A$10:$J$500,7,FALSE)),"",VLOOKUP(A191,'[1]Z04 支出决算表(财决04表)'!$A$10:$J$500,7,FALSE))</f>
        <v/>
      </c>
      <c r="G191" s="172" t="str">
        <f>IF(ISERROR(VLOOKUP(A191,'[1]Z04 支出决算表(财决04表)'!$A$10:$J$500,8,FALSE)),"",VLOOKUP(A191,'[1]Z04 支出决算表(财决04表)'!$A$10:$J$500,8,FALSE))</f>
        <v/>
      </c>
      <c r="H191" s="172" t="str">
        <f>IF(ISERROR(VLOOKUP(A191,'[1]Z04 支出决算表(财决04表)'!$A$10:$J$500,9,FALSE)),"",VLOOKUP(A191,'[1]Z04 支出决算表(财决04表)'!$A$10:$J$500,9,FALSE))</f>
        <v/>
      </c>
      <c r="I191" s="172" t="str">
        <f>IF(ISERROR(VLOOKUP(A191,'[1]Z04 支出决算表(财决04表)'!$A$10:$J$500,10,FALSE)),"",VLOOKUP(A191,'[1]Z04 支出决算表(财决04表)'!$A$10:$J$500,10,FALSE))</f>
        <v/>
      </c>
      <c r="J191" s="183">
        <f>'[1]Z04 支出决算表(财决04表)'!$A190</f>
        <v>0</v>
      </c>
      <c r="K191" s="184">
        <f>'[1]Z04 支出决算表(财决04表)'!$E190</f>
        <v>0</v>
      </c>
      <c r="L191" s="156" t="str">
        <f t="shared" si="5"/>
        <v/>
      </c>
    </row>
    <row r="192" ht="22.65" customHeight="1" spans="1:12">
      <c r="A192" s="169" t="str">
        <f t="shared" si="4"/>
        <v/>
      </c>
      <c r="B192" s="170"/>
      <c r="C192" s="171" t="str">
        <f>IF(ISERROR(VLOOKUP(A192,'[1]Z04 支出决算表(财决04表)'!$A$10:$J$500,4,FALSE)),"",VLOOKUP(A192,'[1]Z04 支出决算表(财决04表)'!$A$10:$J$500,4,FALSE))</f>
        <v/>
      </c>
      <c r="D192" s="172" t="str">
        <f>IF(ISERROR(VLOOKUP(A192,'[1]Z04 支出决算表(财决04表)'!$A$10:$J$500,5,FALSE)),"",VLOOKUP(A192,'[1]Z04 支出决算表(财决04表)'!$A$10:$J$500,5,FALSE))</f>
        <v/>
      </c>
      <c r="E192" s="172" t="str">
        <f>IF(ISERROR(VLOOKUP(A192,'[1]Z04 支出决算表(财决04表)'!$A$10:$J$500,6,FALSE)),"",VLOOKUP(A192,'[1]Z04 支出决算表(财决04表)'!$A$10:$J$500,6,FALSE))</f>
        <v/>
      </c>
      <c r="F192" s="172" t="str">
        <f>IF(ISERROR(VLOOKUP(A192,'[1]Z04 支出决算表(财决04表)'!$A$10:$J$500,7,FALSE)),"",VLOOKUP(A192,'[1]Z04 支出决算表(财决04表)'!$A$10:$J$500,7,FALSE))</f>
        <v/>
      </c>
      <c r="G192" s="172" t="str">
        <f>IF(ISERROR(VLOOKUP(A192,'[1]Z04 支出决算表(财决04表)'!$A$10:$J$500,8,FALSE)),"",VLOOKUP(A192,'[1]Z04 支出决算表(财决04表)'!$A$10:$J$500,8,FALSE))</f>
        <v/>
      </c>
      <c r="H192" s="172" t="str">
        <f>IF(ISERROR(VLOOKUP(A192,'[1]Z04 支出决算表(财决04表)'!$A$10:$J$500,9,FALSE)),"",VLOOKUP(A192,'[1]Z04 支出决算表(财决04表)'!$A$10:$J$500,9,FALSE))</f>
        <v/>
      </c>
      <c r="I192" s="172" t="str">
        <f>IF(ISERROR(VLOOKUP(A192,'[1]Z04 支出决算表(财决04表)'!$A$10:$J$500,10,FALSE)),"",VLOOKUP(A192,'[1]Z04 支出决算表(财决04表)'!$A$10:$J$500,10,FALSE))</f>
        <v/>
      </c>
      <c r="J192" s="183">
        <f>'[1]Z04 支出决算表(财决04表)'!$A191</f>
        <v>0</v>
      </c>
      <c r="K192" s="184">
        <f>'[1]Z04 支出决算表(财决04表)'!$E191</f>
        <v>0</v>
      </c>
      <c r="L192" s="156" t="str">
        <f t="shared" si="5"/>
        <v/>
      </c>
    </row>
    <row r="193" ht="22.65" customHeight="1" spans="1:12">
      <c r="A193" s="169" t="str">
        <f t="shared" si="4"/>
        <v/>
      </c>
      <c r="B193" s="170"/>
      <c r="C193" s="171" t="str">
        <f>IF(ISERROR(VLOOKUP(A193,'[1]Z04 支出决算表(财决04表)'!$A$10:$J$500,4,FALSE)),"",VLOOKUP(A193,'[1]Z04 支出决算表(财决04表)'!$A$10:$J$500,4,FALSE))</f>
        <v/>
      </c>
      <c r="D193" s="172" t="str">
        <f>IF(ISERROR(VLOOKUP(A193,'[1]Z04 支出决算表(财决04表)'!$A$10:$J$500,5,FALSE)),"",VLOOKUP(A193,'[1]Z04 支出决算表(财决04表)'!$A$10:$J$500,5,FALSE))</f>
        <v/>
      </c>
      <c r="E193" s="172" t="str">
        <f>IF(ISERROR(VLOOKUP(A193,'[1]Z04 支出决算表(财决04表)'!$A$10:$J$500,6,FALSE)),"",VLOOKUP(A193,'[1]Z04 支出决算表(财决04表)'!$A$10:$J$500,6,FALSE))</f>
        <v/>
      </c>
      <c r="F193" s="172" t="str">
        <f>IF(ISERROR(VLOOKUP(A193,'[1]Z04 支出决算表(财决04表)'!$A$10:$J$500,7,FALSE)),"",VLOOKUP(A193,'[1]Z04 支出决算表(财决04表)'!$A$10:$J$500,7,FALSE))</f>
        <v/>
      </c>
      <c r="G193" s="172" t="str">
        <f>IF(ISERROR(VLOOKUP(A193,'[1]Z04 支出决算表(财决04表)'!$A$10:$J$500,8,FALSE)),"",VLOOKUP(A193,'[1]Z04 支出决算表(财决04表)'!$A$10:$J$500,8,FALSE))</f>
        <v/>
      </c>
      <c r="H193" s="172" t="str">
        <f>IF(ISERROR(VLOOKUP(A193,'[1]Z04 支出决算表(财决04表)'!$A$10:$J$500,9,FALSE)),"",VLOOKUP(A193,'[1]Z04 支出决算表(财决04表)'!$A$10:$J$500,9,FALSE))</f>
        <v/>
      </c>
      <c r="I193" s="172" t="str">
        <f>IF(ISERROR(VLOOKUP(A193,'[1]Z04 支出决算表(财决04表)'!$A$10:$J$500,10,FALSE)),"",VLOOKUP(A193,'[1]Z04 支出决算表(财决04表)'!$A$10:$J$500,10,FALSE))</f>
        <v/>
      </c>
      <c r="J193" s="183">
        <f>'[1]Z04 支出决算表(财决04表)'!$A192</f>
        <v>0</v>
      </c>
      <c r="K193" s="184">
        <f>'[1]Z04 支出决算表(财决04表)'!$E192</f>
        <v>0</v>
      </c>
      <c r="L193" s="156" t="str">
        <f t="shared" si="5"/>
        <v/>
      </c>
    </row>
    <row r="194" ht="22.65" customHeight="1" spans="1:12">
      <c r="A194" s="169" t="str">
        <f t="shared" si="4"/>
        <v/>
      </c>
      <c r="B194" s="170"/>
      <c r="C194" s="171" t="str">
        <f>IF(ISERROR(VLOOKUP(A194,'[1]Z04 支出决算表(财决04表)'!$A$10:$J$500,4,FALSE)),"",VLOOKUP(A194,'[1]Z04 支出决算表(财决04表)'!$A$10:$J$500,4,FALSE))</f>
        <v/>
      </c>
      <c r="D194" s="172" t="str">
        <f>IF(ISERROR(VLOOKUP(A194,'[1]Z04 支出决算表(财决04表)'!$A$10:$J$500,5,FALSE)),"",VLOOKUP(A194,'[1]Z04 支出决算表(财决04表)'!$A$10:$J$500,5,FALSE))</f>
        <v/>
      </c>
      <c r="E194" s="172" t="str">
        <f>IF(ISERROR(VLOOKUP(A194,'[1]Z04 支出决算表(财决04表)'!$A$10:$J$500,6,FALSE)),"",VLOOKUP(A194,'[1]Z04 支出决算表(财决04表)'!$A$10:$J$500,6,FALSE))</f>
        <v/>
      </c>
      <c r="F194" s="172" t="str">
        <f>IF(ISERROR(VLOOKUP(A194,'[1]Z04 支出决算表(财决04表)'!$A$10:$J$500,7,FALSE)),"",VLOOKUP(A194,'[1]Z04 支出决算表(财决04表)'!$A$10:$J$500,7,FALSE))</f>
        <v/>
      </c>
      <c r="G194" s="172" t="str">
        <f>IF(ISERROR(VLOOKUP(A194,'[1]Z04 支出决算表(财决04表)'!$A$10:$J$500,8,FALSE)),"",VLOOKUP(A194,'[1]Z04 支出决算表(财决04表)'!$A$10:$J$500,8,FALSE))</f>
        <v/>
      </c>
      <c r="H194" s="172" t="str">
        <f>IF(ISERROR(VLOOKUP(A194,'[1]Z04 支出决算表(财决04表)'!$A$10:$J$500,9,FALSE)),"",VLOOKUP(A194,'[1]Z04 支出决算表(财决04表)'!$A$10:$J$500,9,FALSE))</f>
        <v/>
      </c>
      <c r="I194" s="172" t="str">
        <f>IF(ISERROR(VLOOKUP(A194,'[1]Z04 支出决算表(财决04表)'!$A$10:$J$500,10,FALSE)),"",VLOOKUP(A194,'[1]Z04 支出决算表(财决04表)'!$A$10:$J$500,10,FALSE))</f>
        <v/>
      </c>
      <c r="J194" s="183">
        <f>'[1]Z04 支出决算表(财决04表)'!$A193</f>
        <v>0</v>
      </c>
      <c r="K194" s="184">
        <f>'[1]Z04 支出决算表(财决04表)'!$E193</f>
        <v>0</v>
      </c>
      <c r="L194" s="156" t="str">
        <f t="shared" si="5"/>
        <v/>
      </c>
    </row>
    <row r="195" ht="22.65" customHeight="1" spans="1:12">
      <c r="A195" s="169" t="str">
        <f t="shared" si="4"/>
        <v/>
      </c>
      <c r="B195" s="170"/>
      <c r="C195" s="171" t="str">
        <f>IF(ISERROR(VLOOKUP(A195,'[1]Z04 支出决算表(财决04表)'!$A$10:$J$500,4,FALSE)),"",VLOOKUP(A195,'[1]Z04 支出决算表(财决04表)'!$A$10:$J$500,4,FALSE))</f>
        <v/>
      </c>
      <c r="D195" s="172" t="str">
        <f>IF(ISERROR(VLOOKUP(A195,'[1]Z04 支出决算表(财决04表)'!$A$10:$J$500,5,FALSE)),"",VLOOKUP(A195,'[1]Z04 支出决算表(财决04表)'!$A$10:$J$500,5,FALSE))</f>
        <v/>
      </c>
      <c r="E195" s="172" t="str">
        <f>IF(ISERROR(VLOOKUP(A195,'[1]Z04 支出决算表(财决04表)'!$A$10:$J$500,6,FALSE)),"",VLOOKUP(A195,'[1]Z04 支出决算表(财决04表)'!$A$10:$J$500,6,FALSE))</f>
        <v/>
      </c>
      <c r="F195" s="172" t="str">
        <f>IF(ISERROR(VLOOKUP(A195,'[1]Z04 支出决算表(财决04表)'!$A$10:$J$500,7,FALSE)),"",VLOOKUP(A195,'[1]Z04 支出决算表(财决04表)'!$A$10:$J$500,7,FALSE))</f>
        <v/>
      </c>
      <c r="G195" s="172" t="str">
        <f>IF(ISERROR(VLOOKUP(A195,'[1]Z04 支出决算表(财决04表)'!$A$10:$J$500,8,FALSE)),"",VLOOKUP(A195,'[1]Z04 支出决算表(财决04表)'!$A$10:$J$500,8,FALSE))</f>
        <v/>
      </c>
      <c r="H195" s="172" t="str">
        <f>IF(ISERROR(VLOOKUP(A195,'[1]Z04 支出决算表(财决04表)'!$A$10:$J$500,9,FALSE)),"",VLOOKUP(A195,'[1]Z04 支出决算表(财决04表)'!$A$10:$J$500,9,FALSE))</f>
        <v/>
      </c>
      <c r="I195" s="172" t="str">
        <f>IF(ISERROR(VLOOKUP(A195,'[1]Z04 支出决算表(财决04表)'!$A$10:$J$500,10,FALSE)),"",VLOOKUP(A195,'[1]Z04 支出决算表(财决04表)'!$A$10:$J$500,10,FALSE))</f>
        <v/>
      </c>
      <c r="J195" s="183">
        <f>'[1]Z04 支出决算表(财决04表)'!$A194</f>
        <v>0</v>
      </c>
      <c r="K195" s="184">
        <f>'[1]Z04 支出决算表(财决04表)'!$E194</f>
        <v>0</v>
      </c>
      <c r="L195" s="156" t="str">
        <f t="shared" si="5"/>
        <v/>
      </c>
    </row>
    <row r="196" ht="22.65" customHeight="1" spans="1:12">
      <c r="A196" s="169" t="str">
        <f t="shared" si="4"/>
        <v/>
      </c>
      <c r="B196" s="170"/>
      <c r="C196" s="171" t="str">
        <f>IF(ISERROR(VLOOKUP(A196,'[1]Z04 支出决算表(财决04表)'!$A$10:$J$500,4,FALSE)),"",VLOOKUP(A196,'[1]Z04 支出决算表(财决04表)'!$A$10:$J$500,4,FALSE))</f>
        <v/>
      </c>
      <c r="D196" s="172" t="str">
        <f>IF(ISERROR(VLOOKUP(A196,'[1]Z04 支出决算表(财决04表)'!$A$10:$J$500,5,FALSE)),"",VLOOKUP(A196,'[1]Z04 支出决算表(财决04表)'!$A$10:$J$500,5,FALSE))</f>
        <v/>
      </c>
      <c r="E196" s="172" t="str">
        <f>IF(ISERROR(VLOOKUP(A196,'[1]Z04 支出决算表(财决04表)'!$A$10:$J$500,6,FALSE)),"",VLOOKUP(A196,'[1]Z04 支出决算表(财决04表)'!$A$10:$J$500,6,FALSE))</f>
        <v/>
      </c>
      <c r="F196" s="172" t="str">
        <f>IF(ISERROR(VLOOKUP(A196,'[1]Z04 支出决算表(财决04表)'!$A$10:$J$500,7,FALSE)),"",VLOOKUP(A196,'[1]Z04 支出决算表(财决04表)'!$A$10:$J$500,7,FALSE))</f>
        <v/>
      </c>
      <c r="G196" s="172" t="str">
        <f>IF(ISERROR(VLOOKUP(A196,'[1]Z04 支出决算表(财决04表)'!$A$10:$J$500,8,FALSE)),"",VLOOKUP(A196,'[1]Z04 支出决算表(财决04表)'!$A$10:$J$500,8,FALSE))</f>
        <v/>
      </c>
      <c r="H196" s="172" t="str">
        <f>IF(ISERROR(VLOOKUP(A196,'[1]Z04 支出决算表(财决04表)'!$A$10:$J$500,9,FALSE)),"",VLOOKUP(A196,'[1]Z04 支出决算表(财决04表)'!$A$10:$J$500,9,FALSE))</f>
        <v/>
      </c>
      <c r="I196" s="172" t="str">
        <f>IF(ISERROR(VLOOKUP(A196,'[1]Z04 支出决算表(财决04表)'!$A$10:$J$500,10,FALSE)),"",VLOOKUP(A196,'[1]Z04 支出决算表(财决04表)'!$A$10:$J$500,10,FALSE))</f>
        <v/>
      </c>
      <c r="J196" s="183">
        <f>'[1]Z04 支出决算表(财决04表)'!$A195</f>
        <v>0</v>
      </c>
      <c r="K196" s="184">
        <f>'[1]Z04 支出决算表(财决04表)'!$E195</f>
        <v>0</v>
      </c>
      <c r="L196" s="156" t="str">
        <f t="shared" si="5"/>
        <v/>
      </c>
    </row>
    <row r="197" ht="22.65" customHeight="1" spans="1:12">
      <c r="A197" s="169" t="str">
        <f t="shared" si="4"/>
        <v/>
      </c>
      <c r="B197" s="170"/>
      <c r="C197" s="171" t="str">
        <f>IF(ISERROR(VLOOKUP(A197,'[1]Z04 支出决算表(财决04表)'!$A$10:$J$500,4,FALSE)),"",VLOOKUP(A197,'[1]Z04 支出决算表(财决04表)'!$A$10:$J$500,4,FALSE))</f>
        <v/>
      </c>
      <c r="D197" s="172" t="str">
        <f>IF(ISERROR(VLOOKUP(A197,'[1]Z04 支出决算表(财决04表)'!$A$10:$J$500,5,FALSE)),"",VLOOKUP(A197,'[1]Z04 支出决算表(财决04表)'!$A$10:$J$500,5,FALSE))</f>
        <v/>
      </c>
      <c r="E197" s="172" t="str">
        <f>IF(ISERROR(VLOOKUP(A197,'[1]Z04 支出决算表(财决04表)'!$A$10:$J$500,6,FALSE)),"",VLOOKUP(A197,'[1]Z04 支出决算表(财决04表)'!$A$10:$J$500,6,FALSE))</f>
        <v/>
      </c>
      <c r="F197" s="172" t="str">
        <f>IF(ISERROR(VLOOKUP(A197,'[1]Z04 支出决算表(财决04表)'!$A$10:$J$500,7,FALSE)),"",VLOOKUP(A197,'[1]Z04 支出决算表(财决04表)'!$A$10:$J$500,7,FALSE))</f>
        <v/>
      </c>
      <c r="G197" s="172" t="str">
        <f>IF(ISERROR(VLOOKUP(A197,'[1]Z04 支出决算表(财决04表)'!$A$10:$J$500,8,FALSE)),"",VLOOKUP(A197,'[1]Z04 支出决算表(财决04表)'!$A$10:$J$500,8,FALSE))</f>
        <v/>
      </c>
      <c r="H197" s="172" t="str">
        <f>IF(ISERROR(VLOOKUP(A197,'[1]Z04 支出决算表(财决04表)'!$A$10:$J$500,9,FALSE)),"",VLOOKUP(A197,'[1]Z04 支出决算表(财决04表)'!$A$10:$J$500,9,FALSE))</f>
        <v/>
      </c>
      <c r="I197" s="172" t="str">
        <f>IF(ISERROR(VLOOKUP(A197,'[1]Z04 支出决算表(财决04表)'!$A$10:$J$500,10,FALSE)),"",VLOOKUP(A197,'[1]Z04 支出决算表(财决04表)'!$A$10:$J$500,10,FALSE))</f>
        <v/>
      </c>
      <c r="J197" s="183">
        <f>'[1]Z04 支出决算表(财决04表)'!$A196</f>
        <v>0</v>
      </c>
      <c r="K197" s="184">
        <f>'[1]Z04 支出决算表(财决04表)'!$E196</f>
        <v>0</v>
      </c>
      <c r="L197" s="156" t="str">
        <f t="shared" si="5"/>
        <v/>
      </c>
    </row>
    <row r="198" ht="22.65" customHeight="1" spans="1:12">
      <c r="A198" s="169" t="str">
        <f t="shared" si="4"/>
        <v/>
      </c>
      <c r="B198" s="170"/>
      <c r="C198" s="171" t="str">
        <f>IF(ISERROR(VLOOKUP(A198,'[1]Z04 支出决算表(财决04表)'!$A$10:$J$500,4,FALSE)),"",VLOOKUP(A198,'[1]Z04 支出决算表(财决04表)'!$A$10:$J$500,4,FALSE))</f>
        <v/>
      </c>
      <c r="D198" s="172" t="str">
        <f>IF(ISERROR(VLOOKUP(A198,'[1]Z04 支出决算表(财决04表)'!$A$10:$J$500,5,FALSE)),"",VLOOKUP(A198,'[1]Z04 支出决算表(财决04表)'!$A$10:$J$500,5,FALSE))</f>
        <v/>
      </c>
      <c r="E198" s="172" t="str">
        <f>IF(ISERROR(VLOOKUP(A198,'[1]Z04 支出决算表(财决04表)'!$A$10:$J$500,6,FALSE)),"",VLOOKUP(A198,'[1]Z04 支出决算表(财决04表)'!$A$10:$J$500,6,FALSE))</f>
        <v/>
      </c>
      <c r="F198" s="172" t="str">
        <f>IF(ISERROR(VLOOKUP(A198,'[1]Z04 支出决算表(财决04表)'!$A$10:$J$500,7,FALSE)),"",VLOOKUP(A198,'[1]Z04 支出决算表(财决04表)'!$A$10:$J$500,7,FALSE))</f>
        <v/>
      </c>
      <c r="G198" s="172" t="str">
        <f>IF(ISERROR(VLOOKUP(A198,'[1]Z04 支出决算表(财决04表)'!$A$10:$J$500,8,FALSE)),"",VLOOKUP(A198,'[1]Z04 支出决算表(财决04表)'!$A$10:$J$500,8,FALSE))</f>
        <v/>
      </c>
      <c r="H198" s="172" t="str">
        <f>IF(ISERROR(VLOOKUP(A198,'[1]Z04 支出决算表(财决04表)'!$A$10:$J$500,9,FALSE)),"",VLOOKUP(A198,'[1]Z04 支出决算表(财决04表)'!$A$10:$J$500,9,FALSE))</f>
        <v/>
      </c>
      <c r="I198" s="172" t="str">
        <f>IF(ISERROR(VLOOKUP(A198,'[1]Z04 支出决算表(财决04表)'!$A$10:$J$500,10,FALSE)),"",VLOOKUP(A198,'[1]Z04 支出决算表(财决04表)'!$A$10:$J$500,10,FALSE))</f>
        <v/>
      </c>
      <c r="J198" s="183">
        <f>'[1]Z04 支出决算表(财决04表)'!$A197</f>
        <v>0</v>
      </c>
      <c r="K198" s="184">
        <f>'[1]Z04 支出决算表(财决04表)'!$E197</f>
        <v>0</v>
      </c>
      <c r="L198" s="156" t="str">
        <f t="shared" si="5"/>
        <v/>
      </c>
    </row>
    <row r="199" ht="22.65" customHeight="1" spans="1:12">
      <c r="A199" s="169" t="str">
        <f t="shared" si="4"/>
        <v/>
      </c>
      <c r="B199" s="170"/>
      <c r="C199" s="171" t="str">
        <f>IF(ISERROR(VLOOKUP(A199,'[1]Z04 支出决算表(财决04表)'!$A$10:$J$500,4,FALSE)),"",VLOOKUP(A199,'[1]Z04 支出决算表(财决04表)'!$A$10:$J$500,4,FALSE))</f>
        <v/>
      </c>
      <c r="D199" s="172" t="str">
        <f>IF(ISERROR(VLOOKUP(A199,'[1]Z04 支出决算表(财决04表)'!$A$10:$J$500,5,FALSE)),"",VLOOKUP(A199,'[1]Z04 支出决算表(财决04表)'!$A$10:$J$500,5,FALSE))</f>
        <v/>
      </c>
      <c r="E199" s="172" t="str">
        <f>IF(ISERROR(VLOOKUP(A199,'[1]Z04 支出决算表(财决04表)'!$A$10:$J$500,6,FALSE)),"",VLOOKUP(A199,'[1]Z04 支出决算表(财决04表)'!$A$10:$J$500,6,FALSE))</f>
        <v/>
      </c>
      <c r="F199" s="172" t="str">
        <f>IF(ISERROR(VLOOKUP(A199,'[1]Z04 支出决算表(财决04表)'!$A$10:$J$500,7,FALSE)),"",VLOOKUP(A199,'[1]Z04 支出决算表(财决04表)'!$A$10:$J$500,7,FALSE))</f>
        <v/>
      </c>
      <c r="G199" s="172" t="str">
        <f>IF(ISERROR(VLOOKUP(A199,'[1]Z04 支出决算表(财决04表)'!$A$10:$J$500,8,FALSE)),"",VLOOKUP(A199,'[1]Z04 支出决算表(财决04表)'!$A$10:$J$500,8,FALSE))</f>
        <v/>
      </c>
      <c r="H199" s="172" t="str">
        <f>IF(ISERROR(VLOOKUP(A199,'[1]Z04 支出决算表(财决04表)'!$A$10:$J$500,9,FALSE)),"",VLOOKUP(A199,'[1]Z04 支出决算表(财决04表)'!$A$10:$J$500,9,FALSE))</f>
        <v/>
      </c>
      <c r="I199" s="172" t="str">
        <f>IF(ISERROR(VLOOKUP(A199,'[1]Z04 支出决算表(财决04表)'!$A$10:$J$500,10,FALSE)),"",VLOOKUP(A199,'[1]Z04 支出决算表(财决04表)'!$A$10:$J$500,10,FALSE))</f>
        <v/>
      </c>
      <c r="J199" s="183">
        <f>'[1]Z04 支出决算表(财决04表)'!$A198</f>
        <v>0</v>
      </c>
      <c r="K199" s="184">
        <f>'[1]Z04 支出决算表(财决04表)'!$E198</f>
        <v>0</v>
      </c>
      <c r="L199" s="156" t="str">
        <f t="shared" si="5"/>
        <v/>
      </c>
    </row>
    <row r="200" ht="22.65" customHeight="1" spans="1:12">
      <c r="A200" s="169" t="str">
        <f t="shared" si="4"/>
        <v/>
      </c>
      <c r="B200" s="170"/>
      <c r="C200" s="171" t="str">
        <f>IF(ISERROR(VLOOKUP(A200,'[1]Z04 支出决算表(财决04表)'!$A$10:$J$500,4,FALSE)),"",VLOOKUP(A200,'[1]Z04 支出决算表(财决04表)'!$A$10:$J$500,4,FALSE))</f>
        <v/>
      </c>
      <c r="D200" s="172" t="str">
        <f>IF(ISERROR(VLOOKUP(A200,'[1]Z04 支出决算表(财决04表)'!$A$10:$J$500,5,FALSE)),"",VLOOKUP(A200,'[1]Z04 支出决算表(财决04表)'!$A$10:$J$500,5,FALSE))</f>
        <v/>
      </c>
      <c r="E200" s="172" t="str">
        <f>IF(ISERROR(VLOOKUP(A200,'[1]Z04 支出决算表(财决04表)'!$A$10:$J$500,6,FALSE)),"",VLOOKUP(A200,'[1]Z04 支出决算表(财决04表)'!$A$10:$J$500,6,FALSE))</f>
        <v/>
      </c>
      <c r="F200" s="172" t="str">
        <f>IF(ISERROR(VLOOKUP(A200,'[1]Z04 支出决算表(财决04表)'!$A$10:$J$500,7,FALSE)),"",VLOOKUP(A200,'[1]Z04 支出决算表(财决04表)'!$A$10:$J$500,7,FALSE))</f>
        <v/>
      </c>
      <c r="G200" s="172" t="str">
        <f>IF(ISERROR(VLOOKUP(A200,'[1]Z04 支出决算表(财决04表)'!$A$10:$J$500,8,FALSE)),"",VLOOKUP(A200,'[1]Z04 支出决算表(财决04表)'!$A$10:$J$500,8,FALSE))</f>
        <v/>
      </c>
      <c r="H200" s="172" t="str">
        <f>IF(ISERROR(VLOOKUP(A200,'[1]Z04 支出决算表(财决04表)'!$A$10:$J$500,9,FALSE)),"",VLOOKUP(A200,'[1]Z04 支出决算表(财决04表)'!$A$10:$J$500,9,FALSE))</f>
        <v/>
      </c>
      <c r="I200" s="172" t="str">
        <f>IF(ISERROR(VLOOKUP(A200,'[1]Z04 支出决算表(财决04表)'!$A$10:$J$500,10,FALSE)),"",VLOOKUP(A200,'[1]Z04 支出决算表(财决04表)'!$A$10:$J$500,10,FALSE))</f>
        <v/>
      </c>
      <c r="J200" s="183">
        <f>'[1]Z04 支出决算表(财决04表)'!$A199</f>
        <v>0</v>
      </c>
      <c r="K200" s="184">
        <f>'[1]Z04 支出决算表(财决04表)'!$E199</f>
        <v>0</v>
      </c>
      <c r="L200" s="156" t="str">
        <f t="shared" si="5"/>
        <v/>
      </c>
    </row>
    <row r="201" ht="22.65" customHeight="1" spans="1:12">
      <c r="A201" s="169" t="str">
        <f t="shared" si="4"/>
        <v/>
      </c>
      <c r="B201" s="170"/>
      <c r="C201" s="171" t="str">
        <f>IF(ISERROR(VLOOKUP(A201,'[1]Z04 支出决算表(财决04表)'!$A$10:$J$500,4,FALSE)),"",VLOOKUP(A201,'[1]Z04 支出决算表(财决04表)'!$A$10:$J$500,4,FALSE))</f>
        <v/>
      </c>
      <c r="D201" s="172" t="str">
        <f>IF(ISERROR(VLOOKUP(A201,'[1]Z04 支出决算表(财决04表)'!$A$10:$J$500,5,FALSE)),"",VLOOKUP(A201,'[1]Z04 支出决算表(财决04表)'!$A$10:$J$500,5,FALSE))</f>
        <v/>
      </c>
      <c r="E201" s="172" t="str">
        <f>IF(ISERROR(VLOOKUP(A201,'[1]Z04 支出决算表(财决04表)'!$A$10:$J$500,6,FALSE)),"",VLOOKUP(A201,'[1]Z04 支出决算表(财决04表)'!$A$10:$J$500,6,FALSE))</f>
        <v/>
      </c>
      <c r="F201" s="172" t="str">
        <f>IF(ISERROR(VLOOKUP(A201,'[1]Z04 支出决算表(财决04表)'!$A$10:$J$500,7,FALSE)),"",VLOOKUP(A201,'[1]Z04 支出决算表(财决04表)'!$A$10:$J$500,7,FALSE))</f>
        <v/>
      </c>
      <c r="G201" s="172" t="str">
        <f>IF(ISERROR(VLOOKUP(A201,'[1]Z04 支出决算表(财决04表)'!$A$10:$J$500,8,FALSE)),"",VLOOKUP(A201,'[1]Z04 支出决算表(财决04表)'!$A$10:$J$500,8,FALSE))</f>
        <v/>
      </c>
      <c r="H201" s="172" t="str">
        <f>IF(ISERROR(VLOOKUP(A201,'[1]Z04 支出决算表(财决04表)'!$A$10:$J$500,9,FALSE)),"",VLOOKUP(A201,'[1]Z04 支出决算表(财决04表)'!$A$10:$J$500,9,FALSE))</f>
        <v/>
      </c>
      <c r="I201" s="172" t="str">
        <f>IF(ISERROR(VLOOKUP(A201,'[1]Z04 支出决算表(财决04表)'!$A$10:$J$500,10,FALSE)),"",VLOOKUP(A201,'[1]Z04 支出决算表(财决04表)'!$A$10:$J$500,10,FALSE))</f>
        <v/>
      </c>
      <c r="J201" s="183">
        <f>'[1]Z04 支出决算表(财决04表)'!$A200</f>
        <v>0</v>
      </c>
      <c r="K201" s="184">
        <f>'[1]Z04 支出决算表(财决04表)'!$E200</f>
        <v>0</v>
      </c>
      <c r="L201" s="156" t="str">
        <f t="shared" si="5"/>
        <v/>
      </c>
    </row>
    <row r="202" ht="22.65" customHeight="1" spans="1:12">
      <c r="A202" s="169" t="str">
        <f t="shared" si="4"/>
        <v/>
      </c>
      <c r="B202" s="170"/>
      <c r="C202" s="171" t="str">
        <f>IF(ISERROR(VLOOKUP(A202,'[1]Z04 支出决算表(财决04表)'!$A$10:$J$500,4,FALSE)),"",VLOOKUP(A202,'[1]Z04 支出决算表(财决04表)'!$A$10:$J$500,4,FALSE))</f>
        <v/>
      </c>
      <c r="D202" s="172" t="str">
        <f>IF(ISERROR(VLOOKUP(A202,'[1]Z04 支出决算表(财决04表)'!$A$10:$J$500,5,FALSE)),"",VLOOKUP(A202,'[1]Z04 支出决算表(财决04表)'!$A$10:$J$500,5,FALSE))</f>
        <v/>
      </c>
      <c r="E202" s="172" t="str">
        <f>IF(ISERROR(VLOOKUP(A202,'[1]Z04 支出决算表(财决04表)'!$A$10:$J$500,6,FALSE)),"",VLOOKUP(A202,'[1]Z04 支出决算表(财决04表)'!$A$10:$J$500,6,FALSE))</f>
        <v/>
      </c>
      <c r="F202" s="172" t="str">
        <f>IF(ISERROR(VLOOKUP(A202,'[1]Z04 支出决算表(财决04表)'!$A$10:$J$500,7,FALSE)),"",VLOOKUP(A202,'[1]Z04 支出决算表(财决04表)'!$A$10:$J$500,7,FALSE))</f>
        <v/>
      </c>
      <c r="G202" s="172" t="str">
        <f>IF(ISERROR(VLOOKUP(A202,'[1]Z04 支出决算表(财决04表)'!$A$10:$J$500,8,FALSE)),"",VLOOKUP(A202,'[1]Z04 支出决算表(财决04表)'!$A$10:$J$500,8,FALSE))</f>
        <v/>
      </c>
      <c r="H202" s="172" t="str">
        <f>IF(ISERROR(VLOOKUP(A202,'[1]Z04 支出决算表(财决04表)'!$A$10:$J$500,9,FALSE)),"",VLOOKUP(A202,'[1]Z04 支出决算表(财决04表)'!$A$10:$J$500,9,FALSE))</f>
        <v/>
      </c>
      <c r="I202" s="172" t="str">
        <f>IF(ISERROR(VLOOKUP(A202,'[1]Z04 支出决算表(财决04表)'!$A$10:$J$500,10,FALSE)),"",VLOOKUP(A202,'[1]Z04 支出决算表(财决04表)'!$A$10:$J$500,10,FALSE))</f>
        <v/>
      </c>
      <c r="J202" s="183">
        <f>'[1]Z04 支出决算表(财决04表)'!$A201</f>
        <v>0</v>
      </c>
      <c r="K202" s="184">
        <f>'[1]Z04 支出决算表(财决04表)'!$E201</f>
        <v>0</v>
      </c>
      <c r="L202" s="156" t="str">
        <f t="shared" si="5"/>
        <v/>
      </c>
    </row>
    <row r="203" ht="22.65" customHeight="1" spans="1:12">
      <c r="A203" s="169" t="str">
        <f t="shared" si="4"/>
        <v/>
      </c>
      <c r="B203" s="170"/>
      <c r="C203" s="171" t="str">
        <f>IF(ISERROR(VLOOKUP(A203,'[1]Z04 支出决算表(财决04表)'!$A$10:$J$500,4,FALSE)),"",VLOOKUP(A203,'[1]Z04 支出决算表(财决04表)'!$A$10:$J$500,4,FALSE))</f>
        <v/>
      </c>
      <c r="D203" s="172" t="str">
        <f>IF(ISERROR(VLOOKUP(A203,'[1]Z04 支出决算表(财决04表)'!$A$10:$J$500,5,FALSE)),"",VLOOKUP(A203,'[1]Z04 支出决算表(财决04表)'!$A$10:$J$500,5,FALSE))</f>
        <v/>
      </c>
      <c r="E203" s="172" t="str">
        <f>IF(ISERROR(VLOOKUP(A203,'[1]Z04 支出决算表(财决04表)'!$A$10:$J$500,6,FALSE)),"",VLOOKUP(A203,'[1]Z04 支出决算表(财决04表)'!$A$10:$J$500,6,FALSE))</f>
        <v/>
      </c>
      <c r="F203" s="172" t="str">
        <f>IF(ISERROR(VLOOKUP(A203,'[1]Z04 支出决算表(财决04表)'!$A$10:$J$500,7,FALSE)),"",VLOOKUP(A203,'[1]Z04 支出决算表(财决04表)'!$A$10:$J$500,7,FALSE))</f>
        <v/>
      </c>
      <c r="G203" s="172" t="str">
        <f>IF(ISERROR(VLOOKUP(A203,'[1]Z04 支出决算表(财决04表)'!$A$10:$J$500,8,FALSE)),"",VLOOKUP(A203,'[1]Z04 支出决算表(财决04表)'!$A$10:$J$500,8,FALSE))</f>
        <v/>
      </c>
      <c r="H203" s="172" t="str">
        <f>IF(ISERROR(VLOOKUP(A203,'[1]Z04 支出决算表(财决04表)'!$A$10:$J$500,9,FALSE)),"",VLOOKUP(A203,'[1]Z04 支出决算表(财决04表)'!$A$10:$J$500,9,FALSE))</f>
        <v/>
      </c>
      <c r="I203" s="172" t="str">
        <f>IF(ISERROR(VLOOKUP(A203,'[1]Z04 支出决算表(财决04表)'!$A$10:$J$500,10,FALSE)),"",VLOOKUP(A203,'[1]Z04 支出决算表(财决04表)'!$A$10:$J$500,10,FALSE))</f>
        <v/>
      </c>
      <c r="J203" s="183">
        <f>'[1]Z04 支出决算表(财决04表)'!$A202</f>
        <v>0</v>
      </c>
      <c r="K203" s="184">
        <f>'[1]Z04 支出决算表(财决04表)'!$E202</f>
        <v>0</v>
      </c>
      <c r="L203" s="156" t="str">
        <f t="shared" si="5"/>
        <v/>
      </c>
    </row>
    <row r="204" ht="22.65" customHeight="1" spans="1:12">
      <c r="A204" s="169" t="str">
        <f t="shared" ref="A204:A267" si="6">IF(J204&gt;0,J204,"")</f>
        <v/>
      </c>
      <c r="B204" s="170"/>
      <c r="C204" s="171" t="str">
        <f>IF(ISERROR(VLOOKUP(A204,'[1]Z04 支出决算表(财决04表)'!$A$10:$J$500,4,FALSE)),"",VLOOKUP(A204,'[1]Z04 支出决算表(财决04表)'!$A$10:$J$500,4,FALSE))</f>
        <v/>
      </c>
      <c r="D204" s="172" t="str">
        <f>IF(ISERROR(VLOOKUP(A204,'[1]Z04 支出决算表(财决04表)'!$A$10:$J$500,5,FALSE)),"",VLOOKUP(A204,'[1]Z04 支出决算表(财决04表)'!$A$10:$J$500,5,FALSE))</f>
        <v/>
      </c>
      <c r="E204" s="172" t="str">
        <f>IF(ISERROR(VLOOKUP(A204,'[1]Z04 支出决算表(财决04表)'!$A$10:$J$500,6,FALSE)),"",VLOOKUP(A204,'[1]Z04 支出决算表(财决04表)'!$A$10:$J$500,6,FALSE))</f>
        <v/>
      </c>
      <c r="F204" s="172" t="str">
        <f>IF(ISERROR(VLOOKUP(A204,'[1]Z04 支出决算表(财决04表)'!$A$10:$J$500,7,FALSE)),"",VLOOKUP(A204,'[1]Z04 支出决算表(财决04表)'!$A$10:$J$500,7,FALSE))</f>
        <v/>
      </c>
      <c r="G204" s="172" t="str">
        <f>IF(ISERROR(VLOOKUP(A204,'[1]Z04 支出决算表(财决04表)'!$A$10:$J$500,8,FALSE)),"",VLOOKUP(A204,'[1]Z04 支出决算表(财决04表)'!$A$10:$J$500,8,FALSE))</f>
        <v/>
      </c>
      <c r="H204" s="172" t="str">
        <f>IF(ISERROR(VLOOKUP(A204,'[1]Z04 支出决算表(财决04表)'!$A$10:$J$500,9,FALSE)),"",VLOOKUP(A204,'[1]Z04 支出决算表(财决04表)'!$A$10:$J$500,9,FALSE))</f>
        <v/>
      </c>
      <c r="I204" s="172" t="str">
        <f>IF(ISERROR(VLOOKUP(A204,'[1]Z04 支出决算表(财决04表)'!$A$10:$J$500,10,FALSE)),"",VLOOKUP(A204,'[1]Z04 支出决算表(财决04表)'!$A$10:$J$500,10,FALSE))</f>
        <v/>
      </c>
      <c r="J204" s="183">
        <f>'[1]Z04 支出决算表(财决04表)'!$A203</f>
        <v>0</v>
      </c>
      <c r="K204" s="184">
        <f>'[1]Z04 支出决算表(财决04表)'!$E203</f>
        <v>0</v>
      </c>
      <c r="L204" s="156" t="str">
        <f t="shared" ref="L204:L267" si="7">IF(C204&lt;&gt;"",ROW(),"")</f>
        <v/>
      </c>
    </row>
    <row r="205" ht="22.65" customHeight="1" spans="1:12">
      <c r="A205" s="169" t="str">
        <f t="shared" si="6"/>
        <v/>
      </c>
      <c r="B205" s="170"/>
      <c r="C205" s="171" t="str">
        <f>IF(ISERROR(VLOOKUP(A205,'[1]Z04 支出决算表(财决04表)'!$A$10:$J$500,4,FALSE)),"",VLOOKUP(A205,'[1]Z04 支出决算表(财决04表)'!$A$10:$J$500,4,FALSE))</f>
        <v/>
      </c>
      <c r="D205" s="172" t="str">
        <f>IF(ISERROR(VLOOKUP(A205,'[1]Z04 支出决算表(财决04表)'!$A$10:$J$500,5,FALSE)),"",VLOOKUP(A205,'[1]Z04 支出决算表(财决04表)'!$A$10:$J$500,5,FALSE))</f>
        <v/>
      </c>
      <c r="E205" s="172" t="str">
        <f>IF(ISERROR(VLOOKUP(A205,'[1]Z04 支出决算表(财决04表)'!$A$10:$J$500,6,FALSE)),"",VLOOKUP(A205,'[1]Z04 支出决算表(财决04表)'!$A$10:$J$500,6,FALSE))</f>
        <v/>
      </c>
      <c r="F205" s="172" t="str">
        <f>IF(ISERROR(VLOOKUP(A205,'[1]Z04 支出决算表(财决04表)'!$A$10:$J$500,7,FALSE)),"",VLOOKUP(A205,'[1]Z04 支出决算表(财决04表)'!$A$10:$J$500,7,FALSE))</f>
        <v/>
      </c>
      <c r="G205" s="172" t="str">
        <f>IF(ISERROR(VLOOKUP(A205,'[1]Z04 支出决算表(财决04表)'!$A$10:$J$500,8,FALSE)),"",VLOOKUP(A205,'[1]Z04 支出决算表(财决04表)'!$A$10:$J$500,8,FALSE))</f>
        <v/>
      </c>
      <c r="H205" s="172" t="str">
        <f>IF(ISERROR(VLOOKUP(A205,'[1]Z04 支出决算表(财决04表)'!$A$10:$J$500,9,FALSE)),"",VLOOKUP(A205,'[1]Z04 支出决算表(财决04表)'!$A$10:$J$500,9,FALSE))</f>
        <v/>
      </c>
      <c r="I205" s="172" t="str">
        <f>IF(ISERROR(VLOOKUP(A205,'[1]Z04 支出决算表(财决04表)'!$A$10:$J$500,10,FALSE)),"",VLOOKUP(A205,'[1]Z04 支出决算表(财决04表)'!$A$10:$J$500,10,FALSE))</f>
        <v/>
      </c>
      <c r="J205" s="183">
        <f>'[1]Z04 支出决算表(财决04表)'!$A204</f>
        <v>0</v>
      </c>
      <c r="K205" s="184">
        <f>'[1]Z04 支出决算表(财决04表)'!$E204</f>
        <v>0</v>
      </c>
      <c r="L205" s="156" t="str">
        <f t="shared" si="7"/>
        <v/>
      </c>
    </row>
    <row r="206" ht="22.65" customHeight="1" spans="1:12">
      <c r="A206" s="169" t="str">
        <f t="shared" si="6"/>
        <v/>
      </c>
      <c r="B206" s="170"/>
      <c r="C206" s="171" t="str">
        <f>IF(ISERROR(VLOOKUP(A206,'[1]Z04 支出决算表(财决04表)'!$A$10:$J$500,4,FALSE)),"",VLOOKUP(A206,'[1]Z04 支出决算表(财决04表)'!$A$10:$J$500,4,FALSE))</f>
        <v/>
      </c>
      <c r="D206" s="172" t="str">
        <f>IF(ISERROR(VLOOKUP(A206,'[1]Z04 支出决算表(财决04表)'!$A$10:$J$500,5,FALSE)),"",VLOOKUP(A206,'[1]Z04 支出决算表(财决04表)'!$A$10:$J$500,5,FALSE))</f>
        <v/>
      </c>
      <c r="E206" s="172" t="str">
        <f>IF(ISERROR(VLOOKUP(A206,'[1]Z04 支出决算表(财决04表)'!$A$10:$J$500,6,FALSE)),"",VLOOKUP(A206,'[1]Z04 支出决算表(财决04表)'!$A$10:$J$500,6,FALSE))</f>
        <v/>
      </c>
      <c r="F206" s="172" t="str">
        <f>IF(ISERROR(VLOOKUP(A206,'[1]Z04 支出决算表(财决04表)'!$A$10:$J$500,7,FALSE)),"",VLOOKUP(A206,'[1]Z04 支出决算表(财决04表)'!$A$10:$J$500,7,FALSE))</f>
        <v/>
      </c>
      <c r="G206" s="172" t="str">
        <f>IF(ISERROR(VLOOKUP(A206,'[1]Z04 支出决算表(财决04表)'!$A$10:$J$500,8,FALSE)),"",VLOOKUP(A206,'[1]Z04 支出决算表(财决04表)'!$A$10:$J$500,8,FALSE))</f>
        <v/>
      </c>
      <c r="H206" s="172" t="str">
        <f>IF(ISERROR(VLOOKUP(A206,'[1]Z04 支出决算表(财决04表)'!$A$10:$J$500,9,FALSE)),"",VLOOKUP(A206,'[1]Z04 支出决算表(财决04表)'!$A$10:$J$500,9,FALSE))</f>
        <v/>
      </c>
      <c r="I206" s="172" t="str">
        <f>IF(ISERROR(VLOOKUP(A206,'[1]Z04 支出决算表(财决04表)'!$A$10:$J$500,10,FALSE)),"",VLOOKUP(A206,'[1]Z04 支出决算表(财决04表)'!$A$10:$J$500,10,FALSE))</f>
        <v/>
      </c>
      <c r="J206" s="183">
        <f>'[1]Z04 支出决算表(财决04表)'!$A205</f>
        <v>0</v>
      </c>
      <c r="K206" s="184">
        <f>'[1]Z04 支出决算表(财决04表)'!$E205</f>
        <v>0</v>
      </c>
      <c r="L206" s="156" t="str">
        <f t="shared" si="7"/>
        <v/>
      </c>
    </row>
    <row r="207" ht="22.65" customHeight="1" spans="1:12">
      <c r="A207" s="169" t="str">
        <f t="shared" si="6"/>
        <v/>
      </c>
      <c r="B207" s="170"/>
      <c r="C207" s="171" t="str">
        <f>IF(ISERROR(VLOOKUP(A207,'[1]Z04 支出决算表(财决04表)'!$A$10:$J$500,4,FALSE)),"",VLOOKUP(A207,'[1]Z04 支出决算表(财决04表)'!$A$10:$J$500,4,FALSE))</f>
        <v/>
      </c>
      <c r="D207" s="172" t="str">
        <f>IF(ISERROR(VLOOKUP(A207,'[1]Z04 支出决算表(财决04表)'!$A$10:$J$500,5,FALSE)),"",VLOOKUP(A207,'[1]Z04 支出决算表(财决04表)'!$A$10:$J$500,5,FALSE))</f>
        <v/>
      </c>
      <c r="E207" s="172" t="str">
        <f>IF(ISERROR(VLOOKUP(A207,'[1]Z04 支出决算表(财决04表)'!$A$10:$J$500,6,FALSE)),"",VLOOKUP(A207,'[1]Z04 支出决算表(财决04表)'!$A$10:$J$500,6,FALSE))</f>
        <v/>
      </c>
      <c r="F207" s="172" t="str">
        <f>IF(ISERROR(VLOOKUP(A207,'[1]Z04 支出决算表(财决04表)'!$A$10:$J$500,7,FALSE)),"",VLOOKUP(A207,'[1]Z04 支出决算表(财决04表)'!$A$10:$J$500,7,FALSE))</f>
        <v/>
      </c>
      <c r="G207" s="172" t="str">
        <f>IF(ISERROR(VLOOKUP(A207,'[1]Z04 支出决算表(财决04表)'!$A$10:$J$500,8,FALSE)),"",VLOOKUP(A207,'[1]Z04 支出决算表(财决04表)'!$A$10:$J$500,8,FALSE))</f>
        <v/>
      </c>
      <c r="H207" s="172" t="str">
        <f>IF(ISERROR(VLOOKUP(A207,'[1]Z04 支出决算表(财决04表)'!$A$10:$J$500,9,FALSE)),"",VLOOKUP(A207,'[1]Z04 支出决算表(财决04表)'!$A$10:$J$500,9,FALSE))</f>
        <v/>
      </c>
      <c r="I207" s="172" t="str">
        <f>IF(ISERROR(VLOOKUP(A207,'[1]Z04 支出决算表(财决04表)'!$A$10:$J$500,10,FALSE)),"",VLOOKUP(A207,'[1]Z04 支出决算表(财决04表)'!$A$10:$J$500,10,FALSE))</f>
        <v/>
      </c>
      <c r="J207" s="183">
        <f>'[1]Z04 支出决算表(财决04表)'!$A206</f>
        <v>0</v>
      </c>
      <c r="K207" s="184">
        <f>'[1]Z04 支出决算表(财决04表)'!$E206</f>
        <v>0</v>
      </c>
      <c r="L207" s="156" t="str">
        <f t="shared" si="7"/>
        <v/>
      </c>
    </row>
    <row r="208" ht="22.65" customHeight="1" spans="1:12">
      <c r="A208" s="169" t="str">
        <f t="shared" si="6"/>
        <v/>
      </c>
      <c r="B208" s="170"/>
      <c r="C208" s="171" t="str">
        <f>IF(ISERROR(VLOOKUP(A208,'[1]Z04 支出决算表(财决04表)'!$A$10:$J$500,4,FALSE)),"",VLOOKUP(A208,'[1]Z04 支出决算表(财决04表)'!$A$10:$J$500,4,FALSE))</f>
        <v/>
      </c>
      <c r="D208" s="172" t="str">
        <f>IF(ISERROR(VLOOKUP(A208,'[1]Z04 支出决算表(财决04表)'!$A$10:$J$500,5,FALSE)),"",VLOOKUP(A208,'[1]Z04 支出决算表(财决04表)'!$A$10:$J$500,5,FALSE))</f>
        <v/>
      </c>
      <c r="E208" s="172" t="str">
        <f>IF(ISERROR(VLOOKUP(A208,'[1]Z04 支出决算表(财决04表)'!$A$10:$J$500,6,FALSE)),"",VLOOKUP(A208,'[1]Z04 支出决算表(财决04表)'!$A$10:$J$500,6,FALSE))</f>
        <v/>
      </c>
      <c r="F208" s="172" t="str">
        <f>IF(ISERROR(VLOOKUP(A208,'[1]Z04 支出决算表(财决04表)'!$A$10:$J$500,7,FALSE)),"",VLOOKUP(A208,'[1]Z04 支出决算表(财决04表)'!$A$10:$J$500,7,FALSE))</f>
        <v/>
      </c>
      <c r="G208" s="172" t="str">
        <f>IF(ISERROR(VLOOKUP(A208,'[1]Z04 支出决算表(财决04表)'!$A$10:$J$500,8,FALSE)),"",VLOOKUP(A208,'[1]Z04 支出决算表(财决04表)'!$A$10:$J$500,8,FALSE))</f>
        <v/>
      </c>
      <c r="H208" s="172" t="str">
        <f>IF(ISERROR(VLOOKUP(A208,'[1]Z04 支出决算表(财决04表)'!$A$10:$J$500,9,FALSE)),"",VLOOKUP(A208,'[1]Z04 支出决算表(财决04表)'!$A$10:$J$500,9,FALSE))</f>
        <v/>
      </c>
      <c r="I208" s="172" t="str">
        <f>IF(ISERROR(VLOOKUP(A208,'[1]Z04 支出决算表(财决04表)'!$A$10:$J$500,10,FALSE)),"",VLOOKUP(A208,'[1]Z04 支出决算表(财决04表)'!$A$10:$J$500,10,FALSE))</f>
        <v/>
      </c>
      <c r="J208" s="183">
        <f>'[1]Z04 支出决算表(财决04表)'!$A207</f>
        <v>0</v>
      </c>
      <c r="K208" s="184">
        <f>'[1]Z04 支出决算表(财决04表)'!$E207</f>
        <v>0</v>
      </c>
      <c r="L208" s="156" t="str">
        <f t="shared" si="7"/>
        <v/>
      </c>
    </row>
    <row r="209" ht="22.65" customHeight="1" spans="1:12">
      <c r="A209" s="169" t="str">
        <f t="shared" si="6"/>
        <v/>
      </c>
      <c r="B209" s="170"/>
      <c r="C209" s="171" t="str">
        <f>IF(ISERROR(VLOOKUP(A209,'[1]Z04 支出决算表(财决04表)'!$A$10:$J$500,4,FALSE)),"",VLOOKUP(A209,'[1]Z04 支出决算表(财决04表)'!$A$10:$J$500,4,FALSE))</f>
        <v/>
      </c>
      <c r="D209" s="172" t="str">
        <f>IF(ISERROR(VLOOKUP(A209,'[1]Z04 支出决算表(财决04表)'!$A$10:$J$500,5,FALSE)),"",VLOOKUP(A209,'[1]Z04 支出决算表(财决04表)'!$A$10:$J$500,5,FALSE))</f>
        <v/>
      </c>
      <c r="E209" s="172" t="str">
        <f>IF(ISERROR(VLOOKUP(A209,'[1]Z04 支出决算表(财决04表)'!$A$10:$J$500,6,FALSE)),"",VLOOKUP(A209,'[1]Z04 支出决算表(财决04表)'!$A$10:$J$500,6,FALSE))</f>
        <v/>
      </c>
      <c r="F209" s="172" t="str">
        <f>IF(ISERROR(VLOOKUP(A209,'[1]Z04 支出决算表(财决04表)'!$A$10:$J$500,7,FALSE)),"",VLOOKUP(A209,'[1]Z04 支出决算表(财决04表)'!$A$10:$J$500,7,FALSE))</f>
        <v/>
      </c>
      <c r="G209" s="172" t="str">
        <f>IF(ISERROR(VLOOKUP(A209,'[1]Z04 支出决算表(财决04表)'!$A$10:$J$500,8,FALSE)),"",VLOOKUP(A209,'[1]Z04 支出决算表(财决04表)'!$A$10:$J$500,8,FALSE))</f>
        <v/>
      </c>
      <c r="H209" s="172" t="str">
        <f>IF(ISERROR(VLOOKUP(A209,'[1]Z04 支出决算表(财决04表)'!$A$10:$J$500,9,FALSE)),"",VLOOKUP(A209,'[1]Z04 支出决算表(财决04表)'!$A$10:$J$500,9,FALSE))</f>
        <v/>
      </c>
      <c r="I209" s="172" t="str">
        <f>IF(ISERROR(VLOOKUP(A209,'[1]Z04 支出决算表(财决04表)'!$A$10:$J$500,10,FALSE)),"",VLOOKUP(A209,'[1]Z04 支出决算表(财决04表)'!$A$10:$J$500,10,FALSE))</f>
        <v/>
      </c>
      <c r="J209" s="183">
        <f>'[1]Z04 支出决算表(财决04表)'!$A208</f>
        <v>0</v>
      </c>
      <c r="K209" s="184">
        <f>'[1]Z04 支出决算表(财决04表)'!$E208</f>
        <v>0</v>
      </c>
      <c r="L209" s="156" t="str">
        <f t="shared" si="7"/>
        <v/>
      </c>
    </row>
    <row r="210" ht="22.65" customHeight="1" spans="1:12">
      <c r="A210" s="169" t="str">
        <f t="shared" si="6"/>
        <v/>
      </c>
      <c r="B210" s="170"/>
      <c r="C210" s="171" t="str">
        <f>IF(ISERROR(VLOOKUP(A210,'[1]Z04 支出决算表(财决04表)'!$A$10:$J$500,4,FALSE)),"",VLOOKUP(A210,'[1]Z04 支出决算表(财决04表)'!$A$10:$J$500,4,FALSE))</f>
        <v/>
      </c>
      <c r="D210" s="172" t="str">
        <f>IF(ISERROR(VLOOKUP(A210,'[1]Z04 支出决算表(财决04表)'!$A$10:$J$500,5,FALSE)),"",VLOOKUP(A210,'[1]Z04 支出决算表(财决04表)'!$A$10:$J$500,5,FALSE))</f>
        <v/>
      </c>
      <c r="E210" s="172" t="str">
        <f>IF(ISERROR(VLOOKUP(A210,'[1]Z04 支出决算表(财决04表)'!$A$10:$J$500,6,FALSE)),"",VLOOKUP(A210,'[1]Z04 支出决算表(财决04表)'!$A$10:$J$500,6,FALSE))</f>
        <v/>
      </c>
      <c r="F210" s="172" t="str">
        <f>IF(ISERROR(VLOOKUP(A210,'[1]Z04 支出决算表(财决04表)'!$A$10:$J$500,7,FALSE)),"",VLOOKUP(A210,'[1]Z04 支出决算表(财决04表)'!$A$10:$J$500,7,FALSE))</f>
        <v/>
      </c>
      <c r="G210" s="172" t="str">
        <f>IF(ISERROR(VLOOKUP(A210,'[1]Z04 支出决算表(财决04表)'!$A$10:$J$500,8,FALSE)),"",VLOOKUP(A210,'[1]Z04 支出决算表(财决04表)'!$A$10:$J$500,8,FALSE))</f>
        <v/>
      </c>
      <c r="H210" s="172" t="str">
        <f>IF(ISERROR(VLOOKUP(A210,'[1]Z04 支出决算表(财决04表)'!$A$10:$J$500,9,FALSE)),"",VLOOKUP(A210,'[1]Z04 支出决算表(财决04表)'!$A$10:$J$500,9,FALSE))</f>
        <v/>
      </c>
      <c r="I210" s="172" t="str">
        <f>IF(ISERROR(VLOOKUP(A210,'[1]Z04 支出决算表(财决04表)'!$A$10:$J$500,10,FALSE)),"",VLOOKUP(A210,'[1]Z04 支出决算表(财决04表)'!$A$10:$J$500,10,FALSE))</f>
        <v/>
      </c>
      <c r="J210" s="183">
        <f>'[1]Z04 支出决算表(财决04表)'!$A209</f>
        <v>0</v>
      </c>
      <c r="K210" s="184">
        <f>'[1]Z04 支出决算表(财决04表)'!$E209</f>
        <v>0</v>
      </c>
      <c r="L210" s="156" t="str">
        <f t="shared" si="7"/>
        <v/>
      </c>
    </row>
    <row r="211" ht="22.65" customHeight="1" spans="1:12">
      <c r="A211" s="169" t="str">
        <f t="shared" si="6"/>
        <v/>
      </c>
      <c r="B211" s="170"/>
      <c r="C211" s="171" t="str">
        <f>IF(ISERROR(VLOOKUP(A211,'[1]Z04 支出决算表(财决04表)'!$A$10:$J$500,4,FALSE)),"",VLOOKUP(A211,'[1]Z04 支出决算表(财决04表)'!$A$10:$J$500,4,FALSE))</f>
        <v/>
      </c>
      <c r="D211" s="172" t="str">
        <f>IF(ISERROR(VLOOKUP(A211,'[1]Z04 支出决算表(财决04表)'!$A$10:$J$500,5,FALSE)),"",VLOOKUP(A211,'[1]Z04 支出决算表(财决04表)'!$A$10:$J$500,5,FALSE))</f>
        <v/>
      </c>
      <c r="E211" s="172" t="str">
        <f>IF(ISERROR(VLOOKUP(A211,'[1]Z04 支出决算表(财决04表)'!$A$10:$J$500,6,FALSE)),"",VLOOKUP(A211,'[1]Z04 支出决算表(财决04表)'!$A$10:$J$500,6,FALSE))</f>
        <v/>
      </c>
      <c r="F211" s="172" t="str">
        <f>IF(ISERROR(VLOOKUP(A211,'[1]Z04 支出决算表(财决04表)'!$A$10:$J$500,7,FALSE)),"",VLOOKUP(A211,'[1]Z04 支出决算表(财决04表)'!$A$10:$J$500,7,FALSE))</f>
        <v/>
      </c>
      <c r="G211" s="172" t="str">
        <f>IF(ISERROR(VLOOKUP(A211,'[1]Z04 支出决算表(财决04表)'!$A$10:$J$500,8,FALSE)),"",VLOOKUP(A211,'[1]Z04 支出决算表(财决04表)'!$A$10:$J$500,8,FALSE))</f>
        <v/>
      </c>
      <c r="H211" s="172" t="str">
        <f>IF(ISERROR(VLOOKUP(A211,'[1]Z04 支出决算表(财决04表)'!$A$10:$J$500,9,FALSE)),"",VLOOKUP(A211,'[1]Z04 支出决算表(财决04表)'!$A$10:$J$500,9,FALSE))</f>
        <v/>
      </c>
      <c r="I211" s="172" t="str">
        <f>IF(ISERROR(VLOOKUP(A211,'[1]Z04 支出决算表(财决04表)'!$A$10:$J$500,10,FALSE)),"",VLOOKUP(A211,'[1]Z04 支出决算表(财决04表)'!$A$10:$J$500,10,FALSE))</f>
        <v/>
      </c>
      <c r="J211" s="183">
        <f>'[1]Z04 支出决算表(财决04表)'!$A210</f>
        <v>0</v>
      </c>
      <c r="K211" s="184">
        <f>'[1]Z04 支出决算表(财决04表)'!$E210</f>
        <v>0</v>
      </c>
      <c r="L211" s="156" t="str">
        <f t="shared" si="7"/>
        <v/>
      </c>
    </row>
    <row r="212" ht="22.65" customHeight="1" spans="1:12">
      <c r="A212" s="169" t="str">
        <f t="shared" si="6"/>
        <v/>
      </c>
      <c r="B212" s="170"/>
      <c r="C212" s="171" t="str">
        <f>IF(ISERROR(VLOOKUP(A212,'[1]Z04 支出决算表(财决04表)'!$A$10:$J$500,4,FALSE)),"",VLOOKUP(A212,'[1]Z04 支出决算表(财决04表)'!$A$10:$J$500,4,FALSE))</f>
        <v/>
      </c>
      <c r="D212" s="172" t="str">
        <f>IF(ISERROR(VLOOKUP(A212,'[1]Z04 支出决算表(财决04表)'!$A$10:$J$500,5,FALSE)),"",VLOOKUP(A212,'[1]Z04 支出决算表(财决04表)'!$A$10:$J$500,5,FALSE))</f>
        <v/>
      </c>
      <c r="E212" s="172" t="str">
        <f>IF(ISERROR(VLOOKUP(A212,'[1]Z04 支出决算表(财决04表)'!$A$10:$J$500,6,FALSE)),"",VLOOKUP(A212,'[1]Z04 支出决算表(财决04表)'!$A$10:$J$500,6,FALSE))</f>
        <v/>
      </c>
      <c r="F212" s="172" t="str">
        <f>IF(ISERROR(VLOOKUP(A212,'[1]Z04 支出决算表(财决04表)'!$A$10:$J$500,7,FALSE)),"",VLOOKUP(A212,'[1]Z04 支出决算表(财决04表)'!$A$10:$J$500,7,FALSE))</f>
        <v/>
      </c>
      <c r="G212" s="172" t="str">
        <f>IF(ISERROR(VLOOKUP(A212,'[1]Z04 支出决算表(财决04表)'!$A$10:$J$500,8,FALSE)),"",VLOOKUP(A212,'[1]Z04 支出决算表(财决04表)'!$A$10:$J$500,8,FALSE))</f>
        <v/>
      </c>
      <c r="H212" s="172" t="str">
        <f>IF(ISERROR(VLOOKUP(A212,'[1]Z04 支出决算表(财决04表)'!$A$10:$J$500,9,FALSE)),"",VLOOKUP(A212,'[1]Z04 支出决算表(财决04表)'!$A$10:$J$500,9,FALSE))</f>
        <v/>
      </c>
      <c r="I212" s="172" t="str">
        <f>IF(ISERROR(VLOOKUP(A212,'[1]Z04 支出决算表(财决04表)'!$A$10:$J$500,10,FALSE)),"",VLOOKUP(A212,'[1]Z04 支出决算表(财决04表)'!$A$10:$J$500,10,FALSE))</f>
        <v/>
      </c>
      <c r="J212" s="183">
        <f>'[1]Z04 支出决算表(财决04表)'!$A211</f>
        <v>0</v>
      </c>
      <c r="K212" s="184">
        <f>'[1]Z04 支出决算表(财决04表)'!$E211</f>
        <v>0</v>
      </c>
      <c r="L212" s="156" t="str">
        <f t="shared" si="7"/>
        <v/>
      </c>
    </row>
    <row r="213" ht="22.65" customHeight="1" spans="1:12">
      <c r="A213" s="169" t="str">
        <f t="shared" si="6"/>
        <v/>
      </c>
      <c r="B213" s="170"/>
      <c r="C213" s="171" t="str">
        <f>IF(ISERROR(VLOOKUP(A213,'[1]Z04 支出决算表(财决04表)'!$A$10:$J$500,4,FALSE)),"",VLOOKUP(A213,'[1]Z04 支出决算表(财决04表)'!$A$10:$J$500,4,FALSE))</f>
        <v/>
      </c>
      <c r="D213" s="172" t="str">
        <f>IF(ISERROR(VLOOKUP(A213,'[1]Z04 支出决算表(财决04表)'!$A$10:$J$500,5,FALSE)),"",VLOOKUP(A213,'[1]Z04 支出决算表(财决04表)'!$A$10:$J$500,5,FALSE))</f>
        <v/>
      </c>
      <c r="E213" s="172" t="str">
        <f>IF(ISERROR(VLOOKUP(A213,'[1]Z04 支出决算表(财决04表)'!$A$10:$J$500,6,FALSE)),"",VLOOKUP(A213,'[1]Z04 支出决算表(财决04表)'!$A$10:$J$500,6,FALSE))</f>
        <v/>
      </c>
      <c r="F213" s="172" t="str">
        <f>IF(ISERROR(VLOOKUP(A213,'[1]Z04 支出决算表(财决04表)'!$A$10:$J$500,7,FALSE)),"",VLOOKUP(A213,'[1]Z04 支出决算表(财决04表)'!$A$10:$J$500,7,FALSE))</f>
        <v/>
      </c>
      <c r="G213" s="172" t="str">
        <f>IF(ISERROR(VLOOKUP(A213,'[1]Z04 支出决算表(财决04表)'!$A$10:$J$500,8,FALSE)),"",VLOOKUP(A213,'[1]Z04 支出决算表(财决04表)'!$A$10:$J$500,8,FALSE))</f>
        <v/>
      </c>
      <c r="H213" s="172" t="str">
        <f>IF(ISERROR(VLOOKUP(A213,'[1]Z04 支出决算表(财决04表)'!$A$10:$J$500,9,FALSE)),"",VLOOKUP(A213,'[1]Z04 支出决算表(财决04表)'!$A$10:$J$500,9,FALSE))</f>
        <v/>
      </c>
      <c r="I213" s="172" t="str">
        <f>IF(ISERROR(VLOOKUP(A213,'[1]Z04 支出决算表(财决04表)'!$A$10:$J$500,10,FALSE)),"",VLOOKUP(A213,'[1]Z04 支出决算表(财决04表)'!$A$10:$J$500,10,FALSE))</f>
        <v/>
      </c>
      <c r="J213" s="183">
        <f>'[1]Z04 支出决算表(财决04表)'!$A212</f>
        <v>0</v>
      </c>
      <c r="K213" s="184">
        <f>'[1]Z04 支出决算表(财决04表)'!$E212</f>
        <v>0</v>
      </c>
      <c r="L213" s="156" t="str">
        <f t="shared" si="7"/>
        <v/>
      </c>
    </row>
    <row r="214" ht="22.65" customHeight="1" spans="1:12">
      <c r="A214" s="169" t="str">
        <f t="shared" si="6"/>
        <v/>
      </c>
      <c r="B214" s="170"/>
      <c r="C214" s="171" t="str">
        <f>IF(ISERROR(VLOOKUP(A214,'[1]Z04 支出决算表(财决04表)'!$A$10:$J$500,4,FALSE)),"",VLOOKUP(A214,'[1]Z04 支出决算表(财决04表)'!$A$10:$J$500,4,FALSE))</f>
        <v/>
      </c>
      <c r="D214" s="172" t="str">
        <f>IF(ISERROR(VLOOKUP(A214,'[1]Z04 支出决算表(财决04表)'!$A$10:$J$500,5,FALSE)),"",VLOOKUP(A214,'[1]Z04 支出决算表(财决04表)'!$A$10:$J$500,5,FALSE))</f>
        <v/>
      </c>
      <c r="E214" s="172" t="str">
        <f>IF(ISERROR(VLOOKUP(A214,'[1]Z04 支出决算表(财决04表)'!$A$10:$J$500,6,FALSE)),"",VLOOKUP(A214,'[1]Z04 支出决算表(财决04表)'!$A$10:$J$500,6,FALSE))</f>
        <v/>
      </c>
      <c r="F214" s="172" t="str">
        <f>IF(ISERROR(VLOOKUP(A214,'[1]Z04 支出决算表(财决04表)'!$A$10:$J$500,7,FALSE)),"",VLOOKUP(A214,'[1]Z04 支出决算表(财决04表)'!$A$10:$J$500,7,FALSE))</f>
        <v/>
      </c>
      <c r="G214" s="172" t="str">
        <f>IF(ISERROR(VLOOKUP(A214,'[1]Z04 支出决算表(财决04表)'!$A$10:$J$500,8,FALSE)),"",VLOOKUP(A214,'[1]Z04 支出决算表(财决04表)'!$A$10:$J$500,8,FALSE))</f>
        <v/>
      </c>
      <c r="H214" s="172" t="str">
        <f>IF(ISERROR(VLOOKUP(A214,'[1]Z04 支出决算表(财决04表)'!$A$10:$J$500,9,FALSE)),"",VLOOKUP(A214,'[1]Z04 支出决算表(财决04表)'!$A$10:$J$500,9,FALSE))</f>
        <v/>
      </c>
      <c r="I214" s="172" t="str">
        <f>IF(ISERROR(VLOOKUP(A214,'[1]Z04 支出决算表(财决04表)'!$A$10:$J$500,10,FALSE)),"",VLOOKUP(A214,'[1]Z04 支出决算表(财决04表)'!$A$10:$J$500,10,FALSE))</f>
        <v/>
      </c>
      <c r="J214" s="183">
        <f>'[1]Z04 支出决算表(财决04表)'!$A213</f>
        <v>0</v>
      </c>
      <c r="K214" s="184">
        <f>'[1]Z04 支出决算表(财决04表)'!$E213</f>
        <v>0</v>
      </c>
      <c r="L214" s="156" t="str">
        <f t="shared" si="7"/>
        <v/>
      </c>
    </row>
    <row r="215" ht="22.65" customHeight="1" spans="1:12">
      <c r="A215" s="169" t="str">
        <f t="shared" si="6"/>
        <v/>
      </c>
      <c r="B215" s="170"/>
      <c r="C215" s="171" t="str">
        <f>IF(ISERROR(VLOOKUP(A215,'[1]Z04 支出决算表(财决04表)'!$A$10:$J$500,4,FALSE)),"",VLOOKUP(A215,'[1]Z04 支出决算表(财决04表)'!$A$10:$J$500,4,FALSE))</f>
        <v/>
      </c>
      <c r="D215" s="172" t="str">
        <f>IF(ISERROR(VLOOKUP(A215,'[1]Z04 支出决算表(财决04表)'!$A$10:$J$500,5,FALSE)),"",VLOOKUP(A215,'[1]Z04 支出决算表(财决04表)'!$A$10:$J$500,5,FALSE))</f>
        <v/>
      </c>
      <c r="E215" s="172" t="str">
        <f>IF(ISERROR(VLOOKUP(A215,'[1]Z04 支出决算表(财决04表)'!$A$10:$J$500,6,FALSE)),"",VLOOKUP(A215,'[1]Z04 支出决算表(财决04表)'!$A$10:$J$500,6,FALSE))</f>
        <v/>
      </c>
      <c r="F215" s="172" t="str">
        <f>IF(ISERROR(VLOOKUP(A215,'[1]Z04 支出决算表(财决04表)'!$A$10:$J$500,7,FALSE)),"",VLOOKUP(A215,'[1]Z04 支出决算表(财决04表)'!$A$10:$J$500,7,FALSE))</f>
        <v/>
      </c>
      <c r="G215" s="172" t="str">
        <f>IF(ISERROR(VLOOKUP(A215,'[1]Z04 支出决算表(财决04表)'!$A$10:$J$500,8,FALSE)),"",VLOOKUP(A215,'[1]Z04 支出决算表(财决04表)'!$A$10:$J$500,8,FALSE))</f>
        <v/>
      </c>
      <c r="H215" s="172" t="str">
        <f>IF(ISERROR(VLOOKUP(A215,'[1]Z04 支出决算表(财决04表)'!$A$10:$J$500,9,FALSE)),"",VLOOKUP(A215,'[1]Z04 支出决算表(财决04表)'!$A$10:$J$500,9,FALSE))</f>
        <v/>
      </c>
      <c r="I215" s="172" t="str">
        <f>IF(ISERROR(VLOOKUP(A215,'[1]Z04 支出决算表(财决04表)'!$A$10:$J$500,10,FALSE)),"",VLOOKUP(A215,'[1]Z04 支出决算表(财决04表)'!$A$10:$J$500,10,FALSE))</f>
        <v/>
      </c>
      <c r="J215" s="183">
        <f>'[1]Z04 支出决算表(财决04表)'!$A214</f>
        <v>0</v>
      </c>
      <c r="K215" s="184">
        <f>'[1]Z04 支出决算表(财决04表)'!$E214</f>
        <v>0</v>
      </c>
      <c r="L215" s="156" t="str">
        <f t="shared" si="7"/>
        <v/>
      </c>
    </row>
    <row r="216" ht="22.65" customHeight="1" spans="1:12">
      <c r="A216" s="169" t="str">
        <f t="shared" si="6"/>
        <v/>
      </c>
      <c r="B216" s="170"/>
      <c r="C216" s="171" t="str">
        <f>IF(ISERROR(VLOOKUP(A216,'[1]Z04 支出决算表(财决04表)'!$A$10:$J$500,4,FALSE)),"",VLOOKUP(A216,'[1]Z04 支出决算表(财决04表)'!$A$10:$J$500,4,FALSE))</f>
        <v/>
      </c>
      <c r="D216" s="172" t="str">
        <f>IF(ISERROR(VLOOKUP(A216,'[1]Z04 支出决算表(财决04表)'!$A$10:$J$500,5,FALSE)),"",VLOOKUP(A216,'[1]Z04 支出决算表(财决04表)'!$A$10:$J$500,5,FALSE))</f>
        <v/>
      </c>
      <c r="E216" s="172" t="str">
        <f>IF(ISERROR(VLOOKUP(A216,'[1]Z04 支出决算表(财决04表)'!$A$10:$J$500,6,FALSE)),"",VLOOKUP(A216,'[1]Z04 支出决算表(财决04表)'!$A$10:$J$500,6,FALSE))</f>
        <v/>
      </c>
      <c r="F216" s="172" t="str">
        <f>IF(ISERROR(VLOOKUP(A216,'[1]Z04 支出决算表(财决04表)'!$A$10:$J$500,7,FALSE)),"",VLOOKUP(A216,'[1]Z04 支出决算表(财决04表)'!$A$10:$J$500,7,FALSE))</f>
        <v/>
      </c>
      <c r="G216" s="172" t="str">
        <f>IF(ISERROR(VLOOKUP(A216,'[1]Z04 支出决算表(财决04表)'!$A$10:$J$500,8,FALSE)),"",VLOOKUP(A216,'[1]Z04 支出决算表(财决04表)'!$A$10:$J$500,8,FALSE))</f>
        <v/>
      </c>
      <c r="H216" s="172" t="str">
        <f>IF(ISERROR(VLOOKUP(A216,'[1]Z04 支出决算表(财决04表)'!$A$10:$J$500,9,FALSE)),"",VLOOKUP(A216,'[1]Z04 支出决算表(财决04表)'!$A$10:$J$500,9,FALSE))</f>
        <v/>
      </c>
      <c r="I216" s="172" t="str">
        <f>IF(ISERROR(VLOOKUP(A216,'[1]Z04 支出决算表(财决04表)'!$A$10:$J$500,10,FALSE)),"",VLOOKUP(A216,'[1]Z04 支出决算表(财决04表)'!$A$10:$J$500,10,FALSE))</f>
        <v/>
      </c>
      <c r="J216" s="183">
        <f>'[1]Z04 支出决算表(财决04表)'!$A215</f>
        <v>0</v>
      </c>
      <c r="K216" s="184">
        <f>'[1]Z04 支出决算表(财决04表)'!$E215</f>
        <v>0</v>
      </c>
      <c r="L216" s="156" t="str">
        <f t="shared" si="7"/>
        <v/>
      </c>
    </row>
    <row r="217" ht="22.65" customHeight="1" spans="1:12">
      <c r="A217" s="169" t="str">
        <f t="shared" si="6"/>
        <v/>
      </c>
      <c r="B217" s="170"/>
      <c r="C217" s="171" t="str">
        <f>IF(ISERROR(VLOOKUP(A217,'[1]Z04 支出决算表(财决04表)'!$A$10:$J$500,4,FALSE)),"",VLOOKUP(A217,'[1]Z04 支出决算表(财决04表)'!$A$10:$J$500,4,FALSE))</f>
        <v/>
      </c>
      <c r="D217" s="172" t="str">
        <f>IF(ISERROR(VLOOKUP(A217,'[1]Z04 支出决算表(财决04表)'!$A$10:$J$500,5,FALSE)),"",VLOOKUP(A217,'[1]Z04 支出决算表(财决04表)'!$A$10:$J$500,5,FALSE))</f>
        <v/>
      </c>
      <c r="E217" s="172" t="str">
        <f>IF(ISERROR(VLOOKUP(A217,'[1]Z04 支出决算表(财决04表)'!$A$10:$J$500,6,FALSE)),"",VLOOKUP(A217,'[1]Z04 支出决算表(财决04表)'!$A$10:$J$500,6,FALSE))</f>
        <v/>
      </c>
      <c r="F217" s="172" t="str">
        <f>IF(ISERROR(VLOOKUP(A217,'[1]Z04 支出决算表(财决04表)'!$A$10:$J$500,7,FALSE)),"",VLOOKUP(A217,'[1]Z04 支出决算表(财决04表)'!$A$10:$J$500,7,FALSE))</f>
        <v/>
      </c>
      <c r="G217" s="172" t="str">
        <f>IF(ISERROR(VLOOKUP(A217,'[1]Z04 支出决算表(财决04表)'!$A$10:$J$500,8,FALSE)),"",VLOOKUP(A217,'[1]Z04 支出决算表(财决04表)'!$A$10:$J$500,8,FALSE))</f>
        <v/>
      </c>
      <c r="H217" s="172" t="str">
        <f>IF(ISERROR(VLOOKUP(A217,'[1]Z04 支出决算表(财决04表)'!$A$10:$J$500,9,FALSE)),"",VLOOKUP(A217,'[1]Z04 支出决算表(财决04表)'!$A$10:$J$500,9,FALSE))</f>
        <v/>
      </c>
      <c r="I217" s="172" t="str">
        <f>IF(ISERROR(VLOOKUP(A217,'[1]Z04 支出决算表(财决04表)'!$A$10:$J$500,10,FALSE)),"",VLOOKUP(A217,'[1]Z04 支出决算表(财决04表)'!$A$10:$J$500,10,FALSE))</f>
        <v/>
      </c>
      <c r="J217" s="183">
        <f>'[1]Z04 支出决算表(财决04表)'!$A216</f>
        <v>0</v>
      </c>
      <c r="K217" s="184">
        <f>'[1]Z04 支出决算表(财决04表)'!$E216</f>
        <v>0</v>
      </c>
      <c r="L217" s="156" t="str">
        <f t="shared" si="7"/>
        <v/>
      </c>
    </row>
    <row r="218" ht="22.65" customHeight="1" spans="1:12">
      <c r="A218" s="169" t="str">
        <f t="shared" si="6"/>
        <v/>
      </c>
      <c r="B218" s="170"/>
      <c r="C218" s="171" t="str">
        <f>IF(ISERROR(VLOOKUP(A218,'[1]Z04 支出决算表(财决04表)'!$A$10:$J$500,4,FALSE)),"",VLOOKUP(A218,'[1]Z04 支出决算表(财决04表)'!$A$10:$J$500,4,FALSE))</f>
        <v/>
      </c>
      <c r="D218" s="172" t="str">
        <f>IF(ISERROR(VLOOKUP(A218,'[1]Z04 支出决算表(财决04表)'!$A$10:$J$500,5,FALSE)),"",VLOOKUP(A218,'[1]Z04 支出决算表(财决04表)'!$A$10:$J$500,5,FALSE))</f>
        <v/>
      </c>
      <c r="E218" s="172" t="str">
        <f>IF(ISERROR(VLOOKUP(A218,'[1]Z04 支出决算表(财决04表)'!$A$10:$J$500,6,FALSE)),"",VLOOKUP(A218,'[1]Z04 支出决算表(财决04表)'!$A$10:$J$500,6,FALSE))</f>
        <v/>
      </c>
      <c r="F218" s="172" t="str">
        <f>IF(ISERROR(VLOOKUP(A218,'[1]Z04 支出决算表(财决04表)'!$A$10:$J$500,7,FALSE)),"",VLOOKUP(A218,'[1]Z04 支出决算表(财决04表)'!$A$10:$J$500,7,FALSE))</f>
        <v/>
      </c>
      <c r="G218" s="172" t="str">
        <f>IF(ISERROR(VLOOKUP(A218,'[1]Z04 支出决算表(财决04表)'!$A$10:$J$500,8,FALSE)),"",VLOOKUP(A218,'[1]Z04 支出决算表(财决04表)'!$A$10:$J$500,8,FALSE))</f>
        <v/>
      </c>
      <c r="H218" s="172" t="str">
        <f>IF(ISERROR(VLOOKUP(A218,'[1]Z04 支出决算表(财决04表)'!$A$10:$J$500,9,FALSE)),"",VLOOKUP(A218,'[1]Z04 支出决算表(财决04表)'!$A$10:$J$500,9,FALSE))</f>
        <v/>
      </c>
      <c r="I218" s="172" t="str">
        <f>IF(ISERROR(VLOOKUP(A218,'[1]Z04 支出决算表(财决04表)'!$A$10:$J$500,10,FALSE)),"",VLOOKUP(A218,'[1]Z04 支出决算表(财决04表)'!$A$10:$J$500,10,FALSE))</f>
        <v/>
      </c>
      <c r="J218" s="183">
        <f>'[1]Z04 支出决算表(财决04表)'!$A217</f>
        <v>0</v>
      </c>
      <c r="K218" s="184">
        <f>'[1]Z04 支出决算表(财决04表)'!$E217</f>
        <v>0</v>
      </c>
      <c r="L218" s="156" t="str">
        <f t="shared" si="7"/>
        <v/>
      </c>
    </row>
    <row r="219" ht="22.65" customHeight="1" spans="1:12">
      <c r="A219" s="169" t="str">
        <f t="shared" si="6"/>
        <v/>
      </c>
      <c r="B219" s="170"/>
      <c r="C219" s="171" t="str">
        <f>IF(ISERROR(VLOOKUP(A219,'[1]Z04 支出决算表(财决04表)'!$A$10:$J$500,4,FALSE)),"",VLOOKUP(A219,'[1]Z04 支出决算表(财决04表)'!$A$10:$J$500,4,FALSE))</f>
        <v/>
      </c>
      <c r="D219" s="172" t="str">
        <f>IF(ISERROR(VLOOKUP(A219,'[1]Z04 支出决算表(财决04表)'!$A$10:$J$500,5,FALSE)),"",VLOOKUP(A219,'[1]Z04 支出决算表(财决04表)'!$A$10:$J$500,5,FALSE))</f>
        <v/>
      </c>
      <c r="E219" s="172" t="str">
        <f>IF(ISERROR(VLOOKUP(A219,'[1]Z04 支出决算表(财决04表)'!$A$10:$J$500,6,FALSE)),"",VLOOKUP(A219,'[1]Z04 支出决算表(财决04表)'!$A$10:$J$500,6,FALSE))</f>
        <v/>
      </c>
      <c r="F219" s="172" t="str">
        <f>IF(ISERROR(VLOOKUP(A219,'[1]Z04 支出决算表(财决04表)'!$A$10:$J$500,7,FALSE)),"",VLOOKUP(A219,'[1]Z04 支出决算表(财决04表)'!$A$10:$J$500,7,FALSE))</f>
        <v/>
      </c>
      <c r="G219" s="172" t="str">
        <f>IF(ISERROR(VLOOKUP(A219,'[1]Z04 支出决算表(财决04表)'!$A$10:$J$500,8,FALSE)),"",VLOOKUP(A219,'[1]Z04 支出决算表(财决04表)'!$A$10:$J$500,8,FALSE))</f>
        <v/>
      </c>
      <c r="H219" s="172" t="str">
        <f>IF(ISERROR(VLOOKUP(A219,'[1]Z04 支出决算表(财决04表)'!$A$10:$J$500,9,FALSE)),"",VLOOKUP(A219,'[1]Z04 支出决算表(财决04表)'!$A$10:$J$500,9,FALSE))</f>
        <v/>
      </c>
      <c r="I219" s="172" t="str">
        <f>IF(ISERROR(VLOOKUP(A219,'[1]Z04 支出决算表(财决04表)'!$A$10:$J$500,10,FALSE)),"",VLOOKUP(A219,'[1]Z04 支出决算表(财决04表)'!$A$10:$J$500,10,FALSE))</f>
        <v/>
      </c>
      <c r="J219" s="183">
        <f>'[1]Z04 支出决算表(财决04表)'!$A218</f>
        <v>0</v>
      </c>
      <c r="K219" s="184">
        <f>'[1]Z04 支出决算表(财决04表)'!$E218</f>
        <v>0</v>
      </c>
      <c r="L219" s="156" t="str">
        <f t="shared" si="7"/>
        <v/>
      </c>
    </row>
    <row r="220" ht="22.65" customHeight="1" spans="1:12">
      <c r="A220" s="169" t="str">
        <f t="shared" si="6"/>
        <v/>
      </c>
      <c r="B220" s="170"/>
      <c r="C220" s="171" t="str">
        <f>IF(ISERROR(VLOOKUP(A220,'[1]Z04 支出决算表(财决04表)'!$A$10:$J$500,4,FALSE)),"",VLOOKUP(A220,'[1]Z04 支出决算表(财决04表)'!$A$10:$J$500,4,FALSE))</f>
        <v/>
      </c>
      <c r="D220" s="172" t="str">
        <f>IF(ISERROR(VLOOKUP(A220,'[1]Z04 支出决算表(财决04表)'!$A$10:$J$500,5,FALSE)),"",VLOOKUP(A220,'[1]Z04 支出决算表(财决04表)'!$A$10:$J$500,5,FALSE))</f>
        <v/>
      </c>
      <c r="E220" s="172" t="str">
        <f>IF(ISERROR(VLOOKUP(A220,'[1]Z04 支出决算表(财决04表)'!$A$10:$J$500,6,FALSE)),"",VLOOKUP(A220,'[1]Z04 支出决算表(财决04表)'!$A$10:$J$500,6,FALSE))</f>
        <v/>
      </c>
      <c r="F220" s="172" t="str">
        <f>IF(ISERROR(VLOOKUP(A220,'[1]Z04 支出决算表(财决04表)'!$A$10:$J$500,7,FALSE)),"",VLOOKUP(A220,'[1]Z04 支出决算表(财决04表)'!$A$10:$J$500,7,FALSE))</f>
        <v/>
      </c>
      <c r="G220" s="172" t="str">
        <f>IF(ISERROR(VLOOKUP(A220,'[1]Z04 支出决算表(财决04表)'!$A$10:$J$500,8,FALSE)),"",VLOOKUP(A220,'[1]Z04 支出决算表(财决04表)'!$A$10:$J$500,8,FALSE))</f>
        <v/>
      </c>
      <c r="H220" s="172" t="str">
        <f>IF(ISERROR(VLOOKUP(A220,'[1]Z04 支出决算表(财决04表)'!$A$10:$J$500,9,FALSE)),"",VLOOKUP(A220,'[1]Z04 支出决算表(财决04表)'!$A$10:$J$500,9,FALSE))</f>
        <v/>
      </c>
      <c r="I220" s="172" t="str">
        <f>IF(ISERROR(VLOOKUP(A220,'[1]Z04 支出决算表(财决04表)'!$A$10:$J$500,10,FALSE)),"",VLOOKUP(A220,'[1]Z04 支出决算表(财决04表)'!$A$10:$J$500,10,FALSE))</f>
        <v/>
      </c>
      <c r="J220" s="183">
        <f>'[1]Z04 支出决算表(财决04表)'!$A219</f>
        <v>0</v>
      </c>
      <c r="K220" s="184">
        <f>'[1]Z04 支出决算表(财决04表)'!$E219</f>
        <v>0</v>
      </c>
      <c r="L220" s="156" t="str">
        <f t="shared" si="7"/>
        <v/>
      </c>
    </row>
    <row r="221" ht="22.65" customHeight="1" spans="1:12">
      <c r="A221" s="169" t="str">
        <f t="shared" si="6"/>
        <v/>
      </c>
      <c r="B221" s="170"/>
      <c r="C221" s="171" t="str">
        <f>IF(ISERROR(VLOOKUP(A221,'[1]Z04 支出决算表(财决04表)'!$A$10:$J$500,4,FALSE)),"",VLOOKUP(A221,'[1]Z04 支出决算表(财决04表)'!$A$10:$J$500,4,FALSE))</f>
        <v/>
      </c>
      <c r="D221" s="172" t="str">
        <f>IF(ISERROR(VLOOKUP(A221,'[1]Z04 支出决算表(财决04表)'!$A$10:$J$500,5,FALSE)),"",VLOOKUP(A221,'[1]Z04 支出决算表(财决04表)'!$A$10:$J$500,5,FALSE))</f>
        <v/>
      </c>
      <c r="E221" s="172" t="str">
        <f>IF(ISERROR(VLOOKUP(A221,'[1]Z04 支出决算表(财决04表)'!$A$10:$J$500,6,FALSE)),"",VLOOKUP(A221,'[1]Z04 支出决算表(财决04表)'!$A$10:$J$500,6,FALSE))</f>
        <v/>
      </c>
      <c r="F221" s="172" t="str">
        <f>IF(ISERROR(VLOOKUP(A221,'[1]Z04 支出决算表(财决04表)'!$A$10:$J$500,7,FALSE)),"",VLOOKUP(A221,'[1]Z04 支出决算表(财决04表)'!$A$10:$J$500,7,FALSE))</f>
        <v/>
      </c>
      <c r="G221" s="172" t="str">
        <f>IF(ISERROR(VLOOKUP(A221,'[1]Z04 支出决算表(财决04表)'!$A$10:$J$500,8,FALSE)),"",VLOOKUP(A221,'[1]Z04 支出决算表(财决04表)'!$A$10:$J$500,8,FALSE))</f>
        <v/>
      </c>
      <c r="H221" s="172" t="str">
        <f>IF(ISERROR(VLOOKUP(A221,'[1]Z04 支出决算表(财决04表)'!$A$10:$J$500,9,FALSE)),"",VLOOKUP(A221,'[1]Z04 支出决算表(财决04表)'!$A$10:$J$500,9,FALSE))</f>
        <v/>
      </c>
      <c r="I221" s="172" t="str">
        <f>IF(ISERROR(VLOOKUP(A221,'[1]Z04 支出决算表(财决04表)'!$A$10:$J$500,10,FALSE)),"",VLOOKUP(A221,'[1]Z04 支出决算表(财决04表)'!$A$10:$J$500,10,FALSE))</f>
        <v/>
      </c>
      <c r="J221" s="183">
        <f>'[1]Z04 支出决算表(财决04表)'!$A220</f>
        <v>0</v>
      </c>
      <c r="K221" s="184">
        <f>'[1]Z04 支出决算表(财决04表)'!$E220</f>
        <v>0</v>
      </c>
      <c r="L221" s="156" t="str">
        <f t="shared" si="7"/>
        <v/>
      </c>
    </row>
    <row r="222" ht="22.65" customHeight="1" spans="1:12">
      <c r="A222" s="169" t="str">
        <f t="shared" si="6"/>
        <v/>
      </c>
      <c r="B222" s="170"/>
      <c r="C222" s="171" t="str">
        <f>IF(ISERROR(VLOOKUP(A222,'[1]Z04 支出决算表(财决04表)'!$A$10:$J$500,4,FALSE)),"",VLOOKUP(A222,'[1]Z04 支出决算表(财决04表)'!$A$10:$J$500,4,FALSE))</f>
        <v/>
      </c>
      <c r="D222" s="172" t="str">
        <f>IF(ISERROR(VLOOKUP(A222,'[1]Z04 支出决算表(财决04表)'!$A$10:$J$500,5,FALSE)),"",VLOOKUP(A222,'[1]Z04 支出决算表(财决04表)'!$A$10:$J$500,5,FALSE))</f>
        <v/>
      </c>
      <c r="E222" s="172" t="str">
        <f>IF(ISERROR(VLOOKUP(A222,'[1]Z04 支出决算表(财决04表)'!$A$10:$J$500,6,FALSE)),"",VLOOKUP(A222,'[1]Z04 支出决算表(财决04表)'!$A$10:$J$500,6,FALSE))</f>
        <v/>
      </c>
      <c r="F222" s="172" t="str">
        <f>IF(ISERROR(VLOOKUP(A222,'[1]Z04 支出决算表(财决04表)'!$A$10:$J$500,7,FALSE)),"",VLOOKUP(A222,'[1]Z04 支出决算表(财决04表)'!$A$10:$J$500,7,FALSE))</f>
        <v/>
      </c>
      <c r="G222" s="172" t="str">
        <f>IF(ISERROR(VLOOKUP(A222,'[1]Z04 支出决算表(财决04表)'!$A$10:$J$500,8,FALSE)),"",VLOOKUP(A222,'[1]Z04 支出决算表(财决04表)'!$A$10:$J$500,8,FALSE))</f>
        <v/>
      </c>
      <c r="H222" s="172" t="str">
        <f>IF(ISERROR(VLOOKUP(A222,'[1]Z04 支出决算表(财决04表)'!$A$10:$J$500,9,FALSE)),"",VLOOKUP(A222,'[1]Z04 支出决算表(财决04表)'!$A$10:$J$500,9,FALSE))</f>
        <v/>
      </c>
      <c r="I222" s="172" t="str">
        <f>IF(ISERROR(VLOOKUP(A222,'[1]Z04 支出决算表(财决04表)'!$A$10:$J$500,10,FALSE)),"",VLOOKUP(A222,'[1]Z04 支出决算表(财决04表)'!$A$10:$J$500,10,FALSE))</f>
        <v/>
      </c>
      <c r="J222" s="183">
        <f>'[1]Z04 支出决算表(财决04表)'!$A221</f>
        <v>0</v>
      </c>
      <c r="K222" s="184">
        <f>'[1]Z04 支出决算表(财决04表)'!$E221</f>
        <v>0</v>
      </c>
      <c r="L222" s="156" t="str">
        <f t="shared" si="7"/>
        <v/>
      </c>
    </row>
    <row r="223" ht="22.65" customHeight="1" spans="1:12">
      <c r="A223" s="169" t="str">
        <f t="shared" si="6"/>
        <v/>
      </c>
      <c r="B223" s="170"/>
      <c r="C223" s="171" t="str">
        <f>IF(ISERROR(VLOOKUP(A223,'[1]Z04 支出决算表(财决04表)'!$A$10:$J$500,4,FALSE)),"",VLOOKUP(A223,'[1]Z04 支出决算表(财决04表)'!$A$10:$J$500,4,FALSE))</f>
        <v/>
      </c>
      <c r="D223" s="172" t="str">
        <f>IF(ISERROR(VLOOKUP(A223,'[1]Z04 支出决算表(财决04表)'!$A$10:$J$500,5,FALSE)),"",VLOOKUP(A223,'[1]Z04 支出决算表(财决04表)'!$A$10:$J$500,5,FALSE))</f>
        <v/>
      </c>
      <c r="E223" s="172" t="str">
        <f>IF(ISERROR(VLOOKUP(A223,'[1]Z04 支出决算表(财决04表)'!$A$10:$J$500,6,FALSE)),"",VLOOKUP(A223,'[1]Z04 支出决算表(财决04表)'!$A$10:$J$500,6,FALSE))</f>
        <v/>
      </c>
      <c r="F223" s="172" t="str">
        <f>IF(ISERROR(VLOOKUP(A223,'[1]Z04 支出决算表(财决04表)'!$A$10:$J$500,7,FALSE)),"",VLOOKUP(A223,'[1]Z04 支出决算表(财决04表)'!$A$10:$J$500,7,FALSE))</f>
        <v/>
      </c>
      <c r="G223" s="172" t="str">
        <f>IF(ISERROR(VLOOKUP(A223,'[1]Z04 支出决算表(财决04表)'!$A$10:$J$500,8,FALSE)),"",VLOOKUP(A223,'[1]Z04 支出决算表(财决04表)'!$A$10:$J$500,8,FALSE))</f>
        <v/>
      </c>
      <c r="H223" s="172" t="str">
        <f>IF(ISERROR(VLOOKUP(A223,'[1]Z04 支出决算表(财决04表)'!$A$10:$J$500,9,FALSE)),"",VLOOKUP(A223,'[1]Z04 支出决算表(财决04表)'!$A$10:$J$500,9,FALSE))</f>
        <v/>
      </c>
      <c r="I223" s="172" t="str">
        <f>IF(ISERROR(VLOOKUP(A223,'[1]Z04 支出决算表(财决04表)'!$A$10:$J$500,10,FALSE)),"",VLOOKUP(A223,'[1]Z04 支出决算表(财决04表)'!$A$10:$J$500,10,FALSE))</f>
        <v/>
      </c>
      <c r="J223" s="183">
        <f>'[1]Z04 支出决算表(财决04表)'!$A222</f>
        <v>0</v>
      </c>
      <c r="K223" s="184">
        <f>'[1]Z04 支出决算表(财决04表)'!$E222</f>
        <v>0</v>
      </c>
      <c r="L223" s="156" t="str">
        <f t="shared" si="7"/>
        <v/>
      </c>
    </row>
    <row r="224" ht="22.65" customHeight="1" spans="1:12">
      <c r="A224" s="169" t="str">
        <f t="shared" si="6"/>
        <v/>
      </c>
      <c r="B224" s="170"/>
      <c r="C224" s="171" t="str">
        <f>IF(ISERROR(VLOOKUP(A224,'[1]Z04 支出决算表(财决04表)'!$A$10:$J$500,4,FALSE)),"",VLOOKUP(A224,'[1]Z04 支出决算表(财决04表)'!$A$10:$J$500,4,FALSE))</f>
        <v/>
      </c>
      <c r="D224" s="172" t="str">
        <f>IF(ISERROR(VLOOKUP(A224,'[1]Z04 支出决算表(财决04表)'!$A$10:$J$500,5,FALSE)),"",VLOOKUP(A224,'[1]Z04 支出决算表(财决04表)'!$A$10:$J$500,5,FALSE))</f>
        <v/>
      </c>
      <c r="E224" s="172" t="str">
        <f>IF(ISERROR(VLOOKUP(A224,'[1]Z04 支出决算表(财决04表)'!$A$10:$J$500,6,FALSE)),"",VLOOKUP(A224,'[1]Z04 支出决算表(财决04表)'!$A$10:$J$500,6,FALSE))</f>
        <v/>
      </c>
      <c r="F224" s="172" t="str">
        <f>IF(ISERROR(VLOOKUP(A224,'[1]Z04 支出决算表(财决04表)'!$A$10:$J$500,7,FALSE)),"",VLOOKUP(A224,'[1]Z04 支出决算表(财决04表)'!$A$10:$J$500,7,FALSE))</f>
        <v/>
      </c>
      <c r="G224" s="172" t="str">
        <f>IF(ISERROR(VLOOKUP(A224,'[1]Z04 支出决算表(财决04表)'!$A$10:$J$500,8,FALSE)),"",VLOOKUP(A224,'[1]Z04 支出决算表(财决04表)'!$A$10:$J$500,8,FALSE))</f>
        <v/>
      </c>
      <c r="H224" s="172" t="str">
        <f>IF(ISERROR(VLOOKUP(A224,'[1]Z04 支出决算表(财决04表)'!$A$10:$J$500,9,FALSE)),"",VLOOKUP(A224,'[1]Z04 支出决算表(财决04表)'!$A$10:$J$500,9,FALSE))</f>
        <v/>
      </c>
      <c r="I224" s="172" t="str">
        <f>IF(ISERROR(VLOOKUP(A224,'[1]Z04 支出决算表(财决04表)'!$A$10:$J$500,10,FALSE)),"",VLOOKUP(A224,'[1]Z04 支出决算表(财决04表)'!$A$10:$J$500,10,FALSE))</f>
        <v/>
      </c>
      <c r="J224" s="183">
        <f>'[1]Z04 支出决算表(财决04表)'!$A223</f>
        <v>0</v>
      </c>
      <c r="K224" s="184">
        <f>'[1]Z04 支出决算表(财决04表)'!$E223</f>
        <v>0</v>
      </c>
      <c r="L224" s="156" t="str">
        <f t="shared" si="7"/>
        <v/>
      </c>
    </row>
    <row r="225" ht="22.65" customHeight="1" spans="1:12">
      <c r="A225" s="169" t="str">
        <f t="shared" si="6"/>
        <v/>
      </c>
      <c r="B225" s="170"/>
      <c r="C225" s="171" t="str">
        <f>IF(ISERROR(VLOOKUP(A225,'[1]Z04 支出决算表(财决04表)'!$A$10:$J$500,4,FALSE)),"",VLOOKUP(A225,'[1]Z04 支出决算表(财决04表)'!$A$10:$J$500,4,FALSE))</f>
        <v/>
      </c>
      <c r="D225" s="172" t="str">
        <f>IF(ISERROR(VLOOKUP(A225,'[1]Z04 支出决算表(财决04表)'!$A$10:$J$500,5,FALSE)),"",VLOOKUP(A225,'[1]Z04 支出决算表(财决04表)'!$A$10:$J$500,5,FALSE))</f>
        <v/>
      </c>
      <c r="E225" s="172" t="str">
        <f>IF(ISERROR(VLOOKUP(A225,'[1]Z04 支出决算表(财决04表)'!$A$10:$J$500,6,FALSE)),"",VLOOKUP(A225,'[1]Z04 支出决算表(财决04表)'!$A$10:$J$500,6,FALSE))</f>
        <v/>
      </c>
      <c r="F225" s="172" t="str">
        <f>IF(ISERROR(VLOOKUP(A225,'[1]Z04 支出决算表(财决04表)'!$A$10:$J$500,7,FALSE)),"",VLOOKUP(A225,'[1]Z04 支出决算表(财决04表)'!$A$10:$J$500,7,FALSE))</f>
        <v/>
      </c>
      <c r="G225" s="172" t="str">
        <f>IF(ISERROR(VLOOKUP(A225,'[1]Z04 支出决算表(财决04表)'!$A$10:$J$500,8,FALSE)),"",VLOOKUP(A225,'[1]Z04 支出决算表(财决04表)'!$A$10:$J$500,8,FALSE))</f>
        <v/>
      </c>
      <c r="H225" s="172" t="str">
        <f>IF(ISERROR(VLOOKUP(A225,'[1]Z04 支出决算表(财决04表)'!$A$10:$J$500,9,FALSE)),"",VLOOKUP(A225,'[1]Z04 支出决算表(财决04表)'!$A$10:$J$500,9,FALSE))</f>
        <v/>
      </c>
      <c r="I225" s="172" t="str">
        <f>IF(ISERROR(VLOOKUP(A225,'[1]Z04 支出决算表(财决04表)'!$A$10:$J$500,10,FALSE)),"",VLOOKUP(A225,'[1]Z04 支出决算表(财决04表)'!$A$10:$J$500,10,FALSE))</f>
        <v/>
      </c>
      <c r="J225" s="183">
        <f>'[1]Z04 支出决算表(财决04表)'!$A224</f>
        <v>0</v>
      </c>
      <c r="K225" s="184">
        <f>'[1]Z04 支出决算表(财决04表)'!$E224</f>
        <v>0</v>
      </c>
      <c r="L225" s="156" t="str">
        <f t="shared" si="7"/>
        <v/>
      </c>
    </row>
    <row r="226" ht="22.65" customHeight="1" spans="1:12">
      <c r="A226" s="169" t="str">
        <f t="shared" si="6"/>
        <v/>
      </c>
      <c r="B226" s="170"/>
      <c r="C226" s="171" t="str">
        <f>IF(ISERROR(VLOOKUP(A226,'[1]Z04 支出决算表(财决04表)'!$A$10:$J$500,4,FALSE)),"",VLOOKUP(A226,'[1]Z04 支出决算表(财决04表)'!$A$10:$J$500,4,FALSE))</f>
        <v/>
      </c>
      <c r="D226" s="172" t="str">
        <f>IF(ISERROR(VLOOKUP(A226,'[1]Z04 支出决算表(财决04表)'!$A$10:$J$500,5,FALSE)),"",VLOOKUP(A226,'[1]Z04 支出决算表(财决04表)'!$A$10:$J$500,5,FALSE))</f>
        <v/>
      </c>
      <c r="E226" s="172" t="str">
        <f>IF(ISERROR(VLOOKUP(A226,'[1]Z04 支出决算表(财决04表)'!$A$10:$J$500,6,FALSE)),"",VLOOKUP(A226,'[1]Z04 支出决算表(财决04表)'!$A$10:$J$500,6,FALSE))</f>
        <v/>
      </c>
      <c r="F226" s="172" t="str">
        <f>IF(ISERROR(VLOOKUP(A226,'[1]Z04 支出决算表(财决04表)'!$A$10:$J$500,7,FALSE)),"",VLOOKUP(A226,'[1]Z04 支出决算表(财决04表)'!$A$10:$J$500,7,FALSE))</f>
        <v/>
      </c>
      <c r="G226" s="172" t="str">
        <f>IF(ISERROR(VLOOKUP(A226,'[1]Z04 支出决算表(财决04表)'!$A$10:$J$500,8,FALSE)),"",VLOOKUP(A226,'[1]Z04 支出决算表(财决04表)'!$A$10:$J$500,8,FALSE))</f>
        <v/>
      </c>
      <c r="H226" s="172" t="str">
        <f>IF(ISERROR(VLOOKUP(A226,'[1]Z04 支出决算表(财决04表)'!$A$10:$J$500,9,FALSE)),"",VLOOKUP(A226,'[1]Z04 支出决算表(财决04表)'!$A$10:$J$500,9,FALSE))</f>
        <v/>
      </c>
      <c r="I226" s="172" t="str">
        <f>IF(ISERROR(VLOOKUP(A226,'[1]Z04 支出决算表(财决04表)'!$A$10:$J$500,10,FALSE)),"",VLOOKUP(A226,'[1]Z04 支出决算表(财决04表)'!$A$10:$J$500,10,FALSE))</f>
        <v/>
      </c>
      <c r="J226" s="183">
        <f>'[1]Z04 支出决算表(财决04表)'!$A225</f>
        <v>0</v>
      </c>
      <c r="K226" s="184">
        <f>'[1]Z04 支出决算表(财决04表)'!$E225</f>
        <v>0</v>
      </c>
      <c r="L226" s="156" t="str">
        <f t="shared" si="7"/>
        <v/>
      </c>
    </row>
    <row r="227" ht="22.65" customHeight="1" spans="1:12">
      <c r="A227" s="169" t="str">
        <f t="shared" si="6"/>
        <v/>
      </c>
      <c r="B227" s="170"/>
      <c r="C227" s="171" t="str">
        <f>IF(ISERROR(VLOOKUP(A227,'[1]Z04 支出决算表(财决04表)'!$A$10:$J$500,4,FALSE)),"",VLOOKUP(A227,'[1]Z04 支出决算表(财决04表)'!$A$10:$J$500,4,FALSE))</f>
        <v/>
      </c>
      <c r="D227" s="172" t="str">
        <f>IF(ISERROR(VLOOKUP(A227,'[1]Z04 支出决算表(财决04表)'!$A$10:$J$500,5,FALSE)),"",VLOOKUP(A227,'[1]Z04 支出决算表(财决04表)'!$A$10:$J$500,5,FALSE))</f>
        <v/>
      </c>
      <c r="E227" s="172" t="str">
        <f>IF(ISERROR(VLOOKUP(A227,'[1]Z04 支出决算表(财决04表)'!$A$10:$J$500,6,FALSE)),"",VLOOKUP(A227,'[1]Z04 支出决算表(财决04表)'!$A$10:$J$500,6,FALSE))</f>
        <v/>
      </c>
      <c r="F227" s="172" t="str">
        <f>IF(ISERROR(VLOOKUP(A227,'[1]Z04 支出决算表(财决04表)'!$A$10:$J$500,7,FALSE)),"",VLOOKUP(A227,'[1]Z04 支出决算表(财决04表)'!$A$10:$J$500,7,FALSE))</f>
        <v/>
      </c>
      <c r="G227" s="172" t="str">
        <f>IF(ISERROR(VLOOKUP(A227,'[1]Z04 支出决算表(财决04表)'!$A$10:$J$500,8,FALSE)),"",VLOOKUP(A227,'[1]Z04 支出决算表(财决04表)'!$A$10:$J$500,8,FALSE))</f>
        <v/>
      </c>
      <c r="H227" s="172" t="str">
        <f>IF(ISERROR(VLOOKUP(A227,'[1]Z04 支出决算表(财决04表)'!$A$10:$J$500,9,FALSE)),"",VLOOKUP(A227,'[1]Z04 支出决算表(财决04表)'!$A$10:$J$500,9,FALSE))</f>
        <v/>
      </c>
      <c r="I227" s="172" t="str">
        <f>IF(ISERROR(VLOOKUP(A227,'[1]Z04 支出决算表(财决04表)'!$A$10:$J$500,10,FALSE)),"",VLOOKUP(A227,'[1]Z04 支出决算表(财决04表)'!$A$10:$J$500,10,FALSE))</f>
        <v/>
      </c>
      <c r="J227" s="183">
        <f>'[1]Z04 支出决算表(财决04表)'!$A226</f>
        <v>0</v>
      </c>
      <c r="K227" s="184">
        <f>'[1]Z04 支出决算表(财决04表)'!$E226</f>
        <v>0</v>
      </c>
      <c r="L227" s="156" t="str">
        <f t="shared" si="7"/>
        <v/>
      </c>
    </row>
    <row r="228" ht="22.65" customHeight="1" spans="1:12">
      <c r="A228" s="169" t="str">
        <f t="shared" si="6"/>
        <v/>
      </c>
      <c r="B228" s="170"/>
      <c r="C228" s="171" t="str">
        <f>IF(ISERROR(VLOOKUP(A228,'[1]Z04 支出决算表(财决04表)'!$A$10:$J$500,4,FALSE)),"",VLOOKUP(A228,'[1]Z04 支出决算表(财决04表)'!$A$10:$J$500,4,FALSE))</f>
        <v/>
      </c>
      <c r="D228" s="172" t="str">
        <f>IF(ISERROR(VLOOKUP(A228,'[1]Z04 支出决算表(财决04表)'!$A$10:$J$500,5,FALSE)),"",VLOOKUP(A228,'[1]Z04 支出决算表(财决04表)'!$A$10:$J$500,5,FALSE))</f>
        <v/>
      </c>
      <c r="E228" s="172" t="str">
        <f>IF(ISERROR(VLOOKUP(A228,'[1]Z04 支出决算表(财决04表)'!$A$10:$J$500,6,FALSE)),"",VLOOKUP(A228,'[1]Z04 支出决算表(财决04表)'!$A$10:$J$500,6,FALSE))</f>
        <v/>
      </c>
      <c r="F228" s="172" t="str">
        <f>IF(ISERROR(VLOOKUP(A228,'[1]Z04 支出决算表(财决04表)'!$A$10:$J$500,7,FALSE)),"",VLOOKUP(A228,'[1]Z04 支出决算表(财决04表)'!$A$10:$J$500,7,FALSE))</f>
        <v/>
      </c>
      <c r="G228" s="172" t="str">
        <f>IF(ISERROR(VLOOKUP(A228,'[1]Z04 支出决算表(财决04表)'!$A$10:$J$500,8,FALSE)),"",VLOOKUP(A228,'[1]Z04 支出决算表(财决04表)'!$A$10:$J$500,8,FALSE))</f>
        <v/>
      </c>
      <c r="H228" s="172" t="str">
        <f>IF(ISERROR(VLOOKUP(A228,'[1]Z04 支出决算表(财决04表)'!$A$10:$J$500,9,FALSE)),"",VLOOKUP(A228,'[1]Z04 支出决算表(财决04表)'!$A$10:$J$500,9,FALSE))</f>
        <v/>
      </c>
      <c r="I228" s="172" t="str">
        <f>IF(ISERROR(VLOOKUP(A228,'[1]Z04 支出决算表(财决04表)'!$A$10:$J$500,10,FALSE)),"",VLOOKUP(A228,'[1]Z04 支出决算表(财决04表)'!$A$10:$J$500,10,FALSE))</f>
        <v/>
      </c>
      <c r="J228" s="183">
        <f>'[1]Z04 支出决算表(财决04表)'!$A227</f>
        <v>0</v>
      </c>
      <c r="K228" s="184">
        <f>'[1]Z04 支出决算表(财决04表)'!$E227</f>
        <v>0</v>
      </c>
      <c r="L228" s="156" t="str">
        <f t="shared" si="7"/>
        <v/>
      </c>
    </row>
    <row r="229" ht="22.65" customHeight="1" spans="1:12">
      <c r="A229" s="169" t="str">
        <f t="shared" si="6"/>
        <v/>
      </c>
      <c r="B229" s="170"/>
      <c r="C229" s="171" t="str">
        <f>IF(ISERROR(VLOOKUP(A229,'[1]Z04 支出决算表(财决04表)'!$A$10:$J$500,4,FALSE)),"",VLOOKUP(A229,'[1]Z04 支出决算表(财决04表)'!$A$10:$J$500,4,FALSE))</f>
        <v/>
      </c>
      <c r="D229" s="172" t="str">
        <f>IF(ISERROR(VLOOKUP(A229,'[1]Z04 支出决算表(财决04表)'!$A$10:$J$500,5,FALSE)),"",VLOOKUP(A229,'[1]Z04 支出决算表(财决04表)'!$A$10:$J$500,5,FALSE))</f>
        <v/>
      </c>
      <c r="E229" s="172" t="str">
        <f>IF(ISERROR(VLOOKUP(A229,'[1]Z04 支出决算表(财决04表)'!$A$10:$J$500,6,FALSE)),"",VLOOKUP(A229,'[1]Z04 支出决算表(财决04表)'!$A$10:$J$500,6,FALSE))</f>
        <v/>
      </c>
      <c r="F229" s="172" t="str">
        <f>IF(ISERROR(VLOOKUP(A229,'[1]Z04 支出决算表(财决04表)'!$A$10:$J$500,7,FALSE)),"",VLOOKUP(A229,'[1]Z04 支出决算表(财决04表)'!$A$10:$J$500,7,FALSE))</f>
        <v/>
      </c>
      <c r="G229" s="172" t="str">
        <f>IF(ISERROR(VLOOKUP(A229,'[1]Z04 支出决算表(财决04表)'!$A$10:$J$500,8,FALSE)),"",VLOOKUP(A229,'[1]Z04 支出决算表(财决04表)'!$A$10:$J$500,8,FALSE))</f>
        <v/>
      </c>
      <c r="H229" s="172" t="str">
        <f>IF(ISERROR(VLOOKUP(A229,'[1]Z04 支出决算表(财决04表)'!$A$10:$J$500,9,FALSE)),"",VLOOKUP(A229,'[1]Z04 支出决算表(财决04表)'!$A$10:$J$500,9,FALSE))</f>
        <v/>
      </c>
      <c r="I229" s="172" t="str">
        <f>IF(ISERROR(VLOOKUP(A229,'[1]Z04 支出决算表(财决04表)'!$A$10:$J$500,10,FALSE)),"",VLOOKUP(A229,'[1]Z04 支出决算表(财决04表)'!$A$10:$J$500,10,FALSE))</f>
        <v/>
      </c>
      <c r="J229" s="183">
        <f>'[1]Z04 支出决算表(财决04表)'!$A228</f>
        <v>0</v>
      </c>
      <c r="K229" s="184">
        <f>'[1]Z04 支出决算表(财决04表)'!$E228</f>
        <v>0</v>
      </c>
      <c r="L229" s="156" t="str">
        <f t="shared" si="7"/>
        <v/>
      </c>
    </row>
    <row r="230" ht="22.65" customHeight="1" spans="1:12">
      <c r="A230" s="169" t="str">
        <f t="shared" si="6"/>
        <v/>
      </c>
      <c r="B230" s="170"/>
      <c r="C230" s="171" t="str">
        <f>IF(ISERROR(VLOOKUP(A230,'[1]Z04 支出决算表(财决04表)'!$A$10:$J$500,4,FALSE)),"",VLOOKUP(A230,'[1]Z04 支出决算表(财决04表)'!$A$10:$J$500,4,FALSE))</f>
        <v/>
      </c>
      <c r="D230" s="172" t="str">
        <f>IF(ISERROR(VLOOKUP(A230,'[1]Z04 支出决算表(财决04表)'!$A$10:$J$500,5,FALSE)),"",VLOOKUP(A230,'[1]Z04 支出决算表(财决04表)'!$A$10:$J$500,5,FALSE))</f>
        <v/>
      </c>
      <c r="E230" s="172" t="str">
        <f>IF(ISERROR(VLOOKUP(A230,'[1]Z04 支出决算表(财决04表)'!$A$10:$J$500,6,FALSE)),"",VLOOKUP(A230,'[1]Z04 支出决算表(财决04表)'!$A$10:$J$500,6,FALSE))</f>
        <v/>
      </c>
      <c r="F230" s="172" t="str">
        <f>IF(ISERROR(VLOOKUP(A230,'[1]Z04 支出决算表(财决04表)'!$A$10:$J$500,7,FALSE)),"",VLOOKUP(A230,'[1]Z04 支出决算表(财决04表)'!$A$10:$J$500,7,FALSE))</f>
        <v/>
      </c>
      <c r="G230" s="172" t="str">
        <f>IF(ISERROR(VLOOKUP(A230,'[1]Z04 支出决算表(财决04表)'!$A$10:$J$500,8,FALSE)),"",VLOOKUP(A230,'[1]Z04 支出决算表(财决04表)'!$A$10:$J$500,8,FALSE))</f>
        <v/>
      </c>
      <c r="H230" s="172" t="str">
        <f>IF(ISERROR(VLOOKUP(A230,'[1]Z04 支出决算表(财决04表)'!$A$10:$J$500,9,FALSE)),"",VLOOKUP(A230,'[1]Z04 支出决算表(财决04表)'!$A$10:$J$500,9,FALSE))</f>
        <v/>
      </c>
      <c r="I230" s="172" t="str">
        <f>IF(ISERROR(VLOOKUP(A230,'[1]Z04 支出决算表(财决04表)'!$A$10:$J$500,10,FALSE)),"",VLOOKUP(A230,'[1]Z04 支出决算表(财决04表)'!$A$10:$J$500,10,FALSE))</f>
        <v/>
      </c>
      <c r="J230" s="183">
        <f>'[1]Z04 支出决算表(财决04表)'!$A229</f>
        <v>0</v>
      </c>
      <c r="K230" s="184">
        <f>'[1]Z04 支出决算表(财决04表)'!$E229</f>
        <v>0</v>
      </c>
      <c r="L230" s="156" t="str">
        <f t="shared" si="7"/>
        <v/>
      </c>
    </row>
    <row r="231" ht="22.65" customHeight="1" spans="1:12">
      <c r="A231" s="169" t="str">
        <f t="shared" si="6"/>
        <v/>
      </c>
      <c r="B231" s="170"/>
      <c r="C231" s="171" t="str">
        <f>IF(ISERROR(VLOOKUP(A231,'[1]Z04 支出决算表(财决04表)'!$A$10:$J$500,4,FALSE)),"",VLOOKUP(A231,'[1]Z04 支出决算表(财决04表)'!$A$10:$J$500,4,FALSE))</f>
        <v/>
      </c>
      <c r="D231" s="172" t="str">
        <f>IF(ISERROR(VLOOKUP(A231,'[1]Z04 支出决算表(财决04表)'!$A$10:$J$500,5,FALSE)),"",VLOOKUP(A231,'[1]Z04 支出决算表(财决04表)'!$A$10:$J$500,5,FALSE))</f>
        <v/>
      </c>
      <c r="E231" s="172" t="str">
        <f>IF(ISERROR(VLOOKUP(A231,'[1]Z04 支出决算表(财决04表)'!$A$10:$J$500,6,FALSE)),"",VLOOKUP(A231,'[1]Z04 支出决算表(财决04表)'!$A$10:$J$500,6,FALSE))</f>
        <v/>
      </c>
      <c r="F231" s="172" t="str">
        <f>IF(ISERROR(VLOOKUP(A231,'[1]Z04 支出决算表(财决04表)'!$A$10:$J$500,7,FALSE)),"",VLOOKUP(A231,'[1]Z04 支出决算表(财决04表)'!$A$10:$J$500,7,FALSE))</f>
        <v/>
      </c>
      <c r="G231" s="172" t="str">
        <f>IF(ISERROR(VLOOKUP(A231,'[1]Z04 支出决算表(财决04表)'!$A$10:$J$500,8,FALSE)),"",VLOOKUP(A231,'[1]Z04 支出决算表(财决04表)'!$A$10:$J$500,8,FALSE))</f>
        <v/>
      </c>
      <c r="H231" s="172" t="str">
        <f>IF(ISERROR(VLOOKUP(A231,'[1]Z04 支出决算表(财决04表)'!$A$10:$J$500,9,FALSE)),"",VLOOKUP(A231,'[1]Z04 支出决算表(财决04表)'!$A$10:$J$500,9,FALSE))</f>
        <v/>
      </c>
      <c r="I231" s="172" t="str">
        <f>IF(ISERROR(VLOOKUP(A231,'[1]Z04 支出决算表(财决04表)'!$A$10:$J$500,10,FALSE)),"",VLOOKUP(A231,'[1]Z04 支出决算表(财决04表)'!$A$10:$J$500,10,FALSE))</f>
        <v/>
      </c>
      <c r="J231" s="183">
        <f>'[1]Z04 支出决算表(财决04表)'!$A230</f>
        <v>0</v>
      </c>
      <c r="K231" s="184">
        <f>'[1]Z04 支出决算表(财决04表)'!$E230</f>
        <v>0</v>
      </c>
      <c r="L231" s="156" t="str">
        <f t="shared" si="7"/>
        <v/>
      </c>
    </row>
    <row r="232" ht="22.65" customHeight="1" spans="1:12">
      <c r="A232" s="169" t="str">
        <f t="shared" si="6"/>
        <v/>
      </c>
      <c r="B232" s="170"/>
      <c r="C232" s="171" t="str">
        <f>IF(ISERROR(VLOOKUP(A232,'[1]Z04 支出决算表(财决04表)'!$A$10:$J$500,4,FALSE)),"",VLOOKUP(A232,'[1]Z04 支出决算表(财决04表)'!$A$10:$J$500,4,FALSE))</f>
        <v/>
      </c>
      <c r="D232" s="172" t="str">
        <f>IF(ISERROR(VLOOKUP(A232,'[1]Z04 支出决算表(财决04表)'!$A$10:$J$500,5,FALSE)),"",VLOOKUP(A232,'[1]Z04 支出决算表(财决04表)'!$A$10:$J$500,5,FALSE))</f>
        <v/>
      </c>
      <c r="E232" s="172" t="str">
        <f>IF(ISERROR(VLOOKUP(A232,'[1]Z04 支出决算表(财决04表)'!$A$10:$J$500,6,FALSE)),"",VLOOKUP(A232,'[1]Z04 支出决算表(财决04表)'!$A$10:$J$500,6,FALSE))</f>
        <v/>
      </c>
      <c r="F232" s="172" t="str">
        <f>IF(ISERROR(VLOOKUP(A232,'[1]Z04 支出决算表(财决04表)'!$A$10:$J$500,7,FALSE)),"",VLOOKUP(A232,'[1]Z04 支出决算表(财决04表)'!$A$10:$J$500,7,FALSE))</f>
        <v/>
      </c>
      <c r="G232" s="172" t="str">
        <f>IF(ISERROR(VLOOKUP(A232,'[1]Z04 支出决算表(财决04表)'!$A$10:$J$500,8,FALSE)),"",VLOOKUP(A232,'[1]Z04 支出决算表(财决04表)'!$A$10:$J$500,8,FALSE))</f>
        <v/>
      </c>
      <c r="H232" s="172" t="str">
        <f>IF(ISERROR(VLOOKUP(A232,'[1]Z04 支出决算表(财决04表)'!$A$10:$J$500,9,FALSE)),"",VLOOKUP(A232,'[1]Z04 支出决算表(财决04表)'!$A$10:$J$500,9,FALSE))</f>
        <v/>
      </c>
      <c r="I232" s="172" t="str">
        <f>IF(ISERROR(VLOOKUP(A232,'[1]Z04 支出决算表(财决04表)'!$A$10:$J$500,10,FALSE)),"",VLOOKUP(A232,'[1]Z04 支出决算表(财决04表)'!$A$10:$J$500,10,FALSE))</f>
        <v/>
      </c>
      <c r="J232" s="183">
        <f>'[1]Z04 支出决算表(财决04表)'!$A231</f>
        <v>0</v>
      </c>
      <c r="K232" s="184">
        <f>'[1]Z04 支出决算表(财决04表)'!$E231</f>
        <v>0</v>
      </c>
      <c r="L232" s="156" t="str">
        <f t="shared" si="7"/>
        <v/>
      </c>
    </row>
    <row r="233" ht="22.65" customHeight="1" spans="1:12">
      <c r="A233" s="169" t="str">
        <f t="shared" si="6"/>
        <v/>
      </c>
      <c r="B233" s="170"/>
      <c r="C233" s="171" t="str">
        <f>IF(ISERROR(VLOOKUP(A233,'[1]Z04 支出决算表(财决04表)'!$A$10:$J$500,4,FALSE)),"",VLOOKUP(A233,'[1]Z04 支出决算表(财决04表)'!$A$10:$J$500,4,FALSE))</f>
        <v/>
      </c>
      <c r="D233" s="172" t="str">
        <f>IF(ISERROR(VLOOKUP(A233,'[1]Z04 支出决算表(财决04表)'!$A$10:$J$500,5,FALSE)),"",VLOOKUP(A233,'[1]Z04 支出决算表(财决04表)'!$A$10:$J$500,5,FALSE))</f>
        <v/>
      </c>
      <c r="E233" s="172" t="str">
        <f>IF(ISERROR(VLOOKUP(A233,'[1]Z04 支出决算表(财决04表)'!$A$10:$J$500,6,FALSE)),"",VLOOKUP(A233,'[1]Z04 支出决算表(财决04表)'!$A$10:$J$500,6,FALSE))</f>
        <v/>
      </c>
      <c r="F233" s="172" t="str">
        <f>IF(ISERROR(VLOOKUP(A233,'[1]Z04 支出决算表(财决04表)'!$A$10:$J$500,7,FALSE)),"",VLOOKUP(A233,'[1]Z04 支出决算表(财决04表)'!$A$10:$J$500,7,FALSE))</f>
        <v/>
      </c>
      <c r="G233" s="172" t="str">
        <f>IF(ISERROR(VLOOKUP(A233,'[1]Z04 支出决算表(财决04表)'!$A$10:$J$500,8,FALSE)),"",VLOOKUP(A233,'[1]Z04 支出决算表(财决04表)'!$A$10:$J$500,8,FALSE))</f>
        <v/>
      </c>
      <c r="H233" s="172" t="str">
        <f>IF(ISERROR(VLOOKUP(A233,'[1]Z04 支出决算表(财决04表)'!$A$10:$J$500,9,FALSE)),"",VLOOKUP(A233,'[1]Z04 支出决算表(财决04表)'!$A$10:$J$500,9,FALSE))</f>
        <v/>
      </c>
      <c r="I233" s="172" t="str">
        <f>IF(ISERROR(VLOOKUP(A233,'[1]Z04 支出决算表(财决04表)'!$A$10:$J$500,10,FALSE)),"",VLOOKUP(A233,'[1]Z04 支出决算表(财决04表)'!$A$10:$J$500,10,FALSE))</f>
        <v/>
      </c>
      <c r="J233" s="183">
        <f>'[1]Z04 支出决算表(财决04表)'!$A232</f>
        <v>0</v>
      </c>
      <c r="K233" s="184">
        <f>'[1]Z04 支出决算表(财决04表)'!$E232</f>
        <v>0</v>
      </c>
      <c r="L233" s="156" t="str">
        <f t="shared" si="7"/>
        <v/>
      </c>
    </row>
    <row r="234" ht="22.65" customHeight="1" spans="1:12">
      <c r="A234" s="169" t="str">
        <f t="shared" si="6"/>
        <v/>
      </c>
      <c r="B234" s="170"/>
      <c r="C234" s="171" t="str">
        <f>IF(ISERROR(VLOOKUP(A234,'[1]Z04 支出决算表(财决04表)'!$A$10:$J$500,4,FALSE)),"",VLOOKUP(A234,'[1]Z04 支出决算表(财决04表)'!$A$10:$J$500,4,FALSE))</f>
        <v/>
      </c>
      <c r="D234" s="172" t="str">
        <f>IF(ISERROR(VLOOKUP(A234,'[1]Z04 支出决算表(财决04表)'!$A$10:$J$500,5,FALSE)),"",VLOOKUP(A234,'[1]Z04 支出决算表(财决04表)'!$A$10:$J$500,5,FALSE))</f>
        <v/>
      </c>
      <c r="E234" s="172" t="str">
        <f>IF(ISERROR(VLOOKUP(A234,'[1]Z04 支出决算表(财决04表)'!$A$10:$J$500,6,FALSE)),"",VLOOKUP(A234,'[1]Z04 支出决算表(财决04表)'!$A$10:$J$500,6,FALSE))</f>
        <v/>
      </c>
      <c r="F234" s="172" t="str">
        <f>IF(ISERROR(VLOOKUP(A234,'[1]Z04 支出决算表(财决04表)'!$A$10:$J$500,7,FALSE)),"",VLOOKUP(A234,'[1]Z04 支出决算表(财决04表)'!$A$10:$J$500,7,FALSE))</f>
        <v/>
      </c>
      <c r="G234" s="172" t="str">
        <f>IF(ISERROR(VLOOKUP(A234,'[1]Z04 支出决算表(财决04表)'!$A$10:$J$500,8,FALSE)),"",VLOOKUP(A234,'[1]Z04 支出决算表(财决04表)'!$A$10:$J$500,8,FALSE))</f>
        <v/>
      </c>
      <c r="H234" s="172" t="str">
        <f>IF(ISERROR(VLOOKUP(A234,'[1]Z04 支出决算表(财决04表)'!$A$10:$J$500,9,FALSE)),"",VLOOKUP(A234,'[1]Z04 支出决算表(财决04表)'!$A$10:$J$500,9,FALSE))</f>
        <v/>
      </c>
      <c r="I234" s="172" t="str">
        <f>IF(ISERROR(VLOOKUP(A234,'[1]Z04 支出决算表(财决04表)'!$A$10:$J$500,10,FALSE)),"",VLOOKUP(A234,'[1]Z04 支出决算表(财决04表)'!$A$10:$J$500,10,FALSE))</f>
        <v/>
      </c>
      <c r="J234" s="183">
        <f>'[1]Z04 支出决算表(财决04表)'!$A233</f>
        <v>0</v>
      </c>
      <c r="K234" s="184">
        <f>'[1]Z04 支出决算表(财决04表)'!$E233</f>
        <v>0</v>
      </c>
      <c r="L234" s="156" t="str">
        <f t="shared" si="7"/>
        <v/>
      </c>
    </row>
    <row r="235" ht="22.65" customHeight="1" spans="1:12">
      <c r="A235" s="169" t="str">
        <f t="shared" si="6"/>
        <v/>
      </c>
      <c r="B235" s="170"/>
      <c r="C235" s="171" t="str">
        <f>IF(ISERROR(VLOOKUP(A235,'[1]Z04 支出决算表(财决04表)'!$A$10:$J$500,4,FALSE)),"",VLOOKUP(A235,'[1]Z04 支出决算表(财决04表)'!$A$10:$J$500,4,FALSE))</f>
        <v/>
      </c>
      <c r="D235" s="172" t="str">
        <f>IF(ISERROR(VLOOKUP(A235,'[1]Z04 支出决算表(财决04表)'!$A$10:$J$500,5,FALSE)),"",VLOOKUP(A235,'[1]Z04 支出决算表(财决04表)'!$A$10:$J$500,5,FALSE))</f>
        <v/>
      </c>
      <c r="E235" s="172" t="str">
        <f>IF(ISERROR(VLOOKUP(A235,'[1]Z04 支出决算表(财决04表)'!$A$10:$J$500,6,FALSE)),"",VLOOKUP(A235,'[1]Z04 支出决算表(财决04表)'!$A$10:$J$500,6,FALSE))</f>
        <v/>
      </c>
      <c r="F235" s="172" t="str">
        <f>IF(ISERROR(VLOOKUP(A235,'[1]Z04 支出决算表(财决04表)'!$A$10:$J$500,7,FALSE)),"",VLOOKUP(A235,'[1]Z04 支出决算表(财决04表)'!$A$10:$J$500,7,FALSE))</f>
        <v/>
      </c>
      <c r="G235" s="172" t="str">
        <f>IF(ISERROR(VLOOKUP(A235,'[1]Z04 支出决算表(财决04表)'!$A$10:$J$500,8,FALSE)),"",VLOOKUP(A235,'[1]Z04 支出决算表(财决04表)'!$A$10:$J$500,8,FALSE))</f>
        <v/>
      </c>
      <c r="H235" s="172" t="str">
        <f>IF(ISERROR(VLOOKUP(A235,'[1]Z04 支出决算表(财决04表)'!$A$10:$J$500,9,FALSE)),"",VLOOKUP(A235,'[1]Z04 支出决算表(财决04表)'!$A$10:$J$500,9,FALSE))</f>
        <v/>
      </c>
      <c r="I235" s="172" t="str">
        <f>IF(ISERROR(VLOOKUP(A235,'[1]Z04 支出决算表(财决04表)'!$A$10:$J$500,10,FALSE)),"",VLOOKUP(A235,'[1]Z04 支出决算表(财决04表)'!$A$10:$J$500,10,FALSE))</f>
        <v/>
      </c>
      <c r="J235" s="183">
        <f>'[1]Z04 支出决算表(财决04表)'!$A234</f>
        <v>0</v>
      </c>
      <c r="K235" s="184">
        <f>'[1]Z04 支出决算表(财决04表)'!$E234</f>
        <v>0</v>
      </c>
      <c r="L235" s="156" t="str">
        <f t="shared" si="7"/>
        <v/>
      </c>
    </row>
    <row r="236" ht="22.65" customHeight="1" spans="1:12">
      <c r="A236" s="169" t="str">
        <f t="shared" si="6"/>
        <v/>
      </c>
      <c r="B236" s="170"/>
      <c r="C236" s="171" t="str">
        <f>IF(ISERROR(VLOOKUP(A236,'[1]Z04 支出决算表(财决04表)'!$A$10:$J$500,4,FALSE)),"",VLOOKUP(A236,'[1]Z04 支出决算表(财决04表)'!$A$10:$J$500,4,FALSE))</f>
        <v/>
      </c>
      <c r="D236" s="172" t="str">
        <f>IF(ISERROR(VLOOKUP(A236,'[1]Z04 支出决算表(财决04表)'!$A$10:$J$500,5,FALSE)),"",VLOOKUP(A236,'[1]Z04 支出决算表(财决04表)'!$A$10:$J$500,5,FALSE))</f>
        <v/>
      </c>
      <c r="E236" s="172" t="str">
        <f>IF(ISERROR(VLOOKUP(A236,'[1]Z04 支出决算表(财决04表)'!$A$10:$J$500,6,FALSE)),"",VLOOKUP(A236,'[1]Z04 支出决算表(财决04表)'!$A$10:$J$500,6,FALSE))</f>
        <v/>
      </c>
      <c r="F236" s="172" t="str">
        <f>IF(ISERROR(VLOOKUP(A236,'[1]Z04 支出决算表(财决04表)'!$A$10:$J$500,7,FALSE)),"",VLOOKUP(A236,'[1]Z04 支出决算表(财决04表)'!$A$10:$J$500,7,FALSE))</f>
        <v/>
      </c>
      <c r="G236" s="172" t="str">
        <f>IF(ISERROR(VLOOKUP(A236,'[1]Z04 支出决算表(财决04表)'!$A$10:$J$500,8,FALSE)),"",VLOOKUP(A236,'[1]Z04 支出决算表(财决04表)'!$A$10:$J$500,8,FALSE))</f>
        <v/>
      </c>
      <c r="H236" s="172" t="str">
        <f>IF(ISERROR(VLOOKUP(A236,'[1]Z04 支出决算表(财决04表)'!$A$10:$J$500,9,FALSE)),"",VLOOKUP(A236,'[1]Z04 支出决算表(财决04表)'!$A$10:$J$500,9,FALSE))</f>
        <v/>
      </c>
      <c r="I236" s="172" t="str">
        <f>IF(ISERROR(VLOOKUP(A236,'[1]Z04 支出决算表(财决04表)'!$A$10:$J$500,10,FALSE)),"",VLOOKUP(A236,'[1]Z04 支出决算表(财决04表)'!$A$10:$J$500,10,FALSE))</f>
        <v/>
      </c>
      <c r="J236" s="183">
        <f>'[1]Z04 支出决算表(财决04表)'!$A235</f>
        <v>0</v>
      </c>
      <c r="K236" s="184">
        <f>'[1]Z04 支出决算表(财决04表)'!$E235</f>
        <v>0</v>
      </c>
      <c r="L236" s="156" t="str">
        <f t="shared" si="7"/>
        <v/>
      </c>
    </row>
    <row r="237" ht="22.65" customHeight="1" spans="1:12">
      <c r="A237" s="169" t="str">
        <f t="shared" si="6"/>
        <v/>
      </c>
      <c r="B237" s="170"/>
      <c r="C237" s="171" t="str">
        <f>IF(ISERROR(VLOOKUP(A237,'[1]Z04 支出决算表(财决04表)'!$A$10:$J$500,4,FALSE)),"",VLOOKUP(A237,'[1]Z04 支出决算表(财决04表)'!$A$10:$J$500,4,FALSE))</f>
        <v/>
      </c>
      <c r="D237" s="172" t="str">
        <f>IF(ISERROR(VLOOKUP(A237,'[1]Z04 支出决算表(财决04表)'!$A$10:$J$500,5,FALSE)),"",VLOOKUP(A237,'[1]Z04 支出决算表(财决04表)'!$A$10:$J$500,5,FALSE))</f>
        <v/>
      </c>
      <c r="E237" s="172" t="str">
        <f>IF(ISERROR(VLOOKUP(A237,'[1]Z04 支出决算表(财决04表)'!$A$10:$J$500,6,FALSE)),"",VLOOKUP(A237,'[1]Z04 支出决算表(财决04表)'!$A$10:$J$500,6,FALSE))</f>
        <v/>
      </c>
      <c r="F237" s="172" t="str">
        <f>IF(ISERROR(VLOOKUP(A237,'[1]Z04 支出决算表(财决04表)'!$A$10:$J$500,7,FALSE)),"",VLOOKUP(A237,'[1]Z04 支出决算表(财决04表)'!$A$10:$J$500,7,FALSE))</f>
        <v/>
      </c>
      <c r="G237" s="172" t="str">
        <f>IF(ISERROR(VLOOKUP(A237,'[1]Z04 支出决算表(财决04表)'!$A$10:$J$500,8,FALSE)),"",VLOOKUP(A237,'[1]Z04 支出决算表(财决04表)'!$A$10:$J$500,8,FALSE))</f>
        <v/>
      </c>
      <c r="H237" s="172" t="str">
        <f>IF(ISERROR(VLOOKUP(A237,'[1]Z04 支出决算表(财决04表)'!$A$10:$J$500,9,FALSE)),"",VLOOKUP(A237,'[1]Z04 支出决算表(财决04表)'!$A$10:$J$500,9,FALSE))</f>
        <v/>
      </c>
      <c r="I237" s="172" t="str">
        <f>IF(ISERROR(VLOOKUP(A237,'[1]Z04 支出决算表(财决04表)'!$A$10:$J$500,10,FALSE)),"",VLOOKUP(A237,'[1]Z04 支出决算表(财决04表)'!$A$10:$J$500,10,FALSE))</f>
        <v/>
      </c>
      <c r="J237" s="183">
        <f>'[1]Z04 支出决算表(财决04表)'!$A236</f>
        <v>0</v>
      </c>
      <c r="K237" s="184">
        <f>'[1]Z04 支出决算表(财决04表)'!$E236</f>
        <v>0</v>
      </c>
      <c r="L237" s="156" t="str">
        <f t="shared" si="7"/>
        <v/>
      </c>
    </row>
    <row r="238" ht="22.65" customHeight="1" spans="1:12">
      <c r="A238" s="169" t="str">
        <f t="shared" si="6"/>
        <v/>
      </c>
      <c r="B238" s="170"/>
      <c r="C238" s="171" t="str">
        <f>IF(ISERROR(VLOOKUP(A238,'[1]Z04 支出决算表(财决04表)'!$A$10:$J$500,4,FALSE)),"",VLOOKUP(A238,'[1]Z04 支出决算表(财决04表)'!$A$10:$J$500,4,FALSE))</f>
        <v/>
      </c>
      <c r="D238" s="172" t="str">
        <f>IF(ISERROR(VLOOKUP(A238,'[1]Z04 支出决算表(财决04表)'!$A$10:$J$500,5,FALSE)),"",VLOOKUP(A238,'[1]Z04 支出决算表(财决04表)'!$A$10:$J$500,5,FALSE))</f>
        <v/>
      </c>
      <c r="E238" s="172" t="str">
        <f>IF(ISERROR(VLOOKUP(A238,'[1]Z04 支出决算表(财决04表)'!$A$10:$J$500,6,FALSE)),"",VLOOKUP(A238,'[1]Z04 支出决算表(财决04表)'!$A$10:$J$500,6,FALSE))</f>
        <v/>
      </c>
      <c r="F238" s="172" t="str">
        <f>IF(ISERROR(VLOOKUP(A238,'[1]Z04 支出决算表(财决04表)'!$A$10:$J$500,7,FALSE)),"",VLOOKUP(A238,'[1]Z04 支出决算表(财决04表)'!$A$10:$J$500,7,FALSE))</f>
        <v/>
      </c>
      <c r="G238" s="172" t="str">
        <f>IF(ISERROR(VLOOKUP(A238,'[1]Z04 支出决算表(财决04表)'!$A$10:$J$500,8,FALSE)),"",VLOOKUP(A238,'[1]Z04 支出决算表(财决04表)'!$A$10:$J$500,8,FALSE))</f>
        <v/>
      </c>
      <c r="H238" s="172" t="str">
        <f>IF(ISERROR(VLOOKUP(A238,'[1]Z04 支出决算表(财决04表)'!$A$10:$J$500,9,FALSE)),"",VLOOKUP(A238,'[1]Z04 支出决算表(财决04表)'!$A$10:$J$500,9,FALSE))</f>
        <v/>
      </c>
      <c r="I238" s="172" t="str">
        <f>IF(ISERROR(VLOOKUP(A238,'[1]Z04 支出决算表(财决04表)'!$A$10:$J$500,10,FALSE)),"",VLOOKUP(A238,'[1]Z04 支出决算表(财决04表)'!$A$10:$J$500,10,FALSE))</f>
        <v/>
      </c>
      <c r="J238" s="183">
        <f>'[1]Z04 支出决算表(财决04表)'!$A237</f>
        <v>0</v>
      </c>
      <c r="K238" s="184">
        <f>'[1]Z04 支出决算表(财决04表)'!$E237</f>
        <v>0</v>
      </c>
      <c r="L238" s="156" t="str">
        <f t="shared" si="7"/>
        <v/>
      </c>
    </row>
    <row r="239" ht="22.65" customHeight="1" spans="1:12">
      <c r="A239" s="169" t="str">
        <f t="shared" si="6"/>
        <v/>
      </c>
      <c r="B239" s="170"/>
      <c r="C239" s="171" t="str">
        <f>IF(ISERROR(VLOOKUP(A239,'[1]Z04 支出决算表(财决04表)'!$A$10:$J$500,4,FALSE)),"",VLOOKUP(A239,'[1]Z04 支出决算表(财决04表)'!$A$10:$J$500,4,FALSE))</f>
        <v/>
      </c>
      <c r="D239" s="172" t="str">
        <f>IF(ISERROR(VLOOKUP(A239,'[1]Z04 支出决算表(财决04表)'!$A$10:$J$500,5,FALSE)),"",VLOOKUP(A239,'[1]Z04 支出决算表(财决04表)'!$A$10:$J$500,5,FALSE))</f>
        <v/>
      </c>
      <c r="E239" s="172" t="str">
        <f>IF(ISERROR(VLOOKUP(A239,'[1]Z04 支出决算表(财决04表)'!$A$10:$J$500,6,FALSE)),"",VLOOKUP(A239,'[1]Z04 支出决算表(财决04表)'!$A$10:$J$500,6,FALSE))</f>
        <v/>
      </c>
      <c r="F239" s="172" t="str">
        <f>IF(ISERROR(VLOOKUP(A239,'[1]Z04 支出决算表(财决04表)'!$A$10:$J$500,7,FALSE)),"",VLOOKUP(A239,'[1]Z04 支出决算表(财决04表)'!$A$10:$J$500,7,FALSE))</f>
        <v/>
      </c>
      <c r="G239" s="172" t="str">
        <f>IF(ISERROR(VLOOKUP(A239,'[1]Z04 支出决算表(财决04表)'!$A$10:$J$500,8,FALSE)),"",VLOOKUP(A239,'[1]Z04 支出决算表(财决04表)'!$A$10:$J$500,8,FALSE))</f>
        <v/>
      </c>
      <c r="H239" s="172" t="str">
        <f>IF(ISERROR(VLOOKUP(A239,'[1]Z04 支出决算表(财决04表)'!$A$10:$J$500,9,FALSE)),"",VLOOKUP(A239,'[1]Z04 支出决算表(财决04表)'!$A$10:$J$500,9,FALSE))</f>
        <v/>
      </c>
      <c r="I239" s="172" t="str">
        <f>IF(ISERROR(VLOOKUP(A239,'[1]Z04 支出决算表(财决04表)'!$A$10:$J$500,10,FALSE)),"",VLOOKUP(A239,'[1]Z04 支出决算表(财决04表)'!$A$10:$J$500,10,FALSE))</f>
        <v/>
      </c>
      <c r="J239" s="183">
        <f>'[1]Z04 支出决算表(财决04表)'!$A238</f>
        <v>0</v>
      </c>
      <c r="K239" s="184">
        <f>'[1]Z04 支出决算表(财决04表)'!$E238</f>
        <v>0</v>
      </c>
      <c r="L239" s="156" t="str">
        <f t="shared" si="7"/>
        <v/>
      </c>
    </row>
    <row r="240" ht="22.65" customHeight="1" spans="1:12">
      <c r="A240" s="169" t="str">
        <f t="shared" si="6"/>
        <v/>
      </c>
      <c r="B240" s="170"/>
      <c r="C240" s="171" t="str">
        <f>IF(ISERROR(VLOOKUP(A240,'[1]Z04 支出决算表(财决04表)'!$A$10:$J$500,4,FALSE)),"",VLOOKUP(A240,'[1]Z04 支出决算表(财决04表)'!$A$10:$J$500,4,FALSE))</f>
        <v/>
      </c>
      <c r="D240" s="172" t="str">
        <f>IF(ISERROR(VLOOKUP(A240,'[1]Z04 支出决算表(财决04表)'!$A$10:$J$500,5,FALSE)),"",VLOOKUP(A240,'[1]Z04 支出决算表(财决04表)'!$A$10:$J$500,5,FALSE))</f>
        <v/>
      </c>
      <c r="E240" s="172" t="str">
        <f>IF(ISERROR(VLOOKUP(A240,'[1]Z04 支出决算表(财决04表)'!$A$10:$J$500,6,FALSE)),"",VLOOKUP(A240,'[1]Z04 支出决算表(财决04表)'!$A$10:$J$500,6,FALSE))</f>
        <v/>
      </c>
      <c r="F240" s="172" t="str">
        <f>IF(ISERROR(VLOOKUP(A240,'[1]Z04 支出决算表(财决04表)'!$A$10:$J$500,7,FALSE)),"",VLOOKUP(A240,'[1]Z04 支出决算表(财决04表)'!$A$10:$J$500,7,FALSE))</f>
        <v/>
      </c>
      <c r="G240" s="172" t="str">
        <f>IF(ISERROR(VLOOKUP(A240,'[1]Z04 支出决算表(财决04表)'!$A$10:$J$500,8,FALSE)),"",VLOOKUP(A240,'[1]Z04 支出决算表(财决04表)'!$A$10:$J$500,8,FALSE))</f>
        <v/>
      </c>
      <c r="H240" s="172" t="str">
        <f>IF(ISERROR(VLOOKUP(A240,'[1]Z04 支出决算表(财决04表)'!$A$10:$J$500,9,FALSE)),"",VLOOKUP(A240,'[1]Z04 支出决算表(财决04表)'!$A$10:$J$500,9,FALSE))</f>
        <v/>
      </c>
      <c r="I240" s="172" t="str">
        <f>IF(ISERROR(VLOOKUP(A240,'[1]Z04 支出决算表(财决04表)'!$A$10:$J$500,10,FALSE)),"",VLOOKUP(A240,'[1]Z04 支出决算表(财决04表)'!$A$10:$J$500,10,FALSE))</f>
        <v/>
      </c>
      <c r="J240" s="183">
        <f>'[1]Z04 支出决算表(财决04表)'!$A239</f>
        <v>0</v>
      </c>
      <c r="K240" s="184">
        <f>'[1]Z04 支出决算表(财决04表)'!$E239</f>
        <v>0</v>
      </c>
      <c r="L240" s="156" t="str">
        <f t="shared" si="7"/>
        <v/>
      </c>
    </row>
    <row r="241" ht="22.65" customHeight="1" spans="1:12">
      <c r="A241" s="169" t="str">
        <f t="shared" si="6"/>
        <v/>
      </c>
      <c r="B241" s="170"/>
      <c r="C241" s="171" t="str">
        <f>IF(ISERROR(VLOOKUP(A241,'[1]Z04 支出决算表(财决04表)'!$A$10:$J$500,4,FALSE)),"",VLOOKUP(A241,'[1]Z04 支出决算表(财决04表)'!$A$10:$J$500,4,FALSE))</f>
        <v/>
      </c>
      <c r="D241" s="172" t="str">
        <f>IF(ISERROR(VLOOKUP(A241,'[1]Z04 支出决算表(财决04表)'!$A$10:$J$500,5,FALSE)),"",VLOOKUP(A241,'[1]Z04 支出决算表(财决04表)'!$A$10:$J$500,5,FALSE))</f>
        <v/>
      </c>
      <c r="E241" s="172" t="str">
        <f>IF(ISERROR(VLOOKUP(A241,'[1]Z04 支出决算表(财决04表)'!$A$10:$J$500,6,FALSE)),"",VLOOKUP(A241,'[1]Z04 支出决算表(财决04表)'!$A$10:$J$500,6,FALSE))</f>
        <v/>
      </c>
      <c r="F241" s="172" t="str">
        <f>IF(ISERROR(VLOOKUP(A241,'[1]Z04 支出决算表(财决04表)'!$A$10:$J$500,7,FALSE)),"",VLOOKUP(A241,'[1]Z04 支出决算表(财决04表)'!$A$10:$J$500,7,FALSE))</f>
        <v/>
      </c>
      <c r="G241" s="172" t="str">
        <f>IF(ISERROR(VLOOKUP(A241,'[1]Z04 支出决算表(财决04表)'!$A$10:$J$500,8,FALSE)),"",VLOOKUP(A241,'[1]Z04 支出决算表(财决04表)'!$A$10:$J$500,8,FALSE))</f>
        <v/>
      </c>
      <c r="H241" s="172" t="str">
        <f>IF(ISERROR(VLOOKUP(A241,'[1]Z04 支出决算表(财决04表)'!$A$10:$J$500,9,FALSE)),"",VLOOKUP(A241,'[1]Z04 支出决算表(财决04表)'!$A$10:$J$500,9,FALSE))</f>
        <v/>
      </c>
      <c r="I241" s="172" t="str">
        <f>IF(ISERROR(VLOOKUP(A241,'[1]Z04 支出决算表(财决04表)'!$A$10:$J$500,10,FALSE)),"",VLOOKUP(A241,'[1]Z04 支出决算表(财决04表)'!$A$10:$J$500,10,FALSE))</f>
        <v/>
      </c>
      <c r="J241" s="183">
        <f>'[1]Z04 支出决算表(财决04表)'!$A240</f>
        <v>0</v>
      </c>
      <c r="K241" s="184">
        <f>'[1]Z04 支出决算表(财决04表)'!$E240</f>
        <v>0</v>
      </c>
      <c r="L241" s="156" t="str">
        <f t="shared" si="7"/>
        <v/>
      </c>
    </row>
    <row r="242" ht="22.65" customHeight="1" spans="1:12">
      <c r="A242" s="169" t="str">
        <f t="shared" si="6"/>
        <v/>
      </c>
      <c r="B242" s="170"/>
      <c r="C242" s="171" t="str">
        <f>IF(ISERROR(VLOOKUP(A242,'[1]Z04 支出决算表(财决04表)'!$A$10:$J$500,4,FALSE)),"",VLOOKUP(A242,'[1]Z04 支出决算表(财决04表)'!$A$10:$J$500,4,FALSE))</f>
        <v/>
      </c>
      <c r="D242" s="172" t="str">
        <f>IF(ISERROR(VLOOKUP(A242,'[1]Z04 支出决算表(财决04表)'!$A$10:$J$500,5,FALSE)),"",VLOOKUP(A242,'[1]Z04 支出决算表(财决04表)'!$A$10:$J$500,5,FALSE))</f>
        <v/>
      </c>
      <c r="E242" s="172" t="str">
        <f>IF(ISERROR(VLOOKUP(A242,'[1]Z04 支出决算表(财决04表)'!$A$10:$J$500,6,FALSE)),"",VLOOKUP(A242,'[1]Z04 支出决算表(财决04表)'!$A$10:$J$500,6,FALSE))</f>
        <v/>
      </c>
      <c r="F242" s="172" t="str">
        <f>IF(ISERROR(VLOOKUP(A242,'[1]Z04 支出决算表(财决04表)'!$A$10:$J$500,7,FALSE)),"",VLOOKUP(A242,'[1]Z04 支出决算表(财决04表)'!$A$10:$J$500,7,FALSE))</f>
        <v/>
      </c>
      <c r="G242" s="172" t="str">
        <f>IF(ISERROR(VLOOKUP(A242,'[1]Z04 支出决算表(财决04表)'!$A$10:$J$500,8,FALSE)),"",VLOOKUP(A242,'[1]Z04 支出决算表(财决04表)'!$A$10:$J$500,8,FALSE))</f>
        <v/>
      </c>
      <c r="H242" s="172" t="str">
        <f>IF(ISERROR(VLOOKUP(A242,'[1]Z04 支出决算表(财决04表)'!$A$10:$J$500,9,FALSE)),"",VLOOKUP(A242,'[1]Z04 支出决算表(财决04表)'!$A$10:$J$500,9,FALSE))</f>
        <v/>
      </c>
      <c r="I242" s="172" t="str">
        <f>IF(ISERROR(VLOOKUP(A242,'[1]Z04 支出决算表(财决04表)'!$A$10:$J$500,10,FALSE)),"",VLOOKUP(A242,'[1]Z04 支出决算表(财决04表)'!$A$10:$J$500,10,FALSE))</f>
        <v/>
      </c>
      <c r="J242" s="183">
        <f>'[1]Z04 支出决算表(财决04表)'!$A241</f>
        <v>0</v>
      </c>
      <c r="K242" s="184">
        <f>'[1]Z04 支出决算表(财决04表)'!$E241</f>
        <v>0</v>
      </c>
      <c r="L242" s="156" t="str">
        <f t="shared" si="7"/>
        <v/>
      </c>
    </row>
    <row r="243" ht="22.65" customHeight="1" spans="1:12">
      <c r="A243" s="169" t="str">
        <f t="shared" si="6"/>
        <v/>
      </c>
      <c r="B243" s="170"/>
      <c r="C243" s="171" t="str">
        <f>IF(ISERROR(VLOOKUP(A243,'[1]Z04 支出决算表(财决04表)'!$A$10:$J$500,4,FALSE)),"",VLOOKUP(A243,'[1]Z04 支出决算表(财决04表)'!$A$10:$J$500,4,FALSE))</f>
        <v/>
      </c>
      <c r="D243" s="172" t="str">
        <f>IF(ISERROR(VLOOKUP(A243,'[1]Z04 支出决算表(财决04表)'!$A$10:$J$500,5,FALSE)),"",VLOOKUP(A243,'[1]Z04 支出决算表(财决04表)'!$A$10:$J$500,5,FALSE))</f>
        <v/>
      </c>
      <c r="E243" s="172" t="str">
        <f>IF(ISERROR(VLOOKUP(A243,'[1]Z04 支出决算表(财决04表)'!$A$10:$J$500,6,FALSE)),"",VLOOKUP(A243,'[1]Z04 支出决算表(财决04表)'!$A$10:$J$500,6,FALSE))</f>
        <v/>
      </c>
      <c r="F243" s="172" t="str">
        <f>IF(ISERROR(VLOOKUP(A243,'[1]Z04 支出决算表(财决04表)'!$A$10:$J$500,7,FALSE)),"",VLOOKUP(A243,'[1]Z04 支出决算表(财决04表)'!$A$10:$J$500,7,FALSE))</f>
        <v/>
      </c>
      <c r="G243" s="172" t="str">
        <f>IF(ISERROR(VLOOKUP(A243,'[1]Z04 支出决算表(财决04表)'!$A$10:$J$500,8,FALSE)),"",VLOOKUP(A243,'[1]Z04 支出决算表(财决04表)'!$A$10:$J$500,8,FALSE))</f>
        <v/>
      </c>
      <c r="H243" s="172" t="str">
        <f>IF(ISERROR(VLOOKUP(A243,'[1]Z04 支出决算表(财决04表)'!$A$10:$J$500,9,FALSE)),"",VLOOKUP(A243,'[1]Z04 支出决算表(财决04表)'!$A$10:$J$500,9,FALSE))</f>
        <v/>
      </c>
      <c r="I243" s="172" t="str">
        <f>IF(ISERROR(VLOOKUP(A243,'[1]Z04 支出决算表(财决04表)'!$A$10:$J$500,10,FALSE)),"",VLOOKUP(A243,'[1]Z04 支出决算表(财决04表)'!$A$10:$J$500,10,FALSE))</f>
        <v/>
      </c>
      <c r="J243" s="183">
        <f>'[1]Z04 支出决算表(财决04表)'!$A242</f>
        <v>0</v>
      </c>
      <c r="K243" s="184">
        <f>'[1]Z04 支出决算表(财决04表)'!$E242</f>
        <v>0</v>
      </c>
      <c r="L243" s="156" t="str">
        <f t="shared" si="7"/>
        <v/>
      </c>
    </row>
    <row r="244" ht="22.65" customHeight="1" spans="1:12">
      <c r="A244" s="169" t="str">
        <f t="shared" si="6"/>
        <v/>
      </c>
      <c r="B244" s="170"/>
      <c r="C244" s="171" t="str">
        <f>IF(ISERROR(VLOOKUP(A244,'[1]Z04 支出决算表(财决04表)'!$A$10:$J$500,4,FALSE)),"",VLOOKUP(A244,'[1]Z04 支出决算表(财决04表)'!$A$10:$J$500,4,FALSE))</f>
        <v/>
      </c>
      <c r="D244" s="172" t="str">
        <f>IF(ISERROR(VLOOKUP(A244,'[1]Z04 支出决算表(财决04表)'!$A$10:$J$500,5,FALSE)),"",VLOOKUP(A244,'[1]Z04 支出决算表(财决04表)'!$A$10:$J$500,5,FALSE))</f>
        <v/>
      </c>
      <c r="E244" s="172" t="str">
        <f>IF(ISERROR(VLOOKUP(A244,'[1]Z04 支出决算表(财决04表)'!$A$10:$J$500,6,FALSE)),"",VLOOKUP(A244,'[1]Z04 支出决算表(财决04表)'!$A$10:$J$500,6,FALSE))</f>
        <v/>
      </c>
      <c r="F244" s="172" t="str">
        <f>IF(ISERROR(VLOOKUP(A244,'[1]Z04 支出决算表(财决04表)'!$A$10:$J$500,7,FALSE)),"",VLOOKUP(A244,'[1]Z04 支出决算表(财决04表)'!$A$10:$J$500,7,FALSE))</f>
        <v/>
      </c>
      <c r="G244" s="172" t="str">
        <f>IF(ISERROR(VLOOKUP(A244,'[1]Z04 支出决算表(财决04表)'!$A$10:$J$500,8,FALSE)),"",VLOOKUP(A244,'[1]Z04 支出决算表(财决04表)'!$A$10:$J$500,8,FALSE))</f>
        <v/>
      </c>
      <c r="H244" s="172" t="str">
        <f>IF(ISERROR(VLOOKUP(A244,'[1]Z04 支出决算表(财决04表)'!$A$10:$J$500,9,FALSE)),"",VLOOKUP(A244,'[1]Z04 支出决算表(财决04表)'!$A$10:$J$500,9,FALSE))</f>
        <v/>
      </c>
      <c r="I244" s="172" t="str">
        <f>IF(ISERROR(VLOOKUP(A244,'[1]Z04 支出决算表(财决04表)'!$A$10:$J$500,10,FALSE)),"",VLOOKUP(A244,'[1]Z04 支出决算表(财决04表)'!$A$10:$J$500,10,FALSE))</f>
        <v/>
      </c>
      <c r="J244" s="183">
        <f>'[1]Z04 支出决算表(财决04表)'!$A243</f>
        <v>0</v>
      </c>
      <c r="K244" s="184">
        <f>'[1]Z04 支出决算表(财决04表)'!$E243</f>
        <v>0</v>
      </c>
      <c r="L244" s="156" t="str">
        <f t="shared" si="7"/>
        <v/>
      </c>
    </row>
    <row r="245" ht="22.65" customHeight="1" spans="1:12">
      <c r="A245" s="169" t="str">
        <f t="shared" si="6"/>
        <v/>
      </c>
      <c r="B245" s="170"/>
      <c r="C245" s="171" t="str">
        <f>IF(ISERROR(VLOOKUP(A245,'[1]Z04 支出决算表(财决04表)'!$A$10:$J$500,4,FALSE)),"",VLOOKUP(A245,'[1]Z04 支出决算表(财决04表)'!$A$10:$J$500,4,FALSE))</f>
        <v/>
      </c>
      <c r="D245" s="172" t="str">
        <f>IF(ISERROR(VLOOKUP(A245,'[1]Z04 支出决算表(财决04表)'!$A$10:$J$500,5,FALSE)),"",VLOOKUP(A245,'[1]Z04 支出决算表(财决04表)'!$A$10:$J$500,5,FALSE))</f>
        <v/>
      </c>
      <c r="E245" s="172" t="str">
        <f>IF(ISERROR(VLOOKUP(A245,'[1]Z04 支出决算表(财决04表)'!$A$10:$J$500,6,FALSE)),"",VLOOKUP(A245,'[1]Z04 支出决算表(财决04表)'!$A$10:$J$500,6,FALSE))</f>
        <v/>
      </c>
      <c r="F245" s="172" t="str">
        <f>IF(ISERROR(VLOOKUP(A245,'[1]Z04 支出决算表(财决04表)'!$A$10:$J$500,7,FALSE)),"",VLOOKUP(A245,'[1]Z04 支出决算表(财决04表)'!$A$10:$J$500,7,FALSE))</f>
        <v/>
      </c>
      <c r="G245" s="172" t="str">
        <f>IF(ISERROR(VLOOKUP(A245,'[1]Z04 支出决算表(财决04表)'!$A$10:$J$500,8,FALSE)),"",VLOOKUP(A245,'[1]Z04 支出决算表(财决04表)'!$A$10:$J$500,8,FALSE))</f>
        <v/>
      </c>
      <c r="H245" s="172" t="str">
        <f>IF(ISERROR(VLOOKUP(A245,'[1]Z04 支出决算表(财决04表)'!$A$10:$J$500,9,FALSE)),"",VLOOKUP(A245,'[1]Z04 支出决算表(财决04表)'!$A$10:$J$500,9,FALSE))</f>
        <v/>
      </c>
      <c r="I245" s="172" t="str">
        <f>IF(ISERROR(VLOOKUP(A245,'[1]Z04 支出决算表(财决04表)'!$A$10:$J$500,10,FALSE)),"",VLOOKUP(A245,'[1]Z04 支出决算表(财决04表)'!$A$10:$J$500,10,FALSE))</f>
        <v/>
      </c>
      <c r="J245" s="183">
        <f>'[1]Z04 支出决算表(财决04表)'!$A244</f>
        <v>0</v>
      </c>
      <c r="K245" s="184">
        <f>'[1]Z04 支出决算表(财决04表)'!$E244</f>
        <v>0</v>
      </c>
      <c r="L245" s="156" t="str">
        <f t="shared" si="7"/>
        <v/>
      </c>
    </row>
    <row r="246" ht="22.65" customHeight="1" spans="1:12">
      <c r="A246" s="169" t="str">
        <f t="shared" si="6"/>
        <v/>
      </c>
      <c r="B246" s="170"/>
      <c r="C246" s="171" t="str">
        <f>IF(ISERROR(VLOOKUP(A246,'[1]Z04 支出决算表(财决04表)'!$A$10:$J$500,4,FALSE)),"",VLOOKUP(A246,'[1]Z04 支出决算表(财决04表)'!$A$10:$J$500,4,FALSE))</f>
        <v/>
      </c>
      <c r="D246" s="172" t="str">
        <f>IF(ISERROR(VLOOKUP(A246,'[1]Z04 支出决算表(财决04表)'!$A$10:$J$500,5,FALSE)),"",VLOOKUP(A246,'[1]Z04 支出决算表(财决04表)'!$A$10:$J$500,5,FALSE))</f>
        <v/>
      </c>
      <c r="E246" s="172" t="str">
        <f>IF(ISERROR(VLOOKUP(A246,'[1]Z04 支出决算表(财决04表)'!$A$10:$J$500,6,FALSE)),"",VLOOKUP(A246,'[1]Z04 支出决算表(财决04表)'!$A$10:$J$500,6,FALSE))</f>
        <v/>
      </c>
      <c r="F246" s="172" t="str">
        <f>IF(ISERROR(VLOOKUP(A246,'[1]Z04 支出决算表(财决04表)'!$A$10:$J$500,7,FALSE)),"",VLOOKUP(A246,'[1]Z04 支出决算表(财决04表)'!$A$10:$J$500,7,FALSE))</f>
        <v/>
      </c>
      <c r="G246" s="172" t="str">
        <f>IF(ISERROR(VLOOKUP(A246,'[1]Z04 支出决算表(财决04表)'!$A$10:$J$500,8,FALSE)),"",VLOOKUP(A246,'[1]Z04 支出决算表(财决04表)'!$A$10:$J$500,8,FALSE))</f>
        <v/>
      </c>
      <c r="H246" s="172" t="str">
        <f>IF(ISERROR(VLOOKUP(A246,'[1]Z04 支出决算表(财决04表)'!$A$10:$J$500,9,FALSE)),"",VLOOKUP(A246,'[1]Z04 支出决算表(财决04表)'!$A$10:$J$500,9,FALSE))</f>
        <v/>
      </c>
      <c r="I246" s="172" t="str">
        <f>IF(ISERROR(VLOOKUP(A246,'[1]Z04 支出决算表(财决04表)'!$A$10:$J$500,10,FALSE)),"",VLOOKUP(A246,'[1]Z04 支出决算表(财决04表)'!$A$10:$J$500,10,FALSE))</f>
        <v/>
      </c>
      <c r="J246" s="183">
        <f>'[1]Z04 支出决算表(财决04表)'!$A245</f>
        <v>0</v>
      </c>
      <c r="K246" s="184">
        <f>'[1]Z04 支出决算表(财决04表)'!$E245</f>
        <v>0</v>
      </c>
      <c r="L246" s="156" t="str">
        <f t="shared" si="7"/>
        <v/>
      </c>
    </row>
    <row r="247" ht="22.65" customHeight="1" spans="1:12">
      <c r="A247" s="169" t="str">
        <f t="shared" si="6"/>
        <v/>
      </c>
      <c r="B247" s="170"/>
      <c r="C247" s="171" t="str">
        <f>IF(ISERROR(VLOOKUP(A247,'[1]Z04 支出决算表(财决04表)'!$A$10:$J$500,4,FALSE)),"",VLOOKUP(A247,'[1]Z04 支出决算表(财决04表)'!$A$10:$J$500,4,FALSE))</f>
        <v/>
      </c>
      <c r="D247" s="172" t="str">
        <f>IF(ISERROR(VLOOKUP(A247,'[1]Z04 支出决算表(财决04表)'!$A$10:$J$500,5,FALSE)),"",VLOOKUP(A247,'[1]Z04 支出决算表(财决04表)'!$A$10:$J$500,5,FALSE))</f>
        <v/>
      </c>
      <c r="E247" s="172" t="str">
        <f>IF(ISERROR(VLOOKUP(A247,'[1]Z04 支出决算表(财决04表)'!$A$10:$J$500,6,FALSE)),"",VLOOKUP(A247,'[1]Z04 支出决算表(财决04表)'!$A$10:$J$500,6,FALSE))</f>
        <v/>
      </c>
      <c r="F247" s="172" t="str">
        <f>IF(ISERROR(VLOOKUP(A247,'[1]Z04 支出决算表(财决04表)'!$A$10:$J$500,7,FALSE)),"",VLOOKUP(A247,'[1]Z04 支出决算表(财决04表)'!$A$10:$J$500,7,FALSE))</f>
        <v/>
      </c>
      <c r="G247" s="172" t="str">
        <f>IF(ISERROR(VLOOKUP(A247,'[1]Z04 支出决算表(财决04表)'!$A$10:$J$500,8,FALSE)),"",VLOOKUP(A247,'[1]Z04 支出决算表(财决04表)'!$A$10:$J$500,8,FALSE))</f>
        <v/>
      </c>
      <c r="H247" s="172" t="str">
        <f>IF(ISERROR(VLOOKUP(A247,'[1]Z04 支出决算表(财决04表)'!$A$10:$J$500,9,FALSE)),"",VLOOKUP(A247,'[1]Z04 支出决算表(财决04表)'!$A$10:$J$500,9,FALSE))</f>
        <v/>
      </c>
      <c r="I247" s="172" t="str">
        <f>IF(ISERROR(VLOOKUP(A247,'[1]Z04 支出决算表(财决04表)'!$A$10:$J$500,10,FALSE)),"",VLOOKUP(A247,'[1]Z04 支出决算表(财决04表)'!$A$10:$J$500,10,FALSE))</f>
        <v/>
      </c>
      <c r="J247" s="183">
        <f>'[1]Z04 支出决算表(财决04表)'!$A246</f>
        <v>0</v>
      </c>
      <c r="K247" s="184">
        <f>'[1]Z04 支出决算表(财决04表)'!$E246</f>
        <v>0</v>
      </c>
      <c r="L247" s="156" t="str">
        <f t="shared" si="7"/>
        <v/>
      </c>
    </row>
    <row r="248" ht="22.65" customHeight="1" spans="1:12">
      <c r="A248" s="169" t="str">
        <f t="shared" si="6"/>
        <v/>
      </c>
      <c r="B248" s="170"/>
      <c r="C248" s="171" t="str">
        <f>IF(ISERROR(VLOOKUP(A248,'[1]Z04 支出决算表(财决04表)'!$A$10:$J$500,4,FALSE)),"",VLOOKUP(A248,'[1]Z04 支出决算表(财决04表)'!$A$10:$J$500,4,FALSE))</f>
        <v/>
      </c>
      <c r="D248" s="172" t="str">
        <f>IF(ISERROR(VLOOKUP(A248,'[1]Z04 支出决算表(财决04表)'!$A$10:$J$500,5,FALSE)),"",VLOOKUP(A248,'[1]Z04 支出决算表(财决04表)'!$A$10:$J$500,5,FALSE))</f>
        <v/>
      </c>
      <c r="E248" s="172" t="str">
        <f>IF(ISERROR(VLOOKUP(A248,'[1]Z04 支出决算表(财决04表)'!$A$10:$J$500,6,FALSE)),"",VLOOKUP(A248,'[1]Z04 支出决算表(财决04表)'!$A$10:$J$500,6,FALSE))</f>
        <v/>
      </c>
      <c r="F248" s="172" t="str">
        <f>IF(ISERROR(VLOOKUP(A248,'[1]Z04 支出决算表(财决04表)'!$A$10:$J$500,7,FALSE)),"",VLOOKUP(A248,'[1]Z04 支出决算表(财决04表)'!$A$10:$J$500,7,FALSE))</f>
        <v/>
      </c>
      <c r="G248" s="172" t="str">
        <f>IF(ISERROR(VLOOKUP(A248,'[1]Z04 支出决算表(财决04表)'!$A$10:$J$500,8,FALSE)),"",VLOOKUP(A248,'[1]Z04 支出决算表(财决04表)'!$A$10:$J$500,8,FALSE))</f>
        <v/>
      </c>
      <c r="H248" s="172" t="str">
        <f>IF(ISERROR(VLOOKUP(A248,'[1]Z04 支出决算表(财决04表)'!$A$10:$J$500,9,FALSE)),"",VLOOKUP(A248,'[1]Z04 支出决算表(财决04表)'!$A$10:$J$500,9,FALSE))</f>
        <v/>
      </c>
      <c r="I248" s="172" t="str">
        <f>IF(ISERROR(VLOOKUP(A248,'[1]Z04 支出决算表(财决04表)'!$A$10:$J$500,10,FALSE)),"",VLOOKUP(A248,'[1]Z04 支出决算表(财决04表)'!$A$10:$J$500,10,FALSE))</f>
        <v/>
      </c>
      <c r="J248" s="183">
        <f>'[1]Z04 支出决算表(财决04表)'!$A247</f>
        <v>0</v>
      </c>
      <c r="K248" s="184">
        <f>'[1]Z04 支出决算表(财决04表)'!$E247</f>
        <v>0</v>
      </c>
      <c r="L248" s="156" t="str">
        <f t="shared" si="7"/>
        <v/>
      </c>
    </row>
    <row r="249" ht="22.65" customHeight="1" spans="1:12">
      <c r="A249" s="169" t="str">
        <f t="shared" si="6"/>
        <v/>
      </c>
      <c r="B249" s="170"/>
      <c r="C249" s="171" t="str">
        <f>IF(ISERROR(VLOOKUP(A249,'[1]Z04 支出决算表(财决04表)'!$A$10:$J$500,4,FALSE)),"",VLOOKUP(A249,'[1]Z04 支出决算表(财决04表)'!$A$10:$J$500,4,FALSE))</f>
        <v/>
      </c>
      <c r="D249" s="172" t="str">
        <f>IF(ISERROR(VLOOKUP(A249,'[1]Z04 支出决算表(财决04表)'!$A$10:$J$500,5,FALSE)),"",VLOOKUP(A249,'[1]Z04 支出决算表(财决04表)'!$A$10:$J$500,5,FALSE))</f>
        <v/>
      </c>
      <c r="E249" s="172" t="str">
        <f>IF(ISERROR(VLOOKUP(A249,'[1]Z04 支出决算表(财决04表)'!$A$10:$J$500,6,FALSE)),"",VLOOKUP(A249,'[1]Z04 支出决算表(财决04表)'!$A$10:$J$500,6,FALSE))</f>
        <v/>
      </c>
      <c r="F249" s="172" t="str">
        <f>IF(ISERROR(VLOOKUP(A249,'[1]Z04 支出决算表(财决04表)'!$A$10:$J$500,7,FALSE)),"",VLOOKUP(A249,'[1]Z04 支出决算表(财决04表)'!$A$10:$J$500,7,FALSE))</f>
        <v/>
      </c>
      <c r="G249" s="172" t="str">
        <f>IF(ISERROR(VLOOKUP(A249,'[1]Z04 支出决算表(财决04表)'!$A$10:$J$500,8,FALSE)),"",VLOOKUP(A249,'[1]Z04 支出决算表(财决04表)'!$A$10:$J$500,8,FALSE))</f>
        <v/>
      </c>
      <c r="H249" s="172" t="str">
        <f>IF(ISERROR(VLOOKUP(A249,'[1]Z04 支出决算表(财决04表)'!$A$10:$J$500,9,FALSE)),"",VLOOKUP(A249,'[1]Z04 支出决算表(财决04表)'!$A$10:$J$500,9,FALSE))</f>
        <v/>
      </c>
      <c r="I249" s="172" t="str">
        <f>IF(ISERROR(VLOOKUP(A249,'[1]Z04 支出决算表(财决04表)'!$A$10:$J$500,10,FALSE)),"",VLOOKUP(A249,'[1]Z04 支出决算表(财决04表)'!$A$10:$J$500,10,FALSE))</f>
        <v/>
      </c>
      <c r="J249" s="183">
        <f>'[1]Z04 支出决算表(财决04表)'!$A248</f>
        <v>0</v>
      </c>
      <c r="K249" s="184">
        <f>'[1]Z04 支出决算表(财决04表)'!$E248</f>
        <v>0</v>
      </c>
      <c r="L249" s="156" t="str">
        <f t="shared" si="7"/>
        <v/>
      </c>
    </row>
    <row r="250" ht="22.65" customHeight="1" spans="1:12">
      <c r="A250" s="169" t="str">
        <f t="shared" si="6"/>
        <v/>
      </c>
      <c r="B250" s="170"/>
      <c r="C250" s="171" t="str">
        <f>IF(ISERROR(VLOOKUP(A250,'[1]Z04 支出决算表(财决04表)'!$A$10:$J$500,4,FALSE)),"",VLOOKUP(A250,'[1]Z04 支出决算表(财决04表)'!$A$10:$J$500,4,FALSE))</f>
        <v/>
      </c>
      <c r="D250" s="172" t="str">
        <f>IF(ISERROR(VLOOKUP(A250,'[1]Z04 支出决算表(财决04表)'!$A$10:$J$500,5,FALSE)),"",VLOOKUP(A250,'[1]Z04 支出决算表(财决04表)'!$A$10:$J$500,5,FALSE))</f>
        <v/>
      </c>
      <c r="E250" s="172" t="str">
        <f>IF(ISERROR(VLOOKUP(A250,'[1]Z04 支出决算表(财决04表)'!$A$10:$J$500,6,FALSE)),"",VLOOKUP(A250,'[1]Z04 支出决算表(财决04表)'!$A$10:$J$500,6,FALSE))</f>
        <v/>
      </c>
      <c r="F250" s="172" t="str">
        <f>IF(ISERROR(VLOOKUP(A250,'[1]Z04 支出决算表(财决04表)'!$A$10:$J$500,7,FALSE)),"",VLOOKUP(A250,'[1]Z04 支出决算表(财决04表)'!$A$10:$J$500,7,FALSE))</f>
        <v/>
      </c>
      <c r="G250" s="172" t="str">
        <f>IF(ISERROR(VLOOKUP(A250,'[1]Z04 支出决算表(财决04表)'!$A$10:$J$500,8,FALSE)),"",VLOOKUP(A250,'[1]Z04 支出决算表(财决04表)'!$A$10:$J$500,8,FALSE))</f>
        <v/>
      </c>
      <c r="H250" s="172" t="str">
        <f>IF(ISERROR(VLOOKUP(A250,'[1]Z04 支出决算表(财决04表)'!$A$10:$J$500,9,FALSE)),"",VLOOKUP(A250,'[1]Z04 支出决算表(财决04表)'!$A$10:$J$500,9,FALSE))</f>
        <v/>
      </c>
      <c r="I250" s="172" t="str">
        <f>IF(ISERROR(VLOOKUP(A250,'[1]Z04 支出决算表(财决04表)'!$A$10:$J$500,10,FALSE)),"",VLOOKUP(A250,'[1]Z04 支出决算表(财决04表)'!$A$10:$J$500,10,FALSE))</f>
        <v/>
      </c>
      <c r="J250" s="183">
        <f>'[1]Z04 支出决算表(财决04表)'!$A249</f>
        <v>0</v>
      </c>
      <c r="K250" s="184">
        <f>'[1]Z04 支出决算表(财决04表)'!$E249</f>
        <v>0</v>
      </c>
      <c r="L250" s="156" t="str">
        <f t="shared" si="7"/>
        <v/>
      </c>
    </row>
    <row r="251" ht="22.65" customHeight="1" spans="1:12">
      <c r="A251" s="169" t="str">
        <f t="shared" si="6"/>
        <v/>
      </c>
      <c r="B251" s="170"/>
      <c r="C251" s="171" t="str">
        <f>IF(ISERROR(VLOOKUP(A251,'[1]Z04 支出决算表(财决04表)'!$A$10:$J$500,4,FALSE)),"",VLOOKUP(A251,'[1]Z04 支出决算表(财决04表)'!$A$10:$J$500,4,FALSE))</f>
        <v/>
      </c>
      <c r="D251" s="172" t="str">
        <f>IF(ISERROR(VLOOKUP(A251,'[1]Z04 支出决算表(财决04表)'!$A$10:$J$500,5,FALSE)),"",VLOOKUP(A251,'[1]Z04 支出决算表(财决04表)'!$A$10:$J$500,5,FALSE))</f>
        <v/>
      </c>
      <c r="E251" s="172" t="str">
        <f>IF(ISERROR(VLOOKUP(A251,'[1]Z04 支出决算表(财决04表)'!$A$10:$J$500,6,FALSE)),"",VLOOKUP(A251,'[1]Z04 支出决算表(财决04表)'!$A$10:$J$500,6,FALSE))</f>
        <v/>
      </c>
      <c r="F251" s="172" t="str">
        <f>IF(ISERROR(VLOOKUP(A251,'[1]Z04 支出决算表(财决04表)'!$A$10:$J$500,7,FALSE)),"",VLOOKUP(A251,'[1]Z04 支出决算表(财决04表)'!$A$10:$J$500,7,FALSE))</f>
        <v/>
      </c>
      <c r="G251" s="172" t="str">
        <f>IF(ISERROR(VLOOKUP(A251,'[1]Z04 支出决算表(财决04表)'!$A$10:$J$500,8,FALSE)),"",VLOOKUP(A251,'[1]Z04 支出决算表(财决04表)'!$A$10:$J$500,8,FALSE))</f>
        <v/>
      </c>
      <c r="H251" s="172" t="str">
        <f>IF(ISERROR(VLOOKUP(A251,'[1]Z04 支出决算表(财决04表)'!$A$10:$J$500,9,FALSE)),"",VLOOKUP(A251,'[1]Z04 支出决算表(财决04表)'!$A$10:$J$500,9,FALSE))</f>
        <v/>
      </c>
      <c r="I251" s="172" t="str">
        <f>IF(ISERROR(VLOOKUP(A251,'[1]Z04 支出决算表(财决04表)'!$A$10:$J$500,10,FALSE)),"",VLOOKUP(A251,'[1]Z04 支出决算表(财决04表)'!$A$10:$J$500,10,FALSE))</f>
        <v/>
      </c>
      <c r="J251" s="183">
        <f>'[1]Z04 支出决算表(财决04表)'!$A250</f>
        <v>0</v>
      </c>
      <c r="K251" s="184">
        <f>'[1]Z04 支出决算表(财决04表)'!$E250</f>
        <v>0</v>
      </c>
      <c r="L251" s="156" t="str">
        <f t="shared" si="7"/>
        <v/>
      </c>
    </row>
    <row r="252" ht="22.65" customHeight="1" spans="1:12">
      <c r="A252" s="169" t="str">
        <f t="shared" si="6"/>
        <v/>
      </c>
      <c r="B252" s="170"/>
      <c r="C252" s="171" t="str">
        <f>IF(ISERROR(VLOOKUP(A252,'[1]Z04 支出决算表(财决04表)'!$A$10:$J$500,4,FALSE)),"",VLOOKUP(A252,'[1]Z04 支出决算表(财决04表)'!$A$10:$J$500,4,FALSE))</f>
        <v/>
      </c>
      <c r="D252" s="172" t="str">
        <f>IF(ISERROR(VLOOKUP(A252,'[1]Z04 支出决算表(财决04表)'!$A$10:$J$500,5,FALSE)),"",VLOOKUP(A252,'[1]Z04 支出决算表(财决04表)'!$A$10:$J$500,5,FALSE))</f>
        <v/>
      </c>
      <c r="E252" s="172" t="str">
        <f>IF(ISERROR(VLOOKUP(A252,'[1]Z04 支出决算表(财决04表)'!$A$10:$J$500,6,FALSE)),"",VLOOKUP(A252,'[1]Z04 支出决算表(财决04表)'!$A$10:$J$500,6,FALSE))</f>
        <v/>
      </c>
      <c r="F252" s="172" t="str">
        <f>IF(ISERROR(VLOOKUP(A252,'[1]Z04 支出决算表(财决04表)'!$A$10:$J$500,7,FALSE)),"",VLOOKUP(A252,'[1]Z04 支出决算表(财决04表)'!$A$10:$J$500,7,FALSE))</f>
        <v/>
      </c>
      <c r="G252" s="172" t="str">
        <f>IF(ISERROR(VLOOKUP(A252,'[1]Z04 支出决算表(财决04表)'!$A$10:$J$500,8,FALSE)),"",VLOOKUP(A252,'[1]Z04 支出决算表(财决04表)'!$A$10:$J$500,8,FALSE))</f>
        <v/>
      </c>
      <c r="H252" s="172" t="str">
        <f>IF(ISERROR(VLOOKUP(A252,'[1]Z04 支出决算表(财决04表)'!$A$10:$J$500,9,FALSE)),"",VLOOKUP(A252,'[1]Z04 支出决算表(财决04表)'!$A$10:$J$500,9,FALSE))</f>
        <v/>
      </c>
      <c r="I252" s="172" t="str">
        <f>IF(ISERROR(VLOOKUP(A252,'[1]Z04 支出决算表(财决04表)'!$A$10:$J$500,10,FALSE)),"",VLOOKUP(A252,'[1]Z04 支出决算表(财决04表)'!$A$10:$J$500,10,FALSE))</f>
        <v/>
      </c>
      <c r="J252" s="183">
        <f>'[1]Z04 支出决算表(财决04表)'!$A251</f>
        <v>0</v>
      </c>
      <c r="K252" s="184">
        <f>'[1]Z04 支出决算表(财决04表)'!$E251</f>
        <v>0</v>
      </c>
      <c r="L252" s="156" t="str">
        <f t="shared" si="7"/>
        <v/>
      </c>
    </row>
    <row r="253" ht="22.65" customHeight="1" spans="1:12">
      <c r="A253" s="169" t="str">
        <f t="shared" si="6"/>
        <v/>
      </c>
      <c r="B253" s="170"/>
      <c r="C253" s="171" t="str">
        <f>IF(ISERROR(VLOOKUP(A253,'[1]Z04 支出决算表(财决04表)'!$A$10:$J$500,4,FALSE)),"",VLOOKUP(A253,'[1]Z04 支出决算表(财决04表)'!$A$10:$J$500,4,FALSE))</f>
        <v/>
      </c>
      <c r="D253" s="172" t="str">
        <f>IF(ISERROR(VLOOKUP(A253,'[1]Z04 支出决算表(财决04表)'!$A$10:$J$500,5,FALSE)),"",VLOOKUP(A253,'[1]Z04 支出决算表(财决04表)'!$A$10:$J$500,5,FALSE))</f>
        <v/>
      </c>
      <c r="E253" s="172" t="str">
        <f>IF(ISERROR(VLOOKUP(A253,'[1]Z04 支出决算表(财决04表)'!$A$10:$J$500,6,FALSE)),"",VLOOKUP(A253,'[1]Z04 支出决算表(财决04表)'!$A$10:$J$500,6,FALSE))</f>
        <v/>
      </c>
      <c r="F253" s="172" t="str">
        <f>IF(ISERROR(VLOOKUP(A253,'[1]Z04 支出决算表(财决04表)'!$A$10:$J$500,7,FALSE)),"",VLOOKUP(A253,'[1]Z04 支出决算表(财决04表)'!$A$10:$J$500,7,FALSE))</f>
        <v/>
      </c>
      <c r="G253" s="172" t="str">
        <f>IF(ISERROR(VLOOKUP(A253,'[1]Z04 支出决算表(财决04表)'!$A$10:$J$500,8,FALSE)),"",VLOOKUP(A253,'[1]Z04 支出决算表(财决04表)'!$A$10:$J$500,8,FALSE))</f>
        <v/>
      </c>
      <c r="H253" s="172" t="str">
        <f>IF(ISERROR(VLOOKUP(A253,'[1]Z04 支出决算表(财决04表)'!$A$10:$J$500,9,FALSE)),"",VLOOKUP(A253,'[1]Z04 支出决算表(财决04表)'!$A$10:$J$500,9,FALSE))</f>
        <v/>
      </c>
      <c r="I253" s="172" t="str">
        <f>IF(ISERROR(VLOOKUP(A253,'[1]Z04 支出决算表(财决04表)'!$A$10:$J$500,10,FALSE)),"",VLOOKUP(A253,'[1]Z04 支出决算表(财决04表)'!$A$10:$J$500,10,FALSE))</f>
        <v/>
      </c>
      <c r="J253" s="183">
        <f>'[1]Z04 支出决算表(财决04表)'!$A252</f>
        <v>0</v>
      </c>
      <c r="K253" s="184">
        <f>'[1]Z04 支出决算表(财决04表)'!$E252</f>
        <v>0</v>
      </c>
      <c r="L253" s="156" t="str">
        <f t="shared" si="7"/>
        <v/>
      </c>
    </row>
    <row r="254" ht="22.65" customHeight="1" spans="1:12">
      <c r="A254" s="169" t="str">
        <f t="shared" si="6"/>
        <v/>
      </c>
      <c r="B254" s="170"/>
      <c r="C254" s="171" t="str">
        <f>IF(ISERROR(VLOOKUP(A254,'[1]Z04 支出决算表(财决04表)'!$A$10:$J$500,4,FALSE)),"",VLOOKUP(A254,'[1]Z04 支出决算表(财决04表)'!$A$10:$J$500,4,FALSE))</f>
        <v/>
      </c>
      <c r="D254" s="172" t="str">
        <f>IF(ISERROR(VLOOKUP(A254,'[1]Z04 支出决算表(财决04表)'!$A$10:$J$500,5,FALSE)),"",VLOOKUP(A254,'[1]Z04 支出决算表(财决04表)'!$A$10:$J$500,5,FALSE))</f>
        <v/>
      </c>
      <c r="E254" s="172" t="str">
        <f>IF(ISERROR(VLOOKUP(A254,'[1]Z04 支出决算表(财决04表)'!$A$10:$J$500,6,FALSE)),"",VLOOKUP(A254,'[1]Z04 支出决算表(财决04表)'!$A$10:$J$500,6,FALSE))</f>
        <v/>
      </c>
      <c r="F254" s="172" t="str">
        <f>IF(ISERROR(VLOOKUP(A254,'[1]Z04 支出决算表(财决04表)'!$A$10:$J$500,7,FALSE)),"",VLOOKUP(A254,'[1]Z04 支出决算表(财决04表)'!$A$10:$J$500,7,FALSE))</f>
        <v/>
      </c>
      <c r="G254" s="172" t="str">
        <f>IF(ISERROR(VLOOKUP(A254,'[1]Z04 支出决算表(财决04表)'!$A$10:$J$500,8,FALSE)),"",VLOOKUP(A254,'[1]Z04 支出决算表(财决04表)'!$A$10:$J$500,8,FALSE))</f>
        <v/>
      </c>
      <c r="H254" s="172" t="str">
        <f>IF(ISERROR(VLOOKUP(A254,'[1]Z04 支出决算表(财决04表)'!$A$10:$J$500,9,FALSE)),"",VLOOKUP(A254,'[1]Z04 支出决算表(财决04表)'!$A$10:$J$500,9,FALSE))</f>
        <v/>
      </c>
      <c r="I254" s="172" t="str">
        <f>IF(ISERROR(VLOOKUP(A254,'[1]Z04 支出决算表(财决04表)'!$A$10:$J$500,10,FALSE)),"",VLOOKUP(A254,'[1]Z04 支出决算表(财决04表)'!$A$10:$J$500,10,FALSE))</f>
        <v/>
      </c>
      <c r="J254" s="183">
        <f>'[1]Z04 支出决算表(财决04表)'!$A253</f>
        <v>0</v>
      </c>
      <c r="K254" s="184">
        <f>'[1]Z04 支出决算表(财决04表)'!$E253</f>
        <v>0</v>
      </c>
      <c r="L254" s="156" t="str">
        <f t="shared" si="7"/>
        <v/>
      </c>
    </row>
    <row r="255" ht="22.65" customHeight="1" spans="1:12">
      <c r="A255" s="169" t="str">
        <f t="shared" si="6"/>
        <v/>
      </c>
      <c r="B255" s="170"/>
      <c r="C255" s="171" t="str">
        <f>IF(ISERROR(VLOOKUP(A255,'[1]Z04 支出决算表(财决04表)'!$A$10:$J$500,4,FALSE)),"",VLOOKUP(A255,'[1]Z04 支出决算表(财决04表)'!$A$10:$J$500,4,FALSE))</f>
        <v/>
      </c>
      <c r="D255" s="172" t="str">
        <f>IF(ISERROR(VLOOKUP(A255,'[1]Z04 支出决算表(财决04表)'!$A$10:$J$500,5,FALSE)),"",VLOOKUP(A255,'[1]Z04 支出决算表(财决04表)'!$A$10:$J$500,5,FALSE))</f>
        <v/>
      </c>
      <c r="E255" s="172" t="str">
        <f>IF(ISERROR(VLOOKUP(A255,'[1]Z04 支出决算表(财决04表)'!$A$10:$J$500,6,FALSE)),"",VLOOKUP(A255,'[1]Z04 支出决算表(财决04表)'!$A$10:$J$500,6,FALSE))</f>
        <v/>
      </c>
      <c r="F255" s="172" t="str">
        <f>IF(ISERROR(VLOOKUP(A255,'[1]Z04 支出决算表(财决04表)'!$A$10:$J$500,7,FALSE)),"",VLOOKUP(A255,'[1]Z04 支出决算表(财决04表)'!$A$10:$J$500,7,FALSE))</f>
        <v/>
      </c>
      <c r="G255" s="172" t="str">
        <f>IF(ISERROR(VLOOKUP(A255,'[1]Z04 支出决算表(财决04表)'!$A$10:$J$500,8,FALSE)),"",VLOOKUP(A255,'[1]Z04 支出决算表(财决04表)'!$A$10:$J$500,8,FALSE))</f>
        <v/>
      </c>
      <c r="H255" s="172" t="str">
        <f>IF(ISERROR(VLOOKUP(A255,'[1]Z04 支出决算表(财决04表)'!$A$10:$J$500,9,FALSE)),"",VLOOKUP(A255,'[1]Z04 支出决算表(财决04表)'!$A$10:$J$500,9,FALSE))</f>
        <v/>
      </c>
      <c r="I255" s="172" t="str">
        <f>IF(ISERROR(VLOOKUP(A255,'[1]Z04 支出决算表(财决04表)'!$A$10:$J$500,10,FALSE)),"",VLOOKUP(A255,'[1]Z04 支出决算表(财决04表)'!$A$10:$J$500,10,FALSE))</f>
        <v/>
      </c>
      <c r="J255" s="183">
        <f>'[1]Z04 支出决算表(财决04表)'!$A254</f>
        <v>0</v>
      </c>
      <c r="K255" s="184">
        <f>'[1]Z04 支出决算表(财决04表)'!$E254</f>
        <v>0</v>
      </c>
      <c r="L255" s="156" t="str">
        <f t="shared" si="7"/>
        <v/>
      </c>
    </row>
    <row r="256" ht="22.65" customHeight="1" spans="1:12">
      <c r="A256" s="169" t="str">
        <f t="shared" si="6"/>
        <v/>
      </c>
      <c r="B256" s="170"/>
      <c r="C256" s="171" t="str">
        <f>IF(ISERROR(VLOOKUP(A256,'[1]Z04 支出决算表(财决04表)'!$A$10:$J$500,4,FALSE)),"",VLOOKUP(A256,'[1]Z04 支出决算表(财决04表)'!$A$10:$J$500,4,FALSE))</f>
        <v/>
      </c>
      <c r="D256" s="172" t="str">
        <f>IF(ISERROR(VLOOKUP(A256,'[1]Z04 支出决算表(财决04表)'!$A$10:$J$500,5,FALSE)),"",VLOOKUP(A256,'[1]Z04 支出决算表(财决04表)'!$A$10:$J$500,5,FALSE))</f>
        <v/>
      </c>
      <c r="E256" s="172" t="str">
        <f>IF(ISERROR(VLOOKUP(A256,'[1]Z04 支出决算表(财决04表)'!$A$10:$J$500,6,FALSE)),"",VLOOKUP(A256,'[1]Z04 支出决算表(财决04表)'!$A$10:$J$500,6,FALSE))</f>
        <v/>
      </c>
      <c r="F256" s="172" t="str">
        <f>IF(ISERROR(VLOOKUP(A256,'[1]Z04 支出决算表(财决04表)'!$A$10:$J$500,7,FALSE)),"",VLOOKUP(A256,'[1]Z04 支出决算表(财决04表)'!$A$10:$J$500,7,FALSE))</f>
        <v/>
      </c>
      <c r="G256" s="172" t="str">
        <f>IF(ISERROR(VLOOKUP(A256,'[1]Z04 支出决算表(财决04表)'!$A$10:$J$500,8,FALSE)),"",VLOOKUP(A256,'[1]Z04 支出决算表(财决04表)'!$A$10:$J$500,8,FALSE))</f>
        <v/>
      </c>
      <c r="H256" s="172" t="str">
        <f>IF(ISERROR(VLOOKUP(A256,'[1]Z04 支出决算表(财决04表)'!$A$10:$J$500,9,FALSE)),"",VLOOKUP(A256,'[1]Z04 支出决算表(财决04表)'!$A$10:$J$500,9,FALSE))</f>
        <v/>
      </c>
      <c r="I256" s="172" t="str">
        <f>IF(ISERROR(VLOOKUP(A256,'[1]Z04 支出决算表(财决04表)'!$A$10:$J$500,10,FALSE)),"",VLOOKUP(A256,'[1]Z04 支出决算表(财决04表)'!$A$10:$J$500,10,FALSE))</f>
        <v/>
      </c>
      <c r="J256" s="183">
        <f>'[1]Z04 支出决算表(财决04表)'!$A255</f>
        <v>0</v>
      </c>
      <c r="K256" s="184">
        <f>'[1]Z04 支出决算表(财决04表)'!$E255</f>
        <v>0</v>
      </c>
      <c r="L256" s="156" t="str">
        <f t="shared" si="7"/>
        <v/>
      </c>
    </row>
    <row r="257" ht="22.65" customHeight="1" spans="1:12">
      <c r="A257" s="169" t="str">
        <f t="shared" si="6"/>
        <v/>
      </c>
      <c r="B257" s="170"/>
      <c r="C257" s="171" t="str">
        <f>IF(ISERROR(VLOOKUP(A257,'[1]Z04 支出决算表(财决04表)'!$A$10:$J$500,4,FALSE)),"",VLOOKUP(A257,'[1]Z04 支出决算表(财决04表)'!$A$10:$J$500,4,FALSE))</f>
        <v/>
      </c>
      <c r="D257" s="172" t="str">
        <f>IF(ISERROR(VLOOKUP(A257,'[1]Z04 支出决算表(财决04表)'!$A$10:$J$500,5,FALSE)),"",VLOOKUP(A257,'[1]Z04 支出决算表(财决04表)'!$A$10:$J$500,5,FALSE))</f>
        <v/>
      </c>
      <c r="E257" s="172" t="str">
        <f>IF(ISERROR(VLOOKUP(A257,'[1]Z04 支出决算表(财决04表)'!$A$10:$J$500,6,FALSE)),"",VLOOKUP(A257,'[1]Z04 支出决算表(财决04表)'!$A$10:$J$500,6,FALSE))</f>
        <v/>
      </c>
      <c r="F257" s="172" t="str">
        <f>IF(ISERROR(VLOOKUP(A257,'[1]Z04 支出决算表(财决04表)'!$A$10:$J$500,7,FALSE)),"",VLOOKUP(A257,'[1]Z04 支出决算表(财决04表)'!$A$10:$J$500,7,FALSE))</f>
        <v/>
      </c>
      <c r="G257" s="172" t="str">
        <f>IF(ISERROR(VLOOKUP(A257,'[1]Z04 支出决算表(财决04表)'!$A$10:$J$500,8,FALSE)),"",VLOOKUP(A257,'[1]Z04 支出决算表(财决04表)'!$A$10:$J$500,8,FALSE))</f>
        <v/>
      </c>
      <c r="H257" s="172" t="str">
        <f>IF(ISERROR(VLOOKUP(A257,'[1]Z04 支出决算表(财决04表)'!$A$10:$J$500,9,FALSE)),"",VLOOKUP(A257,'[1]Z04 支出决算表(财决04表)'!$A$10:$J$500,9,FALSE))</f>
        <v/>
      </c>
      <c r="I257" s="172" t="str">
        <f>IF(ISERROR(VLOOKUP(A257,'[1]Z04 支出决算表(财决04表)'!$A$10:$J$500,10,FALSE)),"",VLOOKUP(A257,'[1]Z04 支出决算表(财决04表)'!$A$10:$J$500,10,FALSE))</f>
        <v/>
      </c>
      <c r="J257" s="183">
        <f>'[1]Z04 支出决算表(财决04表)'!$A256</f>
        <v>0</v>
      </c>
      <c r="K257" s="184">
        <f>'[1]Z04 支出决算表(财决04表)'!$E256</f>
        <v>0</v>
      </c>
      <c r="L257" s="156" t="str">
        <f t="shared" si="7"/>
        <v/>
      </c>
    </row>
    <row r="258" ht="22.65" customHeight="1" spans="1:12">
      <c r="A258" s="169" t="str">
        <f t="shared" si="6"/>
        <v/>
      </c>
      <c r="B258" s="170"/>
      <c r="C258" s="171" t="str">
        <f>IF(ISERROR(VLOOKUP(A258,'[1]Z04 支出决算表(财决04表)'!$A$10:$J$500,4,FALSE)),"",VLOOKUP(A258,'[1]Z04 支出决算表(财决04表)'!$A$10:$J$500,4,FALSE))</f>
        <v/>
      </c>
      <c r="D258" s="172" t="str">
        <f>IF(ISERROR(VLOOKUP(A258,'[1]Z04 支出决算表(财决04表)'!$A$10:$J$500,5,FALSE)),"",VLOOKUP(A258,'[1]Z04 支出决算表(财决04表)'!$A$10:$J$500,5,FALSE))</f>
        <v/>
      </c>
      <c r="E258" s="172" t="str">
        <f>IF(ISERROR(VLOOKUP(A258,'[1]Z04 支出决算表(财决04表)'!$A$10:$J$500,6,FALSE)),"",VLOOKUP(A258,'[1]Z04 支出决算表(财决04表)'!$A$10:$J$500,6,FALSE))</f>
        <v/>
      </c>
      <c r="F258" s="172" t="str">
        <f>IF(ISERROR(VLOOKUP(A258,'[1]Z04 支出决算表(财决04表)'!$A$10:$J$500,7,FALSE)),"",VLOOKUP(A258,'[1]Z04 支出决算表(财决04表)'!$A$10:$J$500,7,FALSE))</f>
        <v/>
      </c>
      <c r="G258" s="172" t="str">
        <f>IF(ISERROR(VLOOKUP(A258,'[1]Z04 支出决算表(财决04表)'!$A$10:$J$500,8,FALSE)),"",VLOOKUP(A258,'[1]Z04 支出决算表(财决04表)'!$A$10:$J$500,8,FALSE))</f>
        <v/>
      </c>
      <c r="H258" s="172" t="str">
        <f>IF(ISERROR(VLOOKUP(A258,'[1]Z04 支出决算表(财决04表)'!$A$10:$J$500,9,FALSE)),"",VLOOKUP(A258,'[1]Z04 支出决算表(财决04表)'!$A$10:$J$500,9,FALSE))</f>
        <v/>
      </c>
      <c r="I258" s="172" t="str">
        <f>IF(ISERROR(VLOOKUP(A258,'[1]Z04 支出决算表(财决04表)'!$A$10:$J$500,10,FALSE)),"",VLOOKUP(A258,'[1]Z04 支出决算表(财决04表)'!$A$10:$J$500,10,FALSE))</f>
        <v/>
      </c>
      <c r="J258" s="183">
        <f>'[1]Z04 支出决算表(财决04表)'!$A257</f>
        <v>0</v>
      </c>
      <c r="K258" s="184">
        <f>'[1]Z04 支出决算表(财决04表)'!$E257</f>
        <v>0</v>
      </c>
      <c r="L258" s="156" t="str">
        <f t="shared" si="7"/>
        <v/>
      </c>
    </row>
    <row r="259" ht="22.65" customHeight="1" spans="1:12">
      <c r="A259" s="169" t="str">
        <f t="shared" si="6"/>
        <v/>
      </c>
      <c r="B259" s="170"/>
      <c r="C259" s="171" t="str">
        <f>IF(ISERROR(VLOOKUP(A259,'[1]Z04 支出决算表(财决04表)'!$A$10:$J$500,4,FALSE)),"",VLOOKUP(A259,'[1]Z04 支出决算表(财决04表)'!$A$10:$J$500,4,FALSE))</f>
        <v/>
      </c>
      <c r="D259" s="172" t="str">
        <f>IF(ISERROR(VLOOKUP(A259,'[1]Z04 支出决算表(财决04表)'!$A$10:$J$500,5,FALSE)),"",VLOOKUP(A259,'[1]Z04 支出决算表(财决04表)'!$A$10:$J$500,5,FALSE))</f>
        <v/>
      </c>
      <c r="E259" s="172" t="str">
        <f>IF(ISERROR(VLOOKUP(A259,'[1]Z04 支出决算表(财决04表)'!$A$10:$J$500,6,FALSE)),"",VLOOKUP(A259,'[1]Z04 支出决算表(财决04表)'!$A$10:$J$500,6,FALSE))</f>
        <v/>
      </c>
      <c r="F259" s="172" t="str">
        <f>IF(ISERROR(VLOOKUP(A259,'[1]Z04 支出决算表(财决04表)'!$A$10:$J$500,7,FALSE)),"",VLOOKUP(A259,'[1]Z04 支出决算表(财决04表)'!$A$10:$J$500,7,FALSE))</f>
        <v/>
      </c>
      <c r="G259" s="172" t="str">
        <f>IF(ISERROR(VLOOKUP(A259,'[1]Z04 支出决算表(财决04表)'!$A$10:$J$500,8,FALSE)),"",VLOOKUP(A259,'[1]Z04 支出决算表(财决04表)'!$A$10:$J$500,8,FALSE))</f>
        <v/>
      </c>
      <c r="H259" s="172" t="str">
        <f>IF(ISERROR(VLOOKUP(A259,'[1]Z04 支出决算表(财决04表)'!$A$10:$J$500,9,FALSE)),"",VLOOKUP(A259,'[1]Z04 支出决算表(财决04表)'!$A$10:$J$500,9,FALSE))</f>
        <v/>
      </c>
      <c r="I259" s="172" t="str">
        <f>IF(ISERROR(VLOOKUP(A259,'[1]Z04 支出决算表(财决04表)'!$A$10:$J$500,10,FALSE)),"",VLOOKUP(A259,'[1]Z04 支出决算表(财决04表)'!$A$10:$J$500,10,FALSE))</f>
        <v/>
      </c>
      <c r="J259" s="183">
        <f>'[1]Z04 支出决算表(财决04表)'!$A258</f>
        <v>0</v>
      </c>
      <c r="K259" s="184">
        <f>'[1]Z04 支出决算表(财决04表)'!$E258</f>
        <v>0</v>
      </c>
      <c r="L259" s="156" t="str">
        <f t="shared" si="7"/>
        <v/>
      </c>
    </row>
    <row r="260" ht="22.65" customHeight="1" spans="1:12">
      <c r="A260" s="169" t="str">
        <f t="shared" si="6"/>
        <v/>
      </c>
      <c r="B260" s="170"/>
      <c r="C260" s="171" t="str">
        <f>IF(ISERROR(VLOOKUP(A260,'[1]Z04 支出决算表(财决04表)'!$A$10:$J$500,4,FALSE)),"",VLOOKUP(A260,'[1]Z04 支出决算表(财决04表)'!$A$10:$J$500,4,FALSE))</f>
        <v/>
      </c>
      <c r="D260" s="172" t="str">
        <f>IF(ISERROR(VLOOKUP(A260,'[1]Z04 支出决算表(财决04表)'!$A$10:$J$500,5,FALSE)),"",VLOOKUP(A260,'[1]Z04 支出决算表(财决04表)'!$A$10:$J$500,5,FALSE))</f>
        <v/>
      </c>
      <c r="E260" s="172" t="str">
        <f>IF(ISERROR(VLOOKUP(A260,'[1]Z04 支出决算表(财决04表)'!$A$10:$J$500,6,FALSE)),"",VLOOKUP(A260,'[1]Z04 支出决算表(财决04表)'!$A$10:$J$500,6,FALSE))</f>
        <v/>
      </c>
      <c r="F260" s="172" t="str">
        <f>IF(ISERROR(VLOOKUP(A260,'[1]Z04 支出决算表(财决04表)'!$A$10:$J$500,7,FALSE)),"",VLOOKUP(A260,'[1]Z04 支出决算表(财决04表)'!$A$10:$J$500,7,FALSE))</f>
        <v/>
      </c>
      <c r="G260" s="172" t="str">
        <f>IF(ISERROR(VLOOKUP(A260,'[1]Z04 支出决算表(财决04表)'!$A$10:$J$500,8,FALSE)),"",VLOOKUP(A260,'[1]Z04 支出决算表(财决04表)'!$A$10:$J$500,8,FALSE))</f>
        <v/>
      </c>
      <c r="H260" s="172" t="str">
        <f>IF(ISERROR(VLOOKUP(A260,'[1]Z04 支出决算表(财决04表)'!$A$10:$J$500,9,FALSE)),"",VLOOKUP(A260,'[1]Z04 支出决算表(财决04表)'!$A$10:$J$500,9,FALSE))</f>
        <v/>
      </c>
      <c r="I260" s="172" t="str">
        <f>IF(ISERROR(VLOOKUP(A260,'[1]Z04 支出决算表(财决04表)'!$A$10:$J$500,10,FALSE)),"",VLOOKUP(A260,'[1]Z04 支出决算表(财决04表)'!$A$10:$J$500,10,FALSE))</f>
        <v/>
      </c>
      <c r="J260" s="183">
        <f>'[1]Z04 支出决算表(财决04表)'!$A259</f>
        <v>0</v>
      </c>
      <c r="K260" s="184">
        <f>'[1]Z04 支出决算表(财决04表)'!$E259</f>
        <v>0</v>
      </c>
      <c r="L260" s="156" t="str">
        <f t="shared" si="7"/>
        <v/>
      </c>
    </row>
    <row r="261" ht="22.65" customHeight="1" spans="1:12">
      <c r="A261" s="169" t="str">
        <f t="shared" si="6"/>
        <v/>
      </c>
      <c r="B261" s="170"/>
      <c r="C261" s="171" t="str">
        <f>IF(ISERROR(VLOOKUP(A261,'[1]Z04 支出决算表(财决04表)'!$A$10:$J$500,4,FALSE)),"",VLOOKUP(A261,'[1]Z04 支出决算表(财决04表)'!$A$10:$J$500,4,FALSE))</f>
        <v/>
      </c>
      <c r="D261" s="172" t="str">
        <f>IF(ISERROR(VLOOKUP(A261,'[1]Z04 支出决算表(财决04表)'!$A$10:$J$500,5,FALSE)),"",VLOOKUP(A261,'[1]Z04 支出决算表(财决04表)'!$A$10:$J$500,5,FALSE))</f>
        <v/>
      </c>
      <c r="E261" s="172" t="str">
        <f>IF(ISERROR(VLOOKUP(A261,'[1]Z04 支出决算表(财决04表)'!$A$10:$J$500,6,FALSE)),"",VLOOKUP(A261,'[1]Z04 支出决算表(财决04表)'!$A$10:$J$500,6,FALSE))</f>
        <v/>
      </c>
      <c r="F261" s="172" t="str">
        <f>IF(ISERROR(VLOOKUP(A261,'[1]Z04 支出决算表(财决04表)'!$A$10:$J$500,7,FALSE)),"",VLOOKUP(A261,'[1]Z04 支出决算表(财决04表)'!$A$10:$J$500,7,FALSE))</f>
        <v/>
      </c>
      <c r="G261" s="172" t="str">
        <f>IF(ISERROR(VLOOKUP(A261,'[1]Z04 支出决算表(财决04表)'!$A$10:$J$500,8,FALSE)),"",VLOOKUP(A261,'[1]Z04 支出决算表(财决04表)'!$A$10:$J$500,8,FALSE))</f>
        <v/>
      </c>
      <c r="H261" s="172" t="str">
        <f>IF(ISERROR(VLOOKUP(A261,'[1]Z04 支出决算表(财决04表)'!$A$10:$J$500,9,FALSE)),"",VLOOKUP(A261,'[1]Z04 支出决算表(财决04表)'!$A$10:$J$500,9,FALSE))</f>
        <v/>
      </c>
      <c r="I261" s="172" t="str">
        <f>IF(ISERROR(VLOOKUP(A261,'[1]Z04 支出决算表(财决04表)'!$A$10:$J$500,10,FALSE)),"",VLOOKUP(A261,'[1]Z04 支出决算表(财决04表)'!$A$10:$J$500,10,FALSE))</f>
        <v/>
      </c>
      <c r="J261" s="183">
        <f>'[1]Z04 支出决算表(财决04表)'!$A260</f>
        <v>0</v>
      </c>
      <c r="K261" s="184">
        <f>'[1]Z04 支出决算表(财决04表)'!$E260</f>
        <v>0</v>
      </c>
      <c r="L261" s="156" t="str">
        <f t="shared" si="7"/>
        <v/>
      </c>
    </row>
    <row r="262" ht="22.65" customHeight="1" spans="1:12">
      <c r="A262" s="169" t="str">
        <f t="shared" si="6"/>
        <v/>
      </c>
      <c r="B262" s="170"/>
      <c r="C262" s="171" t="str">
        <f>IF(ISERROR(VLOOKUP(A262,'[1]Z04 支出决算表(财决04表)'!$A$10:$J$500,4,FALSE)),"",VLOOKUP(A262,'[1]Z04 支出决算表(财决04表)'!$A$10:$J$500,4,FALSE))</f>
        <v/>
      </c>
      <c r="D262" s="172" t="str">
        <f>IF(ISERROR(VLOOKUP(A262,'[1]Z04 支出决算表(财决04表)'!$A$10:$J$500,5,FALSE)),"",VLOOKUP(A262,'[1]Z04 支出决算表(财决04表)'!$A$10:$J$500,5,FALSE))</f>
        <v/>
      </c>
      <c r="E262" s="172" t="str">
        <f>IF(ISERROR(VLOOKUP(A262,'[1]Z04 支出决算表(财决04表)'!$A$10:$J$500,6,FALSE)),"",VLOOKUP(A262,'[1]Z04 支出决算表(财决04表)'!$A$10:$J$500,6,FALSE))</f>
        <v/>
      </c>
      <c r="F262" s="172" t="str">
        <f>IF(ISERROR(VLOOKUP(A262,'[1]Z04 支出决算表(财决04表)'!$A$10:$J$500,7,FALSE)),"",VLOOKUP(A262,'[1]Z04 支出决算表(财决04表)'!$A$10:$J$500,7,FALSE))</f>
        <v/>
      </c>
      <c r="G262" s="172" t="str">
        <f>IF(ISERROR(VLOOKUP(A262,'[1]Z04 支出决算表(财决04表)'!$A$10:$J$500,8,FALSE)),"",VLOOKUP(A262,'[1]Z04 支出决算表(财决04表)'!$A$10:$J$500,8,FALSE))</f>
        <v/>
      </c>
      <c r="H262" s="172" t="str">
        <f>IF(ISERROR(VLOOKUP(A262,'[1]Z04 支出决算表(财决04表)'!$A$10:$J$500,9,FALSE)),"",VLOOKUP(A262,'[1]Z04 支出决算表(财决04表)'!$A$10:$J$500,9,FALSE))</f>
        <v/>
      </c>
      <c r="I262" s="172" t="str">
        <f>IF(ISERROR(VLOOKUP(A262,'[1]Z04 支出决算表(财决04表)'!$A$10:$J$500,10,FALSE)),"",VLOOKUP(A262,'[1]Z04 支出决算表(财决04表)'!$A$10:$J$500,10,FALSE))</f>
        <v/>
      </c>
      <c r="J262" s="183">
        <f>'[1]Z04 支出决算表(财决04表)'!$A261</f>
        <v>0</v>
      </c>
      <c r="K262" s="184">
        <f>'[1]Z04 支出决算表(财决04表)'!$E261</f>
        <v>0</v>
      </c>
      <c r="L262" s="156" t="str">
        <f t="shared" si="7"/>
        <v/>
      </c>
    </row>
    <row r="263" ht="22.65" customHeight="1" spans="1:12">
      <c r="A263" s="169" t="str">
        <f t="shared" si="6"/>
        <v/>
      </c>
      <c r="B263" s="170"/>
      <c r="C263" s="171" t="str">
        <f>IF(ISERROR(VLOOKUP(A263,'[1]Z04 支出决算表(财决04表)'!$A$10:$J$500,4,FALSE)),"",VLOOKUP(A263,'[1]Z04 支出决算表(财决04表)'!$A$10:$J$500,4,FALSE))</f>
        <v/>
      </c>
      <c r="D263" s="172" t="str">
        <f>IF(ISERROR(VLOOKUP(A263,'[1]Z04 支出决算表(财决04表)'!$A$10:$J$500,5,FALSE)),"",VLOOKUP(A263,'[1]Z04 支出决算表(财决04表)'!$A$10:$J$500,5,FALSE))</f>
        <v/>
      </c>
      <c r="E263" s="172" t="str">
        <f>IF(ISERROR(VLOOKUP(A263,'[1]Z04 支出决算表(财决04表)'!$A$10:$J$500,6,FALSE)),"",VLOOKUP(A263,'[1]Z04 支出决算表(财决04表)'!$A$10:$J$500,6,FALSE))</f>
        <v/>
      </c>
      <c r="F263" s="172" t="str">
        <f>IF(ISERROR(VLOOKUP(A263,'[1]Z04 支出决算表(财决04表)'!$A$10:$J$500,7,FALSE)),"",VLOOKUP(A263,'[1]Z04 支出决算表(财决04表)'!$A$10:$J$500,7,FALSE))</f>
        <v/>
      </c>
      <c r="G263" s="172" t="str">
        <f>IF(ISERROR(VLOOKUP(A263,'[1]Z04 支出决算表(财决04表)'!$A$10:$J$500,8,FALSE)),"",VLOOKUP(A263,'[1]Z04 支出决算表(财决04表)'!$A$10:$J$500,8,FALSE))</f>
        <v/>
      </c>
      <c r="H263" s="172" t="str">
        <f>IF(ISERROR(VLOOKUP(A263,'[1]Z04 支出决算表(财决04表)'!$A$10:$J$500,9,FALSE)),"",VLOOKUP(A263,'[1]Z04 支出决算表(财决04表)'!$A$10:$J$500,9,FALSE))</f>
        <v/>
      </c>
      <c r="I263" s="172" t="str">
        <f>IF(ISERROR(VLOOKUP(A263,'[1]Z04 支出决算表(财决04表)'!$A$10:$J$500,10,FALSE)),"",VLOOKUP(A263,'[1]Z04 支出决算表(财决04表)'!$A$10:$J$500,10,FALSE))</f>
        <v/>
      </c>
      <c r="J263" s="183">
        <f>'[1]Z04 支出决算表(财决04表)'!$A262</f>
        <v>0</v>
      </c>
      <c r="K263" s="184">
        <f>'[1]Z04 支出决算表(财决04表)'!$E262</f>
        <v>0</v>
      </c>
      <c r="L263" s="156" t="str">
        <f t="shared" si="7"/>
        <v/>
      </c>
    </row>
    <row r="264" ht="22.65" customHeight="1" spans="1:12">
      <c r="A264" s="169" t="str">
        <f t="shared" si="6"/>
        <v/>
      </c>
      <c r="B264" s="170"/>
      <c r="C264" s="171" t="str">
        <f>IF(ISERROR(VLOOKUP(A264,'[1]Z04 支出决算表(财决04表)'!$A$10:$J$500,4,FALSE)),"",VLOOKUP(A264,'[1]Z04 支出决算表(财决04表)'!$A$10:$J$500,4,FALSE))</f>
        <v/>
      </c>
      <c r="D264" s="172" t="str">
        <f>IF(ISERROR(VLOOKUP(A264,'[1]Z04 支出决算表(财决04表)'!$A$10:$J$500,5,FALSE)),"",VLOOKUP(A264,'[1]Z04 支出决算表(财决04表)'!$A$10:$J$500,5,FALSE))</f>
        <v/>
      </c>
      <c r="E264" s="172" t="str">
        <f>IF(ISERROR(VLOOKUP(A264,'[1]Z04 支出决算表(财决04表)'!$A$10:$J$500,6,FALSE)),"",VLOOKUP(A264,'[1]Z04 支出决算表(财决04表)'!$A$10:$J$500,6,FALSE))</f>
        <v/>
      </c>
      <c r="F264" s="172" t="str">
        <f>IF(ISERROR(VLOOKUP(A264,'[1]Z04 支出决算表(财决04表)'!$A$10:$J$500,7,FALSE)),"",VLOOKUP(A264,'[1]Z04 支出决算表(财决04表)'!$A$10:$J$500,7,FALSE))</f>
        <v/>
      </c>
      <c r="G264" s="172" t="str">
        <f>IF(ISERROR(VLOOKUP(A264,'[1]Z04 支出决算表(财决04表)'!$A$10:$J$500,8,FALSE)),"",VLOOKUP(A264,'[1]Z04 支出决算表(财决04表)'!$A$10:$J$500,8,FALSE))</f>
        <v/>
      </c>
      <c r="H264" s="172" t="str">
        <f>IF(ISERROR(VLOOKUP(A264,'[1]Z04 支出决算表(财决04表)'!$A$10:$J$500,9,FALSE)),"",VLOOKUP(A264,'[1]Z04 支出决算表(财决04表)'!$A$10:$J$500,9,FALSE))</f>
        <v/>
      </c>
      <c r="I264" s="172" t="str">
        <f>IF(ISERROR(VLOOKUP(A264,'[1]Z04 支出决算表(财决04表)'!$A$10:$J$500,10,FALSE)),"",VLOOKUP(A264,'[1]Z04 支出决算表(财决04表)'!$A$10:$J$500,10,FALSE))</f>
        <v/>
      </c>
      <c r="J264" s="183">
        <f>'[1]Z04 支出决算表(财决04表)'!$A263</f>
        <v>0</v>
      </c>
      <c r="K264" s="184">
        <f>'[1]Z04 支出决算表(财决04表)'!$E263</f>
        <v>0</v>
      </c>
      <c r="L264" s="156" t="str">
        <f t="shared" si="7"/>
        <v/>
      </c>
    </row>
    <row r="265" ht="22.65" customHeight="1" spans="1:12">
      <c r="A265" s="169" t="str">
        <f t="shared" si="6"/>
        <v/>
      </c>
      <c r="B265" s="170"/>
      <c r="C265" s="171" t="str">
        <f>IF(ISERROR(VLOOKUP(A265,'[1]Z04 支出决算表(财决04表)'!$A$10:$J$500,4,FALSE)),"",VLOOKUP(A265,'[1]Z04 支出决算表(财决04表)'!$A$10:$J$500,4,FALSE))</f>
        <v/>
      </c>
      <c r="D265" s="172" t="str">
        <f>IF(ISERROR(VLOOKUP(A265,'[1]Z04 支出决算表(财决04表)'!$A$10:$J$500,5,FALSE)),"",VLOOKUP(A265,'[1]Z04 支出决算表(财决04表)'!$A$10:$J$500,5,FALSE))</f>
        <v/>
      </c>
      <c r="E265" s="172" t="str">
        <f>IF(ISERROR(VLOOKUP(A265,'[1]Z04 支出决算表(财决04表)'!$A$10:$J$500,6,FALSE)),"",VLOOKUP(A265,'[1]Z04 支出决算表(财决04表)'!$A$10:$J$500,6,FALSE))</f>
        <v/>
      </c>
      <c r="F265" s="172" t="str">
        <f>IF(ISERROR(VLOOKUP(A265,'[1]Z04 支出决算表(财决04表)'!$A$10:$J$500,7,FALSE)),"",VLOOKUP(A265,'[1]Z04 支出决算表(财决04表)'!$A$10:$J$500,7,FALSE))</f>
        <v/>
      </c>
      <c r="G265" s="172" t="str">
        <f>IF(ISERROR(VLOOKUP(A265,'[1]Z04 支出决算表(财决04表)'!$A$10:$J$500,8,FALSE)),"",VLOOKUP(A265,'[1]Z04 支出决算表(财决04表)'!$A$10:$J$500,8,FALSE))</f>
        <v/>
      </c>
      <c r="H265" s="172" t="str">
        <f>IF(ISERROR(VLOOKUP(A265,'[1]Z04 支出决算表(财决04表)'!$A$10:$J$500,9,FALSE)),"",VLOOKUP(A265,'[1]Z04 支出决算表(财决04表)'!$A$10:$J$500,9,FALSE))</f>
        <v/>
      </c>
      <c r="I265" s="172" t="str">
        <f>IF(ISERROR(VLOOKUP(A265,'[1]Z04 支出决算表(财决04表)'!$A$10:$J$500,10,FALSE)),"",VLOOKUP(A265,'[1]Z04 支出决算表(财决04表)'!$A$10:$J$500,10,FALSE))</f>
        <v/>
      </c>
      <c r="J265" s="183">
        <f>'[1]Z04 支出决算表(财决04表)'!$A264</f>
        <v>0</v>
      </c>
      <c r="K265" s="184">
        <f>'[1]Z04 支出决算表(财决04表)'!$E264</f>
        <v>0</v>
      </c>
      <c r="L265" s="156" t="str">
        <f t="shared" si="7"/>
        <v/>
      </c>
    </row>
    <row r="266" ht="22.65" customHeight="1" spans="1:12">
      <c r="A266" s="169" t="str">
        <f t="shared" si="6"/>
        <v/>
      </c>
      <c r="B266" s="170"/>
      <c r="C266" s="171" t="str">
        <f>IF(ISERROR(VLOOKUP(A266,'[1]Z04 支出决算表(财决04表)'!$A$10:$J$500,4,FALSE)),"",VLOOKUP(A266,'[1]Z04 支出决算表(财决04表)'!$A$10:$J$500,4,FALSE))</f>
        <v/>
      </c>
      <c r="D266" s="172" t="str">
        <f>IF(ISERROR(VLOOKUP(A266,'[1]Z04 支出决算表(财决04表)'!$A$10:$J$500,5,FALSE)),"",VLOOKUP(A266,'[1]Z04 支出决算表(财决04表)'!$A$10:$J$500,5,FALSE))</f>
        <v/>
      </c>
      <c r="E266" s="172" t="str">
        <f>IF(ISERROR(VLOOKUP(A266,'[1]Z04 支出决算表(财决04表)'!$A$10:$J$500,6,FALSE)),"",VLOOKUP(A266,'[1]Z04 支出决算表(财决04表)'!$A$10:$J$500,6,FALSE))</f>
        <v/>
      </c>
      <c r="F266" s="172" t="str">
        <f>IF(ISERROR(VLOOKUP(A266,'[1]Z04 支出决算表(财决04表)'!$A$10:$J$500,7,FALSE)),"",VLOOKUP(A266,'[1]Z04 支出决算表(财决04表)'!$A$10:$J$500,7,FALSE))</f>
        <v/>
      </c>
      <c r="G266" s="172" t="str">
        <f>IF(ISERROR(VLOOKUP(A266,'[1]Z04 支出决算表(财决04表)'!$A$10:$J$500,8,FALSE)),"",VLOOKUP(A266,'[1]Z04 支出决算表(财决04表)'!$A$10:$J$500,8,FALSE))</f>
        <v/>
      </c>
      <c r="H266" s="172" t="str">
        <f>IF(ISERROR(VLOOKUP(A266,'[1]Z04 支出决算表(财决04表)'!$A$10:$J$500,9,FALSE)),"",VLOOKUP(A266,'[1]Z04 支出决算表(财决04表)'!$A$10:$J$500,9,FALSE))</f>
        <v/>
      </c>
      <c r="I266" s="172" t="str">
        <f>IF(ISERROR(VLOOKUP(A266,'[1]Z04 支出决算表(财决04表)'!$A$10:$J$500,10,FALSE)),"",VLOOKUP(A266,'[1]Z04 支出决算表(财决04表)'!$A$10:$J$500,10,FALSE))</f>
        <v/>
      </c>
      <c r="J266" s="183">
        <f>'[1]Z04 支出决算表(财决04表)'!$A265</f>
        <v>0</v>
      </c>
      <c r="K266" s="184">
        <f>'[1]Z04 支出决算表(财决04表)'!$E265</f>
        <v>0</v>
      </c>
      <c r="L266" s="156" t="str">
        <f t="shared" si="7"/>
        <v/>
      </c>
    </row>
    <row r="267" ht="22.65" customHeight="1" spans="1:12">
      <c r="A267" s="169" t="str">
        <f t="shared" si="6"/>
        <v/>
      </c>
      <c r="B267" s="170"/>
      <c r="C267" s="171" t="str">
        <f>IF(ISERROR(VLOOKUP(A267,'[1]Z04 支出决算表(财决04表)'!$A$10:$J$500,4,FALSE)),"",VLOOKUP(A267,'[1]Z04 支出决算表(财决04表)'!$A$10:$J$500,4,FALSE))</f>
        <v/>
      </c>
      <c r="D267" s="172" t="str">
        <f>IF(ISERROR(VLOOKUP(A267,'[1]Z04 支出决算表(财决04表)'!$A$10:$J$500,5,FALSE)),"",VLOOKUP(A267,'[1]Z04 支出决算表(财决04表)'!$A$10:$J$500,5,FALSE))</f>
        <v/>
      </c>
      <c r="E267" s="172" t="str">
        <f>IF(ISERROR(VLOOKUP(A267,'[1]Z04 支出决算表(财决04表)'!$A$10:$J$500,6,FALSE)),"",VLOOKUP(A267,'[1]Z04 支出决算表(财决04表)'!$A$10:$J$500,6,FALSE))</f>
        <v/>
      </c>
      <c r="F267" s="172" t="str">
        <f>IF(ISERROR(VLOOKUP(A267,'[1]Z04 支出决算表(财决04表)'!$A$10:$J$500,7,FALSE)),"",VLOOKUP(A267,'[1]Z04 支出决算表(财决04表)'!$A$10:$J$500,7,FALSE))</f>
        <v/>
      </c>
      <c r="G267" s="172" t="str">
        <f>IF(ISERROR(VLOOKUP(A267,'[1]Z04 支出决算表(财决04表)'!$A$10:$J$500,8,FALSE)),"",VLOOKUP(A267,'[1]Z04 支出决算表(财决04表)'!$A$10:$J$500,8,FALSE))</f>
        <v/>
      </c>
      <c r="H267" s="172" t="str">
        <f>IF(ISERROR(VLOOKUP(A267,'[1]Z04 支出决算表(财决04表)'!$A$10:$J$500,9,FALSE)),"",VLOOKUP(A267,'[1]Z04 支出决算表(财决04表)'!$A$10:$J$500,9,FALSE))</f>
        <v/>
      </c>
      <c r="I267" s="172" t="str">
        <f>IF(ISERROR(VLOOKUP(A267,'[1]Z04 支出决算表(财决04表)'!$A$10:$J$500,10,FALSE)),"",VLOOKUP(A267,'[1]Z04 支出决算表(财决04表)'!$A$10:$J$500,10,FALSE))</f>
        <v/>
      </c>
      <c r="J267" s="183">
        <f>'[1]Z04 支出决算表(财决04表)'!$A266</f>
        <v>0</v>
      </c>
      <c r="K267" s="184">
        <f>'[1]Z04 支出决算表(财决04表)'!$E266</f>
        <v>0</v>
      </c>
      <c r="L267" s="156" t="str">
        <f t="shared" si="7"/>
        <v/>
      </c>
    </row>
    <row r="268" ht="22.65" customHeight="1" spans="1:12">
      <c r="A268" s="169" t="str">
        <f t="shared" ref="A268:A300" si="8">IF(J268&gt;0,J268,"")</f>
        <v/>
      </c>
      <c r="B268" s="170"/>
      <c r="C268" s="171" t="str">
        <f>IF(ISERROR(VLOOKUP(A268,'[1]Z04 支出决算表(财决04表)'!$A$10:$J$500,4,FALSE)),"",VLOOKUP(A268,'[1]Z04 支出决算表(财决04表)'!$A$10:$J$500,4,FALSE))</f>
        <v/>
      </c>
      <c r="D268" s="172" t="str">
        <f>IF(ISERROR(VLOOKUP(A268,'[1]Z04 支出决算表(财决04表)'!$A$10:$J$500,5,FALSE)),"",VLOOKUP(A268,'[1]Z04 支出决算表(财决04表)'!$A$10:$J$500,5,FALSE))</f>
        <v/>
      </c>
      <c r="E268" s="172" t="str">
        <f>IF(ISERROR(VLOOKUP(A268,'[1]Z04 支出决算表(财决04表)'!$A$10:$J$500,6,FALSE)),"",VLOOKUP(A268,'[1]Z04 支出决算表(财决04表)'!$A$10:$J$500,6,FALSE))</f>
        <v/>
      </c>
      <c r="F268" s="172" t="str">
        <f>IF(ISERROR(VLOOKUP(A268,'[1]Z04 支出决算表(财决04表)'!$A$10:$J$500,7,FALSE)),"",VLOOKUP(A268,'[1]Z04 支出决算表(财决04表)'!$A$10:$J$500,7,FALSE))</f>
        <v/>
      </c>
      <c r="G268" s="172" t="str">
        <f>IF(ISERROR(VLOOKUP(A268,'[1]Z04 支出决算表(财决04表)'!$A$10:$J$500,8,FALSE)),"",VLOOKUP(A268,'[1]Z04 支出决算表(财决04表)'!$A$10:$J$500,8,FALSE))</f>
        <v/>
      </c>
      <c r="H268" s="172" t="str">
        <f>IF(ISERROR(VLOOKUP(A268,'[1]Z04 支出决算表(财决04表)'!$A$10:$J$500,9,FALSE)),"",VLOOKUP(A268,'[1]Z04 支出决算表(财决04表)'!$A$10:$J$500,9,FALSE))</f>
        <v/>
      </c>
      <c r="I268" s="172" t="str">
        <f>IF(ISERROR(VLOOKUP(A268,'[1]Z04 支出决算表(财决04表)'!$A$10:$J$500,10,FALSE)),"",VLOOKUP(A268,'[1]Z04 支出决算表(财决04表)'!$A$10:$J$500,10,FALSE))</f>
        <v/>
      </c>
      <c r="J268" s="183">
        <f>'[1]Z04 支出决算表(财决04表)'!$A267</f>
        <v>0</v>
      </c>
      <c r="K268" s="184">
        <f>'[1]Z04 支出决算表(财决04表)'!$E267</f>
        <v>0</v>
      </c>
      <c r="L268" s="156" t="str">
        <f t="shared" ref="L268:L331" si="9">IF(C268&lt;&gt;"",ROW(),"")</f>
        <v/>
      </c>
    </row>
    <row r="269" ht="22.65" customHeight="1" spans="1:12">
      <c r="A269" s="169" t="str">
        <f t="shared" si="8"/>
        <v/>
      </c>
      <c r="B269" s="170"/>
      <c r="C269" s="171" t="str">
        <f>IF(ISERROR(VLOOKUP(A269,'[1]Z04 支出决算表(财决04表)'!$A$10:$J$500,4,FALSE)),"",VLOOKUP(A269,'[1]Z04 支出决算表(财决04表)'!$A$10:$J$500,4,FALSE))</f>
        <v/>
      </c>
      <c r="D269" s="172" t="str">
        <f>IF(ISERROR(VLOOKUP(A269,'[1]Z04 支出决算表(财决04表)'!$A$10:$J$500,5,FALSE)),"",VLOOKUP(A269,'[1]Z04 支出决算表(财决04表)'!$A$10:$J$500,5,FALSE))</f>
        <v/>
      </c>
      <c r="E269" s="172" t="str">
        <f>IF(ISERROR(VLOOKUP(A269,'[1]Z04 支出决算表(财决04表)'!$A$10:$J$500,6,FALSE)),"",VLOOKUP(A269,'[1]Z04 支出决算表(财决04表)'!$A$10:$J$500,6,FALSE))</f>
        <v/>
      </c>
      <c r="F269" s="172" t="str">
        <f>IF(ISERROR(VLOOKUP(A269,'[1]Z04 支出决算表(财决04表)'!$A$10:$J$500,7,FALSE)),"",VLOOKUP(A269,'[1]Z04 支出决算表(财决04表)'!$A$10:$J$500,7,FALSE))</f>
        <v/>
      </c>
      <c r="G269" s="172" t="str">
        <f>IF(ISERROR(VLOOKUP(A269,'[1]Z04 支出决算表(财决04表)'!$A$10:$J$500,8,FALSE)),"",VLOOKUP(A269,'[1]Z04 支出决算表(财决04表)'!$A$10:$J$500,8,FALSE))</f>
        <v/>
      </c>
      <c r="H269" s="172" t="str">
        <f>IF(ISERROR(VLOOKUP(A269,'[1]Z04 支出决算表(财决04表)'!$A$10:$J$500,9,FALSE)),"",VLOOKUP(A269,'[1]Z04 支出决算表(财决04表)'!$A$10:$J$500,9,FALSE))</f>
        <v/>
      </c>
      <c r="I269" s="172" t="str">
        <f>IF(ISERROR(VLOOKUP(A269,'[1]Z04 支出决算表(财决04表)'!$A$10:$J$500,10,FALSE)),"",VLOOKUP(A269,'[1]Z04 支出决算表(财决04表)'!$A$10:$J$500,10,FALSE))</f>
        <v/>
      </c>
      <c r="J269" s="183">
        <f>'[1]Z04 支出决算表(财决04表)'!$A268</f>
        <v>0</v>
      </c>
      <c r="K269" s="184">
        <f>'[1]Z04 支出决算表(财决04表)'!$E268</f>
        <v>0</v>
      </c>
      <c r="L269" s="156" t="str">
        <f t="shared" si="9"/>
        <v/>
      </c>
    </row>
    <row r="270" ht="22.65" customHeight="1" spans="1:12">
      <c r="A270" s="169" t="str">
        <f t="shared" si="8"/>
        <v/>
      </c>
      <c r="B270" s="170"/>
      <c r="C270" s="171" t="str">
        <f>IF(ISERROR(VLOOKUP(A270,'[1]Z04 支出决算表(财决04表)'!$A$10:$J$500,4,FALSE)),"",VLOOKUP(A270,'[1]Z04 支出决算表(财决04表)'!$A$10:$J$500,4,FALSE))</f>
        <v/>
      </c>
      <c r="D270" s="172" t="str">
        <f>IF(ISERROR(VLOOKUP(A270,'[1]Z04 支出决算表(财决04表)'!$A$10:$J$500,5,FALSE)),"",VLOOKUP(A270,'[1]Z04 支出决算表(财决04表)'!$A$10:$J$500,5,FALSE))</f>
        <v/>
      </c>
      <c r="E270" s="172" t="str">
        <f>IF(ISERROR(VLOOKUP(A270,'[1]Z04 支出决算表(财决04表)'!$A$10:$J$500,6,FALSE)),"",VLOOKUP(A270,'[1]Z04 支出决算表(财决04表)'!$A$10:$J$500,6,FALSE))</f>
        <v/>
      </c>
      <c r="F270" s="172" t="str">
        <f>IF(ISERROR(VLOOKUP(A270,'[1]Z04 支出决算表(财决04表)'!$A$10:$J$500,7,FALSE)),"",VLOOKUP(A270,'[1]Z04 支出决算表(财决04表)'!$A$10:$J$500,7,FALSE))</f>
        <v/>
      </c>
      <c r="G270" s="172" t="str">
        <f>IF(ISERROR(VLOOKUP(A270,'[1]Z04 支出决算表(财决04表)'!$A$10:$J$500,8,FALSE)),"",VLOOKUP(A270,'[1]Z04 支出决算表(财决04表)'!$A$10:$J$500,8,FALSE))</f>
        <v/>
      </c>
      <c r="H270" s="172" t="str">
        <f>IF(ISERROR(VLOOKUP(A270,'[1]Z04 支出决算表(财决04表)'!$A$10:$J$500,9,FALSE)),"",VLOOKUP(A270,'[1]Z04 支出决算表(财决04表)'!$A$10:$J$500,9,FALSE))</f>
        <v/>
      </c>
      <c r="I270" s="172" t="str">
        <f>IF(ISERROR(VLOOKUP(A270,'[1]Z04 支出决算表(财决04表)'!$A$10:$J$500,10,FALSE)),"",VLOOKUP(A270,'[1]Z04 支出决算表(财决04表)'!$A$10:$J$500,10,FALSE))</f>
        <v/>
      </c>
      <c r="J270" s="183">
        <f>'[1]Z04 支出决算表(财决04表)'!$A269</f>
        <v>0</v>
      </c>
      <c r="K270" s="184">
        <f>'[1]Z04 支出决算表(财决04表)'!$E269</f>
        <v>0</v>
      </c>
      <c r="L270" s="156" t="str">
        <f t="shared" si="9"/>
        <v/>
      </c>
    </row>
    <row r="271" ht="22.65" customHeight="1" spans="1:12">
      <c r="A271" s="169" t="str">
        <f t="shared" si="8"/>
        <v/>
      </c>
      <c r="B271" s="170"/>
      <c r="C271" s="171" t="str">
        <f>IF(ISERROR(VLOOKUP(A271,'[1]Z04 支出决算表(财决04表)'!$A$10:$J$500,4,FALSE)),"",VLOOKUP(A271,'[1]Z04 支出决算表(财决04表)'!$A$10:$J$500,4,FALSE))</f>
        <v/>
      </c>
      <c r="D271" s="172" t="str">
        <f>IF(ISERROR(VLOOKUP(A271,'[1]Z04 支出决算表(财决04表)'!$A$10:$J$500,5,FALSE)),"",VLOOKUP(A271,'[1]Z04 支出决算表(财决04表)'!$A$10:$J$500,5,FALSE))</f>
        <v/>
      </c>
      <c r="E271" s="172" t="str">
        <f>IF(ISERROR(VLOOKUP(A271,'[1]Z04 支出决算表(财决04表)'!$A$10:$J$500,6,FALSE)),"",VLOOKUP(A271,'[1]Z04 支出决算表(财决04表)'!$A$10:$J$500,6,FALSE))</f>
        <v/>
      </c>
      <c r="F271" s="172" t="str">
        <f>IF(ISERROR(VLOOKUP(A271,'[1]Z04 支出决算表(财决04表)'!$A$10:$J$500,7,FALSE)),"",VLOOKUP(A271,'[1]Z04 支出决算表(财决04表)'!$A$10:$J$500,7,FALSE))</f>
        <v/>
      </c>
      <c r="G271" s="172" t="str">
        <f>IF(ISERROR(VLOOKUP(A271,'[1]Z04 支出决算表(财决04表)'!$A$10:$J$500,8,FALSE)),"",VLOOKUP(A271,'[1]Z04 支出决算表(财决04表)'!$A$10:$J$500,8,FALSE))</f>
        <v/>
      </c>
      <c r="H271" s="172" t="str">
        <f>IF(ISERROR(VLOOKUP(A271,'[1]Z04 支出决算表(财决04表)'!$A$10:$J$500,9,FALSE)),"",VLOOKUP(A271,'[1]Z04 支出决算表(财决04表)'!$A$10:$J$500,9,FALSE))</f>
        <v/>
      </c>
      <c r="I271" s="172" t="str">
        <f>IF(ISERROR(VLOOKUP(A271,'[1]Z04 支出决算表(财决04表)'!$A$10:$J$500,10,FALSE)),"",VLOOKUP(A271,'[1]Z04 支出决算表(财决04表)'!$A$10:$J$500,10,FALSE))</f>
        <v/>
      </c>
      <c r="J271" s="183">
        <f>'[1]Z04 支出决算表(财决04表)'!$A270</f>
        <v>0</v>
      </c>
      <c r="K271" s="184">
        <f>'[1]Z04 支出决算表(财决04表)'!$E270</f>
        <v>0</v>
      </c>
      <c r="L271" s="156" t="str">
        <f t="shared" si="9"/>
        <v/>
      </c>
    </row>
    <row r="272" ht="22.65" customHeight="1" spans="1:12">
      <c r="A272" s="169" t="str">
        <f t="shared" si="8"/>
        <v/>
      </c>
      <c r="B272" s="170"/>
      <c r="C272" s="171" t="str">
        <f>IF(ISERROR(VLOOKUP(A272,'[1]Z04 支出决算表(财决04表)'!$A$10:$J$500,4,FALSE)),"",VLOOKUP(A272,'[1]Z04 支出决算表(财决04表)'!$A$10:$J$500,4,FALSE))</f>
        <v/>
      </c>
      <c r="D272" s="172" t="str">
        <f>IF(ISERROR(VLOOKUP(A272,'[1]Z04 支出决算表(财决04表)'!$A$10:$J$500,5,FALSE)),"",VLOOKUP(A272,'[1]Z04 支出决算表(财决04表)'!$A$10:$J$500,5,FALSE))</f>
        <v/>
      </c>
      <c r="E272" s="172" t="str">
        <f>IF(ISERROR(VLOOKUP(A272,'[1]Z04 支出决算表(财决04表)'!$A$10:$J$500,6,FALSE)),"",VLOOKUP(A272,'[1]Z04 支出决算表(财决04表)'!$A$10:$J$500,6,FALSE))</f>
        <v/>
      </c>
      <c r="F272" s="172" t="str">
        <f>IF(ISERROR(VLOOKUP(A272,'[1]Z04 支出决算表(财决04表)'!$A$10:$J$500,7,FALSE)),"",VLOOKUP(A272,'[1]Z04 支出决算表(财决04表)'!$A$10:$J$500,7,FALSE))</f>
        <v/>
      </c>
      <c r="G272" s="172" t="str">
        <f>IF(ISERROR(VLOOKUP(A272,'[1]Z04 支出决算表(财决04表)'!$A$10:$J$500,8,FALSE)),"",VLOOKUP(A272,'[1]Z04 支出决算表(财决04表)'!$A$10:$J$500,8,FALSE))</f>
        <v/>
      </c>
      <c r="H272" s="172" t="str">
        <f>IF(ISERROR(VLOOKUP(A272,'[1]Z04 支出决算表(财决04表)'!$A$10:$J$500,9,FALSE)),"",VLOOKUP(A272,'[1]Z04 支出决算表(财决04表)'!$A$10:$J$500,9,FALSE))</f>
        <v/>
      </c>
      <c r="I272" s="172" t="str">
        <f>IF(ISERROR(VLOOKUP(A272,'[1]Z04 支出决算表(财决04表)'!$A$10:$J$500,10,FALSE)),"",VLOOKUP(A272,'[1]Z04 支出决算表(财决04表)'!$A$10:$J$500,10,FALSE))</f>
        <v/>
      </c>
      <c r="J272" s="183">
        <f>'[1]Z04 支出决算表(财决04表)'!$A271</f>
        <v>0</v>
      </c>
      <c r="K272" s="184">
        <f>'[1]Z04 支出决算表(财决04表)'!$E271</f>
        <v>0</v>
      </c>
      <c r="L272" s="156" t="str">
        <f t="shared" si="9"/>
        <v/>
      </c>
    </row>
    <row r="273" ht="22.65" customHeight="1" spans="1:12">
      <c r="A273" s="169" t="str">
        <f t="shared" si="8"/>
        <v/>
      </c>
      <c r="B273" s="170"/>
      <c r="C273" s="171" t="str">
        <f>IF(ISERROR(VLOOKUP(A273,'[1]Z04 支出决算表(财决04表)'!$A$10:$J$500,4,FALSE)),"",VLOOKUP(A273,'[1]Z04 支出决算表(财决04表)'!$A$10:$J$500,4,FALSE))</f>
        <v/>
      </c>
      <c r="D273" s="172" t="str">
        <f>IF(ISERROR(VLOOKUP(A273,'[1]Z04 支出决算表(财决04表)'!$A$10:$J$500,5,FALSE)),"",VLOOKUP(A273,'[1]Z04 支出决算表(财决04表)'!$A$10:$J$500,5,FALSE))</f>
        <v/>
      </c>
      <c r="E273" s="172" t="str">
        <f>IF(ISERROR(VLOOKUP(A273,'[1]Z04 支出决算表(财决04表)'!$A$10:$J$500,6,FALSE)),"",VLOOKUP(A273,'[1]Z04 支出决算表(财决04表)'!$A$10:$J$500,6,FALSE))</f>
        <v/>
      </c>
      <c r="F273" s="172" t="str">
        <f>IF(ISERROR(VLOOKUP(A273,'[1]Z04 支出决算表(财决04表)'!$A$10:$J$500,7,FALSE)),"",VLOOKUP(A273,'[1]Z04 支出决算表(财决04表)'!$A$10:$J$500,7,FALSE))</f>
        <v/>
      </c>
      <c r="G273" s="172" t="str">
        <f>IF(ISERROR(VLOOKUP(A273,'[1]Z04 支出决算表(财决04表)'!$A$10:$J$500,8,FALSE)),"",VLOOKUP(A273,'[1]Z04 支出决算表(财决04表)'!$A$10:$J$500,8,FALSE))</f>
        <v/>
      </c>
      <c r="H273" s="172" t="str">
        <f>IF(ISERROR(VLOOKUP(A273,'[1]Z04 支出决算表(财决04表)'!$A$10:$J$500,9,FALSE)),"",VLOOKUP(A273,'[1]Z04 支出决算表(财决04表)'!$A$10:$J$500,9,FALSE))</f>
        <v/>
      </c>
      <c r="I273" s="172" t="str">
        <f>IF(ISERROR(VLOOKUP(A273,'[1]Z04 支出决算表(财决04表)'!$A$10:$J$500,10,FALSE)),"",VLOOKUP(A273,'[1]Z04 支出决算表(财决04表)'!$A$10:$J$500,10,FALSE))</f>
        <v/>
      </c>
      <c r="J273" s="183">
        <f>'[1]Z04 支出决算表(财决04表)'!$A272</f>
        <v>0</v>
      </c>
      <c r="K273" s="184">
        <f>'[1]Z04 支出决算表(财决04表)'!$E272</f>
        <v>0</v>
      </c>
      <c r="L273" s="156" t="str">
        <f t="shared" si="9"/>
        <v/>
      </c>
    </row>
    <row r="274" ht="22.65" customHeight="1" spans="1:12">
      <c r="A274" s="169" t="str">
        <f t="shared" si="8"/>
        <v/>
      </c>
      <c r="B274" s="170"/>
      <c r="C274" s="171" t="str">
        <f>IF(ISERROR(VLOOKUP(A274,'[1]Z04 支出决算表(财决04表)'!$A$10:$J$500,4,FALSE)),"",VLOOKUP(A274,'[1]Z04 支出决算表(财决04表)'!$A$10:$J$500,4,FALSE))</f>
        <v/>
      </c>
      <c r="D274" s="172" t="str">
        <f>IF(ISERROR(VLOOKUP(A274,'[1]Z04 支出决算表(财决04表)'!$A$10:$J$500,5,FALSE)),"",VLOOKUP(A274,'[1]Z04 支出决算表(财决04表)'!$A$10:$J$500,5,FALSE))</f>
        <v/>
      </c>
      <c r="E274" s="172" t="str">
        <f>IF(ISERROR(VLOOKUP(A274,'[1]Z04 支出决算表(财决04表)'!$A$10:$J$500,6,FALSE)),"",VLOOKUP(A274,'[1]Z04 支出决算表(财决04表)'!$A$10:$J$500,6,FALSE))</f>
        <v/>
      </c>
      <c r="F274" s="172" t="str">
        <f>IF(ISERROR(VLOOKUP(A274,'[1]Z04 支出决算表(财决04表)'!$A$10:$J$500,7,FALSE)),"",VLOOKUP(A274,'[1]Z04 支出决算表(财决04表)'!$A$10:$J$500,7,FALSE))</f>
        <v/>
      </c>
      <c r="G274" s="172" t="str">
        <f>IF(ISERROR(VLOOKUP(A274,'[1]Z04 支出决算表(财决04表)'!$A$10:$J$500,8,FALSE)),"",VLOOKUP(A274,'[1]Z04 支出决算表(财决04表)'!$A$10:$J$500,8,FALSE))</f>
        <v/>
      </c>
      <c r="H274" s="172" t="str">
        <f>IF(ISERROR(VLOOKUP(A274,'[1]Z04 支出决算表(财决04表)'!$A$10:$J$500,9,FALSE)),"",VLOOKUP(A274,'[1]Z04 支出决算表(财决04表)'!$A$10:$J$500,9,FALSE))</f>
        <v/>
      </c>
      <c r="I274" s="172" t="str">
        <f>IF(ISERROR(VLOOKUP(A274,'[1]Z04 支出决算表(财决04表)'!$A$10:$J$500,10,FALSE)),"",VLOOKUP(A274,'[1]Z04 支出决算表(财决04表)'!$A$10:$J$500,10,FALSE))</f>
        <v/>
      </c>
      <c r="J274" s="183">
        <f>'[1]Z04 支出决算表(财决04表)'!$A273</f>
        <v>0</v>
      </c>
      <c r="K274" s="184">
        <f>'[1]Z04 支出决算表(财决04表)'!$E273</f>
        <v>0</v>
      </c>
      <c r="L274" s="156" t="str">
        <f t="shared" si="9"/>
        <v/>
      </c>
    </row>
    <row r="275" ht="22.65" customHeight="1" spans="1:12">
      <c r="A275" s="169" t="str">
        <f t="shared" si="8"/>
        <v/>
      </c>
      <c r="B275" s="170"/>
      <c r="C275" s="171" t="str">
        <f>IF(ISERROR(VLOOKUP(A275,'[1]Z04 支出决算表(财决04表)'!$A$10:$J$500,4,FALSE)),"",VLOOKUP(A275,'[1]Z04 支出决算表(财决04表)'!$A$10:$J$500,4,FALSE))</f>
        <v/>
      </c>
      <c r="D275" s="172" t="str">
        <f>IF(ISERROR(VLOOKUP(A275,'[1]Z04 支出决算表(财决04表)'!$A$10:$J$500,5,FALSE)),"",VLOOKUP(A275,'[1]Z04 支出决算表(财决04表)'!$A$10:$J$500,5,FALSE))</f>
        <v/>
      </c>
      <c r="E275" s="172" t="str">
        <f>IF(ISERROR(VLOOKUP(A275,'[1]Z04 支出决算表(财决04表)'!$A$10:$J$500,6,FALSE)),"",VLOOKUP(A275,'[1]Z04 支出决算表(财决04表)'!$A$10:$J$500,6,FALSE))</f>
        <v/>
      </c>
      <c r="F275" s="172" t="str">
        <f>IF(ISERROR(VLOOKUP(A275,'[1]Z04 支出决算表(财决04表)'!$A$10:$J$500,7,FALSE)),"",VLOOKUP(A275,'[1]Z04 支出决算表(财决04表)'!$A$10:$J$500,7,FALSE))</f>
        <v/>
      </c>
      <c r="G275" s="172" t="str">
        <f>IF(ISERROR(VLOOKUP(A275,'[1]Z04 支出决算表(财决04表)'!$A$10:$J$500,8,FALSE)),"",VLOOKUP(A275,'[1]Z04 支出决算表(财决04表)'!$A$10:$J$500,8,FALSE))</f>
        <v/>
      </c>
      <c r="H275" s="172" t="str">
        <f>IF(ISERROR(VLOOKUP(A275,'[1]Z04 支出决算表(财决04表)'!$A$10:$J$500,9,FALSE)),"",VLOOKUP(A275,'[1]Z04 支出决算表(财决04表)'!$A$10:$J$500,9,FALSE))</f>
        <v/>
      </c>
      <c r="I275" s="172" t="str">
        <f>IF(ISERROR(VLOOKUP(A275,'[1]Z04 支出决算表(财决04表)'!$A$10:$J$500,10,FALSE)),"",VLOOKUP(A275,'[1]Z04 支出决算表(财决04表)'!$A$10:$J$500,10,FALSE))</f>
        <v/>
      </c>
      <c r="J275" s="183">
        <f>'[1]Z04 支出决算表(财决04表)'!$A274</f>
        <v>0</v>
      </c>
      <c r="K275" s="184">
        <f>'[1]Z04 支出决算表(财决04表)'!$E274</f>
        <v>0</v>
      </c>
      <c r="L275" s="156" t="str">
        <f t="shared" si="9"/>
        <v/>
      </c>
    </row>
    <row r="276" ht="22.65" customHeight="1" spans="1:12">
      <c r="A276" s="169" t="str">
        <f t="shared" si="8"/>
        <v/>
      </c>
      <c r="B276" s="170"/>
      <c r="C276" s="171" t="str">
        <f>IF(ISERROR(VLOOKUP(A276,'[1]Z04 支出决算表(财决04表)'!$A$10:$J$500,4,FALSE)),"",VLOOKUP(A276,'[1]Z04 支出决算表(财决04表)'!$A$10:$J$500,4,FALSE))</f>
        <v/>
      </c>
      <c r="D276" s="172" t="str">
        <f>IF(ISERROR(VLOOKUP(A276,'[1]Z04 支出决算表(财决04表)'!$A$10:$J$500,5,FALSE)),"",VLOOKUP(A276,'[1]Z04 支出决算表(财决04表)'!$A$10:$J$500,5,FALSE))</f>
        <v/>
      </c>
      <c r="E276" s="172" t="str">
        <f>IF(ISERROR(VLOOKUP(A276,'[1]Z04 支出决算表(财决04表)'!$A$10:$J$500,6,FALSE)),"",VLOOKUP(A276,'[1]Z04 支出决算表(财决04表)'!$A$10:$J$500,6,FALSE))</f>
        <v/>
      </c>
      <c r="F276" s="172" t="str">
        <f>IF(ISERROR(VLOOKUP(A276,'[1]Z04 支出决算表(财决04表)'!$A$10:$J$500,7,FALSE)),"",VLOOKUP(A276,'[1]Z04 支出决算表(财决04表)'!$A$10:$J$500,7,FALSE))</f>
        <v/>
      </c>
      <c r="G276" s="172" t="str">
        <f>IF(ISERROR(VLOOKUP(A276,'[1]Z04 支出决算表(财决04表)'!$A$10:$J$500,8,FALSE)),"",VLOOKUP(A276,'[1]Z04 支出决算表(财决04表)'!$A$10:$J$500,8,FALSE))</f>
        <v/>
      </c>
      <c r="H276" s="172" t="str">
        <f>IF(ISERROR(VLOOKUP(A276,'[1]Z04 支出决算表(财决04表)'!$A$10:$J$500,9,FALSE)),"",VLOOKUP(A276,'[1]Z04 支出决算表(财决04表)'!$A$10:$J$500,9,FALSE))</f>
        <v/>
      </c>
      <c r="I276" s="172" t="str">
        <f>IF(ISERROR(VLOOKUP(A276,'[1]Z04 支出决算表(财决04表)'!$A$10:$J$500,10,FALSE)),"",VLOOKUP(A276,'[1]Z04 支出决算表(财决04表)'!$A$10:$J$500,10,FALSE))</f>
        <v/>
      </c>
      <c r="J276" s="183">
        <f>'[1]Z04 支出决算表(财决04表)'!$A275</f>
        <v>0</v>
      </c>
      <c r="K276" s="184">
        <f>'[1]Z04 支出决算表(财决04表)'!$E275</f>
        <v>0</v>
      </c>
      <c r="L276" s="156" t="str">
        <f t="shared" si="9"/>
        <v/>
      </c>
    </row>
    <row r="277" ht="22.65" customHeight="1" spans="1:12">
      <c r="A277" s="169" t="str">
        <f t="shared" si="8"/>
        <v/>
      </c>
      <c r="B277" s="170"/>
      <c r="C277" s="171" t="str">
        <f>IF(ISERROR(VLOOKUP(A277,'[1]Z04 支出决算表(财决04表)'!$A$10:$J$500,4,FALSE)),"",VLOOKUP(A277,'[1]Z04 支出决算表(财决04表)'!$A$10:$J$500,4,FALSE))</f>
        <v/>
      </c>
      <c r="D277" s="172" t="str">
        <f>IF(ISERROR(VLOOKUP(A277,'[1]Z04 支出决算表(财决04表)'!$A$10:$J$500,5,FALSE)),"",VLOOKUP(A277,'[1]Z04 支出决算表(财决04表)'!$A$10:$J$500,5,FALSE))</f>
        <v/>
      </c>
      <c r="E277" s="172" t="str">
        <f>IF(ISERROR(VLOOKUP(A277,'[1]Z04 支出决算表(财决04表)'!$A$10:$J$500,6,FALSE)),"",VLOOKUP(A277,'[1]Z04 支出决算表(财决04表)'!$A$10:$J$500,6,FALSE))</f>
        <v/>
      </c>
      <c r="F277" s="172" t="str">
        <f>IF(ISERROR(VLOOKUP(A277,'[1]Z04 支出决算表(财决04表)'!$A$10:$J$500,7,FALSE)),"",VLOOKUP(A277,'[1]Z04 支出决算表(财决04表)'!$A$10:$J$500,7,FALSE))</f>
        <v/>
      </c>
      <c r="G277" s="172" t="str">
        <f>IF(ISERROR(VLOOKUP(A277,'[1]Z04 支出决算表(财决04表)'!$A$10:$J$500,8,FALSE)),"",VLOOKUP(A277,'[1]Z04 支出决算表(财决04表)'!$A$10:$J$500,8,FALSE))</f>
        <v/>
      </c>
      <c r="H277" s="172" t="str">
        <f>IF(ISERROR(VLOOKUP(A277,'[1]Z04 支出决算表(财决04表)'!$A$10:$J$500,9,FALSE)),"",VLOOKUP(A277,'[1]Z04 支出决算表(财决04表)'!$A$10:$J$500,9,FALSE))</f>
        <v/>
      </c>
      <c r="I277" s="172" t="str">
        <f>IF(ISERROR(VLOOKUP(A277,'[1]Z04 支出决算表(财决04表)'!$A$10:$J$500,10,FALSE)),"",VLOOKUP(A277,'[1]Z04 支出决算表(财决04表)'!$A$10:$J$500,10,FALSE))</f>
        <v/>
      </c>
      <c r="J277" s="183">
        <f>'[1]Z04 支出决算表(财决04表)'!$A276</f>
        <v>0</v>
      </c>
      <c r="K277" s="184">
        <f>'[1]Z04 支出决算表(财决04表)'!$E276</f>
        <v>0</v>
      </c>
      <c r="L277" s="156" t="str">
        <f t="shared" si="9"/>
        <v/>
      </c>
    </row>
    <row r="278" ht="22.65" customHeight="1" spans="1:12">
      <c r="A278" s="169" t="str">
        <f t="shared" si="8"/>
        <v/>
      </c>
      <c r="B278" s="170"/>
      <c r="C278" s="171" t="str">
        <f>IF(ISERROR(VLOOKUP(A278,'[1]Z04 支出决算表(财决04表)'!$A$10:$J$500,4,FALSE)),"",VLOOKUP(A278,'[1]Z04 支出决算表(财决04表)'!$A$10:$J$500,4,FALSE))</f>
        <v/>
      </c>
      <c r="D278" s="172" t="str">
        <f>IF(ISERROR(VLOOKUP(A278,'[1]Z04 支出决算表(财决04表)'!$A$10:$J$500,5,FALSE)),"",VLOOKUP(A278,'[1]Z04 支出决算表(财决04表)'!$A$10:$J$500,5,FALSE))</f>
        <v/>
      </c>
      <c r="E278" s="172" t="str">
        <f>IF(ISERROR(VLOOKUP(A278,'[1]Z04 支出决算表(财决04表)'!$A$10:$J$500,6,FALSE)),"",VLOOKUP(A278,'[1]Z04 支出决算表(财决04表)'!$A$10:$J$500,6,FALSE))</f>
        <v/>
      </c>
      <c r="F278" s="172" t="str">
        <f>IF(ISERROR(VLOOKUP(A278,'[1]Z04 支出决算表(财决04表)'!$A$10:$J$500,7,FALSE)),"",VLOOKUP(A278,'[1]Z04 支出决算表(财决04表)'!$A$10:$J$500,7,FALSE))</f>
        <v/>
      </c>
      <c r="G278" s="172" t="str">
        <f>IF(ISERROR(VLOOKUP(A278,'[1]Z04 支出决算表(财决04表)'!$A$10:$J$500,8,FALSE)),"",VLOOKUP(A278,'[1]Z04 支出决算表(财决04表)'!$A$10:$J$500,8,FALSE))</f>
        <v/>
      </c>
      <c r="H278" s="172" t="str">
        <f>IF(ISERROR(VLOOKUP(A278,'[1]Z04 支出决算表(财决04表)'!$A$10:$J$500,9,FALSE)),"",VLOOKUP(A278,'[1]Z04 支出决算表(财决04表)'!$A$10:$J$500,9,FALSE))</f>
        <v/>
      </c>
      <c r="I278" s="172" t="str">
        <f>IF(ISERROR(VLOOKUP(A278,'[1]Z04 支出决算表(财决04表)'!$A$10:$J$500,10,FALSE)),"",VLOOKUP(A278,'[1]Z04 支出决算表(财决04表)'!$A$10:$J$500,10,FALSE))</f>
        <v/>
      </c>
      <c r="J278" s="183">
        <f>'[1]Z04 支出决算表(财决04表)'!$A277</f>
        <v>0</v>
      </c>
      <c r="K278" s="184">
        <f>'[1]Z04 支出决算表(财决04表)'!$E277</f>
        <v>0</v>
      </c>
      <c r="L278" s="156" t="str">
        <f t="shared" si="9"/>
        <v/>
      </c>
    </row>
    <row r="279" ht="22.65" customHeight="1" spans="1:12">
      <c r="A279" s="169" t="str">
        <f t="shared" si="8"/>
        <v/>
      </c>
      <c r="B279" s="170"/>
      <c r="C279" s="171" t="str">
        <f>IF(ISERROR(VLOOKUP(A279,'[1]Z04 支出决算表(财决04表)'!$A$10:$J$500,4,FALSE)),"",VLOOKUP(A279,'[1]Z04 支出决算表(财决04表)'!$A$10:$J$500,4,FALSE))</f>
        <v/>
      </c>
      <c r="D279" s="172" t="str">
        <f>IF(ISERROR(VLOOKUP(A279,'[1]Z04 支出决算表(财决04表)'!$A$10:$J$500,5,FALSE)),"",VLOOKUP(A279,'[1]Z04 支出决算表(财决04表)'!$A$10:$J$500,5,FALSE))</f>
        <v/>
      </c>
      <c r="E279" s="172" t="str">
        <f>IF(ISERROR(VLOOKUP(A279,'[1]Z04 支出决算表(财决04表)'!$A$10:$J$500,6,FALSE)),"",VLOOKUP(A279,'[1]Z04 支出决算表(财决04表)'!$A$10:$J$500,6,FALSE))</f>
        <v/>
      </c>
      <c r="F279" s="172" t="str">
        <f>IF(ISERROR(VLOOKUP(A279,'[1]Z04 支出决算表(财决04表)'!$A$10:$J$500,7,FALSE)),"",VLOOKUP(A279,'[1]Z04 支出决算表(财决04表)'!$A$10:$J$500,7,FALSE))</f>
        <v/>
      </c>
      <c r="G279" s="172" t="str">
        <f>IF(ISERROR(VLOOKUP(A279,'[1]Z04 支出决算表(财决04表)'!$A$10:$J$500,8,FALSE)),"",VLOOKUP(A279,'[1]Z04 支出决算表(财决04表)'!$A$10:$J$500,8,FALSE))</f>
        <v/>
      </c>
      <c r="H279" s="172" t="str">
        <f>IF(ISERROR(VLOOKUP(A279,'[1]Z04 支出决算表(财决04表)'!$A$10:$J$500,9,FALSE)),"",VLOOKUP(A279,'[1]Z04 支出决算表(财决04表)'!$A$10:$J$500,9,FALSE))</f>
        <v/>
      </c>
      <c r="I279" s="172" t="str">
        <f>IF(ISERROR(VLOOKUP(A279,'[1]Z04 支出决算表(财决04表)'!$A$10:$J$500,10,FALSE)),"",VLOOKUP(A279,'[1]Z04 支出决算表(财决04表)'!$A$10:$J$500,10,FALSE))</f>
        <v/>
      </c>
      <c r="J279" s="183">
        <f>'[1]Z04 支出决算表(财决04表)'!$A278</f>
        <v>0</v>
      </c>
      <c r="K279" s="184">
        <f>'[1]Z04 支出决算表(财决04表)'!$E278</f>
        <v>0</v>
      </c>
      <c r="L279" s="156" t="str">
        <f t="shared" si="9"/>
        <v/>
      </c>
    </row>
    <row r="280" ht="22.65" customHeight="1" spans="1:12">
      <c r="A280" s="169" t="str">
        <f t="shared" si="8"/>
        <v/>
      </c>
      <c r="B280" s="170"/>
      <c r="C280" s="171" t="str">
        <f>IF(ISERROR(VLOOKUP(A280,'[1]Z04 支出决算表(财决04表)'!$A$10:$J$500,4,FALSE)),"",VLOOKUP(A280,'[1]Z04 支出决算表(财决04表)'!$A$10:$J$500,4,FALSE))</f>
        <v/>
      </c>
      <c r="D280" s="172" t="str">
        <f>IF(ISERROR(VLOOKUP(A280,'[1]Z04 支出决算表(财决04表)'!$A$10:$J$500,5,FALSE)),"",VLOOKUP(A280,'[1]Z04 支出决算表(财决04表)'!$A$10:$J$500,5,FALSE))</f>
        <v/>
      </c>
      <c r="E280" s="172" t="str">
        <f>IF(ISERROR(VLOOKUP(A280,'[1]Z04 支出决算表(财决04表)'!$A$10:$J$500,6,FALSE)),"",VLOOKUP(A280,'[1]Z04 支出决算表(财决04表)'!$A$10:$J$500,6,FALSE))</f>
        <v/>
      </c>
      <c r="F280" s="172" t="str">
        <f>IF(ISERROR(VLOOKUP(A280,'[1]Z04 支出决算表(财决04表)'!$A$10:$J$500,7,FALSE)),"",VLOOKUP(A280,'[1]Z04 支出决算表(财决04表)'!$A$10:$J$500,7,FALSE))</f>
        <v/>
      </c>
      <c r="G280" s="172" t="str">
        <f>IF(ISERROR(VLOOKUP(A280,'[1]Z04 支出决算表(财决04表)'!$A$10:$J$500,8,FALSE)),"",VLOOKUP(A280,'[1]Z04 支出决算表(财决04表)'!$A$10:$J$500,8,FALSE))</f>
        <v/>
      </c>
      <c r="H280" s="172" t="str">
        <f>IF(ISERROR(VLOOKUP(A280,'[1]Z04 支出决算表(财决04表)'!$A$10:$J$500,9,FALSE)),"",VLOOKUP(A280,'[1]Z04 支出决算表(财决04表)'!$A$10:$J$500,9,FALSE))</f>
        <v/>
      </c>
      <c r="I280" s="172" t="str">
        <f>IF(ISERROR(VLOOKUP(A280,'[1]Z04 支出决算表(财决04表)'!$A$10:$J$500,10,FALSE)),"",VLOOKUP(A280,'[1]Z04 支出决算表(财决04表)'!$A$10:$J$500,10,FALSE))</f>
        <v/>
      </c>
      <c r="J280" s="183">
        <f>'[1]Z04 支出决算表(财决04表)'!$A279</f>
        <v>0</v>
      </c>
      <c r="K280" s="184">
        <f>'[1]Z04 支出决算表(财决04表)'!$E279</f>
        <v>0</v>
      </c>
      <c r="L280" s="156" t="str">
        <f t="shared" si="9"/>
        <v/>
      </c>
    </row>
    <row r="281" ht="22.65" customHeight="1" spans="1:12">
      <c r="A281" s="169" t="str">
        <f t="shared" si="8"/>
        <v/>
      </c>
      <c r="B281" s="170"/>
      <c r="C281" s="171" t="str">
        <f>IF(ISERROR(VLOOKUP(A281,'[1]Z04 支出决算表(财决04表)'!$A$10:$J$500,4,FALSE)),"",VLOOKUP(A281,'[1]Z04 支出决算表(财决04表)'!$A$10:$J$500,4,FALSE))</f>
        <v/>
      </c>
      <c r="D281" s="172" t="str">
        <f>IF(ISERROR(VLOOKUP(A281,'[1]Z04 支出决算表(财决04表)'!$A$10:$J$500,5,FALSE)),"",VLOOKUP(A281,'[1]Z04 支出决算表(财决04表)'!$A$10:$J$500,5,FALSE))</f>
        <v/>
      </c>
      <c r="E281" s="172" t="str">
        <f>IF(ISERROR(VLOOKUP(A281,'[1]Z04 支出决算表(财决04表)'!$A$10:$J$500,6,FALSE)),"",VLOOKUP(A281,'[1]Z04 支出决算表(财决04表)'!$A$10:$J$500,6,FALSE))</f>
        <v/>
      </c>
      <c r="F281" s="172" t="str">
        <f>IF(ISERROR(VLOOKUP(A281,'[1]Z04 支出决算表(财决04表)'!$A$10:$J$500,7,FALSE)),"",VLOOKUP(A281,'[1]Z04 支出决算表(财决04表)'!$A$10:$J$500,7,FALSE))</f>
        <v/>
      </c>
      <c r="G281" s="172" t="str">
        <f>IF(ISERROR(VLOOKUP(A281,'[1]Z04 支出决算表(财决04表)'!$A$10:$J$500,8,FALSE)),"",VLOOKUP(A281,'[1]Z04 支出决算表(财决04表)'!$A$10:$J$500,8,FALSE))</f>
        <v/>
      </c>
      <c r="H281" s="172" t="str">
        <f>IF(ISERROR(VLOOKUP(A281,'[1]Z04 支出决算表(财决04表)'!$A$10:$J$500,9,FALSE)),"",VLOOKUP(A281,'[1]Z04 支出决算表(财决04表)'!$A$10:$J$500,9,FALSE))</f>
        <v/>
      </c>
      <c r="I281" s="172" t="str">
        <f>IF(ISERROR(VLOOKUP(A281,'[1]Z04 支出决算表(财决04表)'!$A$10:$J$500,10,FALSE)),"",VLOOKUP(A281,'[1]Z04 支出决算表(财决04表)'!$A$10:$J$500,10,FALSE))</f>
        <v/>
      </c>
      <c r="J281" s="183">
        <f>'[1]Z04 支出决算表(财决04表)'!$A280</f>
        <v>0</v>
      </c>
      <c r="K281" s="184">
        <f>'[1]Z04 支出决算表(财决04表)'!$E280</f>
        <v>0</v>
      </c>
      <c r="L281" s="156" t="str">
        <f t="shared" si="9"/>
        <v/>
      </c>
    </row>
    <row r="282" ht="22.65" customHeight="1" spans="1:12">
      <c r="A282" s="169" t="str">
        <f t="shared" si="8"/>
        <v/>
      </c>
      <c r="B282" s="170"/>
      <c r="C282" s="171" t="str">
        <f>IF(ISERROR(VLOOKUP(A282,'[1]Z04 支出决算表(财决04表)'!$A$10:$J$500,4,FALSE)),"",VLOOKUP(A282,'[1]Z04 支出决算表(财决04表)'!$A$10:$J$500,4,FALSE))</f>
        <v/>
      </c>
      <c r="D282" s="172" t="str">
        <f>IF(ISERROR(VLOOKUP(A282,'[1]Z04 支出决算表(财决04表)'!$A$10:$J$500,5,FALSE)),"",VLOOKUP(A282,'[1]Z04 支出决算表(财决04表)'!$A$10:$J$500,5,FALSE))</f>
        <v/>
      </c>
      <c r="E282" s="172" t="str">
        <f>IF(ISERROR(VLOOKUP(A282,'[1]Z04 支出决算表(财决04表)'!$A$10:$J$500,6,FALSE)),"",VLOOKUP(A282,'[1]Z04 支出决算表(财决04表)'!$A$10:$J$500,6,FALSE))</f>
        <v/>
      </c>
      <c r="F282" s="172" t="str">
        <f>IF(ISERROR(VLOOKUP(A282,'[1]Z04 支出决算表(财决04表)'!$A$10:$J$500,7,FALSE)),"",VLOOKUP(A282,'[1]Z04 支出决算表(财决04表)'!$A$10:$J$500,7,FALSE))</f>
        <v/>
      </c>
      <c r="G282" s="172" t="str">
        <f>IF(ISERROR(VLOOKUP(A282,'[1]Z04 支出决算表(财决04表)'!$A$10:$J$500,8,FALSE)),"",VLOOKUP(A282,'[1]Z04 支出决算表(财决04表)'!$A$10:$J$500,8,FALSE))</f>
        <v/>
      </c>
      <c r="H282" s="172" t="str">
        <f>IF(ISERROR(VLOOKUP(A282,'[1]Z04 支出决算表(财决04表)'!$A$10:$J$500,9,FALSE)),"",VLOOKUP(A282,'[1]Z04 支出决算表(财决04表)'!$A$10:$J$500,9,FALSE))</f>
        <v/>
      </c>
      <c r="I282" s="172" t="str">
        <f>IF(ISERROR(VLOOKUP(A282,'[1]Z04 支出决算表(财决04表)'!$A$10:$J$500,10,FALSE)),"",VLOOKUP(A282,'[1]Z04 支出决算表(财决04表)'!$A$10:$J$500,10,FALSE))</f>
        <v/>
      </c>
      <c r="J282" s="183">
        <f>'[1]Z04 支出决算表(财决04表)'!$A281</f>
        <v>0</v>
      </c>
      <c r="K282" s="184">
        <f>'[1]Z04 支出决算表(财决04表)'!$E281</f>
        <v>0</v>
      </c>
      <c r="L282" s="156" t="str">
        <f t="shared" si="9"/>
        <v/>
      </c>
    </row>
    <row r="283" ht="22.65" customHeight="1" spans="1:12">
      <c r="A283" s="169" t="str">
        <f t="shared" si="8"/>
        <v/>
      </c>
      <c r="B283" s="170"/>
      <c r="C283" s="171" t="str">
        <f>IF(ISERROR(VLOOKUP(A283,'[1]Z04 支出决算表(财决04表)'!$A$10:$J$500,4,FALSE)),"",VLOOKUP(A283,'[1]Z04 支出决算表(财决04表)'!$A$10:$J$500,4,FALSE))</f>
        <v/>
      </c>
      <c r="D283" s="172" t="str">
        <f>IF(ISERROR(VLOOKUP(A283,'[1]Z04 支出决算表(财决04表)'!$A$10:$J$500,5,FALSE)),"",VLOOKUP(A283,'[1]Z04 支出决算表(财决04表)'!$A$10:$J$500,5,FALSE))</f>
        <v/>
      </c>
      <c r="E283" s="172" t="str">
        <f>IF(ISERROR(VLOOKUP(A283,'[1]Z04 支出决算表(财决04表)'!$A$10:$J$500,6,FALSE)),"",VLOOKUP(A283,'[1]Z04 支出决算表(财决04表)'!$A$10:$J$500,6,FALSE))</f>
        <v/>
      </c>
      <c r="F283" s="172" t="str">
        <f>IF(ISERROR(VLOOKUP(A283,'[1]Z04 支出决算表(财决04表)'!$A$10:$J$500,7,FALSE)),"",VLOOKUP(A283,'[1]Z04 支出决算表(财决04表)'!$A$10:$J$500,7,FALSE))</f>
        <v/>
      </c>
      <c r="G283" s="172" t="str">
        <f>IF(ISERROR(VLOOKUP(A283,'[1]Z04 支出决算表(财决04表)'!$A$10:$J$500,8,FALSE)),"",VLOOKUP(A283,'[1]Z04 支出决算表(财决04表)'!$A$10:$J$500,8,FALSE))</f>
        <v/>
      </c>
      <c r="H283" s="172" t="str">
        <f>IF(ISERROR(VLOOKUP(A283,'[1]Z04 支出决算表(财决04表)'!$A$10:$J$500,9,FALSE)),"",VLOOKUP(A283,'[1]Z04 支出决算表(财决04表)'!$A$10:$J$500,9,FALSE))</f>
        <v/>
      </c>
      <c r="I283" s="172" t="str">
        <f>IF(ISERROR(VLOOKUP(A283,'[1]Z04 支出决算表(财决04表)'!$A$10:$J$500,10,FALSE)),"",VLOOKUP(A283,'[1]Z04 支出决算表(财决04表)'!$A$10:$J$500,10,FALSE))</f>
        <v/>
      </c>
      <c r="J283" s="183">
        <f>'[1]Z04 支出决算表(财决04表)'!$A282</f>
        <v>0</v>
      </c>
      <c r="K283" s="184">
        <f>'[1]Z04 支出决算表(财决04表)'!$E282</f>
        <v>0</v>
      </c>
      <c r="L283" s="156" t="str">
        <f t="shared" si="9"/>
        <v/>
      </c>
    </row>
    <row r="284" ht="22.65" customHeight="1" spans="1:12">
      <c r="A284" s="169" t="str">
        <f t="shared" si="8"/>
        <v/>
      </c>
      <c r="B284" s="170"/>
      <c r="C284" s="171" t="str">
        <f>IF(ISERROR(VLOOKUP(A284,'[1]Z04 支出决算表(财决04表)'!$A$10:$J$500,4,FALSE)),"",VLOOKUP(A284,'[1]Z04 支出决算表(财决04表)'!$A$10:$J$500,4,FALSE))</f>
        <v/>
      </c>
      <c r="D284" s="172" t="str">
        <f>IF(ISERROR(VLOOKUP(A284,'[1]Z04 支出决算表(财决04表)'!$A$10:$J$500,5,FALSE)),"",VLOOKUP(A284,'[1]Z04 支出决算表(财决04表)'!$A$10:$J$500,5,FALSE))</f>
        <v/>
      </c>
      <c r="E284" s="172" t="str">
        <f>IF(ISERROR(VLOOKUP(A284,'[1]Z04 支出决算表(财决04表)'!$A$10:$J$500,6,FALSE)),"",VLOOKUP(A284,'[1]Z04 支出决算表(财决04表)'!$A$10:$J$500,6,FALSE))</f>
        <v/>
      </c>
      <c r="F284" s="172" t="str">
        <f>IF(ISERROR(VLOOKUP(A284,'[1]Z04 支出决算表(财决04表)'!$A$10:$J$500,7,FALSE)),"",VLOOKUP(A284,'[1]Z04 支出决算表(财决04表)'!$A$10:$J$500,7,FALSE))</f>
        <v/>
      </c>
      <c r="G284" s="172" t="str">
        <f>IF(ISERROR(VLOOKUP(A284,'[1]Z04 支出决算表(财决04表)'!$A$10:$J$500,8,FALSE)),"",VLOOKUP(A284,'[1]Z04 支出决算表(财决04表)'!$A$10:$J$500,8,FALSE))</f>
        <v/>
      </c>
      <c r="H284" s="172" t="str">
        <f>IF(ISERROR(VLOOKUP(A284,'[1]Z04 支出决算表(财决04表)'!$A$10:$J$500,9,FALSE)),"",VLOOKUP(A284,'[1]Z04 支出决算表(财决04表)'!$A$10:$J$500,9,FALSE))</f>
        <v/>
      </c>
      <c r="I284" s="172" t="str">
        <f>IF(ISERROR(VLOOKUP(A284,'[1]Z04 支出决算表(财决04表)'!$A$10:$J$500,10,FALSE)),"",VLOOKUP(A284,'[1]Z04 支出决算表(财决04表)'!$A$10:$J$500,10,FALSE))</f>
        <v/>
      </c>
      <c r="J284" s="183">
        <f>'[1]Z04 支出决算表(财决04表)'!$A283</f>
        <v>0</v>
      </c>
      <c r="K284" s="184">
        <f>'[1]Z04 支出决算表(财决04表)'!$E283</f>
        <v>0</v>
      </c>
      <c r="L284" s="156" t="str">
        <f t="shared" si="9"/>
        <v/>
      </c>
    </row>
    <row r="285" ht="22.65" customHeight="1" spans="1:12">
      <c r="A285" s="169" t="str">
        <f t="shared" si="8"/>
        <v/>
      </c>
      <c r="B285" s="170"/>
      <c r="C285" s="171" t="str">
        <f>IF(ISERROR(VLOOKUP(A285,'[1]Z04 支出决算表(财决04表)'!$A$10:$J$500,4,FALSE)),"",VLOOKUP(A285,'[1]Z04 支出决算表(财决04表)'!$A$10:$J$500,4,FALSE))</f>
        <v/>
      </c>
      <c r="D285" s="172" t="str">
        <f>IF(ISERROR(VLOOKUP(A285,'[1]Z04 支出决算表(财决04表)'!$A$10:$J$500,5,FALSE)),"",VLOOKUP(A285,'[1]Z04 支出决算表(财决04表)'!$A$10:$J$500,5,FALSE))</f>
        <v/>
      </c>
      <c r="E285" s="172" t="str">
        <f>IF(ISERROR(VLOOKUP(A285,'[1]Z04 支出决算表(财决04表)'!$A$10:$J$500,6,FALSE)),"",VLOOKUP(A285,'[1]Z04 支出决算表(财决04表)'!$A$10:$J$500,6,FALSE))</f>
        <v/>
      </c>
      <c r="F285" s="172" t="str">
        <f>IF(ISERROR(VLOOKUP(A285,'[1]Z04 支出决算表(财决04表)'!$A$10:$J$500,7,FALSE)),"",VLOOKUP(A285,'[1]Z04 支出决算表(财决04表)'!$A$10:$J$500,7,FALSE))</f>
        <v/>
      </c>
      <c r="G285" s="172" t="str">
        <f>IF(ISERROR(VLOOKUP(A285,'[1]Z04 支出决算表(财决04表)'!$A$10:$J$500,8,FALSE)),"",VLOOKUP(A285,'[1]Z04 支出决算表(财决04表)'!$A$10:$J$500,8,FALSE))</f>
        <v/>
      </c>
      <c r="H285" s="172" t="str">
        <f>IF(ISERROR(VLOOKUP(A285,'[1]Z04 支出决算表(财决04表)'!$A$10:$J$500,9,FALSE)),"",VLOOKUP(A285,'[1]Z04 支出决算表(财决04表)'!$A$10:$J$500,9,FALSE))</f>
        <v/>
      </c>
      <c r="I285" s="172" t="str">
        <f>IF(ISERROR(VLOOKUP(A285,'[1]Z04 支出决算表(财决04表)'!$A$10:$J$500,10,FALSE)),"",VLOOKUP(A285,'[1]Z04 支出决算表(财决04表)'!$A$10:$J$500,10,FALSE))</f>
        <v/>
      </c>
      <c r="J285" s="183">
        <f>'[1]Z04 支出决算表(财决04表)'!$A284</f>
        <v>0</v>
      </c>
      <c r="K285" s="184">
        <f>'[1]Z04 支出决算表(财决04表)'!$E284</f>
        <v>0</v>
      </c>
      <c r="L285" s="156" t="str">
        <f t="shared" si="9"/>
        <v/>
      </c>
    </row>
    <row r="286" ht="22.65" customHeight="1" spans="1:12">
      <c r="A286" s="169" t="str">
        <f t="shared" si="8"/>
        <v/>
      </c>
      <c r="B286" s="170"/>
      <c r="C286" s="171" t="str">
        <f>IF(ISERROR(VLOOKUP(A286,'[1]Z04 支出决算表(财决04表)'!$A$10:$J$500,4,FALSE)),"",VLOOKUP(A286,'[1]Z04 支出决算表(财决04表)'!$A$10:$J$500,4,FALSE))</f>
        <v/>
      </c>
      <c r="D286" s="172" t="str">
        <f>IF(ISERROR(VLOOKUP(A286,'[1]Z04 支出决算表(财决04表)'!$A$10:$J$500,5,FALSE)),"",VLOOKUP(A286,'[1]Z04 支出决算表(财决04表)'!$A$10:$J$500,5,FALSE))</f>
        <v/>
      </c>
      <c r="E286" s="172" t="str">
        <f>IF(ISERROR(VLOOKUP(A286,'[1]Z04 支出决算表(财决04表)'!$A$10:$J$500,6,FALSE)),"",VLOOKUP(A286,'[1]Z04 支出决算表(财决04表)'!$A$10:$J$500,6,FALSE))</f>
        <v/>
      </c>
      <c r="F286" s="172" t="str">
        <f>IF(ISERROR(VLOOKUP(A286,'[1]Z04 支出决算表(财决04表)'!$A$10:$J$500,7,FALSE)),"",VLOOKUP(A286,'[1]Z04 支出决算表(财决04表)'!$A$10:$J$500,7,FALSE))</f>
        <v/>
      </c>
      <c r="G286" s="172" t="str">
        <f>IF(ISERROR(VLOOKUP(A286,'[1]Z04 支出决算表(财决04表)'!$A$10:$J$500,8,FALSE)),"",VLOOKUP(A286,'[1]Z04 支出决算表(财决04表)'!$A$10:$J$500,8,FALSE))</f>
        <v/>
      </c>
      <c r="H286" s="172" t="str">
        <f>IF(ISERROR(VLOOKUP(A286,'[1]Z04 支出决算表(财决04表)'!$A$10:$J$500,9,FALSE)),"",VLOOKUP(A286,'[1]Z04 支出决算表(财决04表)'!$A$10:$J$500,9,FALSE))</f>
        <v/>
      </c>
      <c r="I286" s="172" t="str">
        <f>IF(ISERROR(VLOOKUP(A286,'[1]Z04 支出决算表(财决04表)'!$A$10:$J$500,10,FALSE)),"",VLOOKUP(A286,'[1]Z04 支出决算表(财决04表)'!$A$10:$J$500,10,FALSE))</f>
        <v/>
      </c>
      <c r="J286" s="183">
        <f>'[1]Z04 支出决算表(财决04表)'!$A285</f>
        <v>0</v>
      </c>
      <c r="K286" s="184">
        <f>'[1]Z04 支出决算表(财决04表)'!$E285</f>
        <v>0</v>
      </c>
      <c r="L286" s="156" t="str">
        <f t="shared" si="9"/>
        <v/>
      </c>
    </row>
    <row r="287" ht="22.65" customHeight="1" spans="1:12">
      <c r="A287" s="169" t="str">
        <f t="shared" si="8"/>
        <v/>
      </c>
      <c r="B287" s="170"/>
      <c r="C287" s="171" t="str">
        <f>IF(ISERROR(VLOOKUP(A287,'[1]Z04 支出决算表(财决04表)'!$A$10:$J$500,4,FALSE)),"",VLOOKUP(A287,'[1]Z04 支出决算表(财决04表)'!$A$10:$J$500,4,FALSE))</f>
        <v/>
      </c>
      <c r="D287" s="172" t="str">
        <f>IF(ISERROR(VLOOKUP(A287,'[1]Z04 支出决算表(财决04表)'!$A$10:$J$500,5,FALSE)),"",VLOOKUP(A287,'[1]Z04 支出决算表(财决04表)'!$A$10:$J$500,5,FALSE))</f>
        <v/>
      </c>
      <c r="E287" s="172" t="str">
        <f>IF(ISERROR(VLOOKUP(A287,'[1]Z04 支出决算表(财决04表)'!$A$10:$J$500,6,FALSE)),"",VLOOKUP(A287,'[1]Z04 支出决算表(财决04表)'!$A$10:$J$500,6,FALSE))</f>
        <v/>
      </c>
      <c r="F287" s="172" t="str">
        <f>IF(ISERROR(VLOOKUP(A287,'[1]Z04 支出决算表(财决04表)'!$A$10:$J$500,7,FALSE)),"",VLOOKUP(A287,'[1]Z04 支出决算表(财决04表)'!$A$10:$J$500,7,FALSE))</f>
        <v/>
      </c>
      <c r="G287" s="172" t="str">
        <f>IF(ISERROR(VLOOKUP(A287,'[1]Z04 支出决算表(财决04表)'!$A$10:$J$500,8,FALSE)),"",VLOOKUP(A287,'[1]Z04 支出决算表(财决04表)'!$A$10:$J$500,8,FALSE))</f>
        <v/>
      </c>
      <c r="H287" s="172" t="str">
        <f>IF(ISERROR(VLOOKUP(A287,'[1]Z04 支出决算表(财决04表)'!$A$10:$J$500,9,FALSE)),"",VLOOKUP(A287,'[1]Z04 支出决算表(财决04表)'!$A$10:$J$500,9,FALSE))</f>
        <v/>
      </c>
      <c r="I287" s="172" t="str">
        <f>IF(ISERROR(VLOOKUP(A287,'[1]Z04 支出决算表(财决04表)'!$A$10:$J$500,10,FALSE)),"",VLOOKUP(A287,'[1]Z04 支出决算表(财决04表)'!$A$10:$J$500,10,FALSE))</f>
        <v/>
      </c>
      <c r="J287" s="183">
        <f>'[1]Z04 支出决算表(财决04表)'!$A286</f>
        <v>0</v>
      </c>
      <c r="K287" s="184">
        <f>'[1]Z04 支出决算表(财决04表)'!$E286</f>
        <v>0</v>
      </c>
      <c r="L287" s="156" t="str">
        <f t="shared" si="9"/>
        <v/>
      </c>
    </row>
    <row r="288" ht="22.65" customHeight="1" spans="1:12">
      <c r="A288" s="169" t="str">
        <f t="shared" si="8"/>
        <v/>
      </c>
      <c r="B288" s="170"/>
      <c r="C288" s="171" t="str">
        <f>IF(ISERROR(VLOOKUP(A288,'[1]Z04 支出决算表(财决04表)'!$A$10:$J$500,4,FALSE)),"",VLOOKUP(A288,'[1]Z04 支出决算表(财决04表)'!$A$10:$J$500,4,FALSE))</f>
        <v/>
      </c>
      <c r="D288" s="172" t="str">
        <f>IF(ISERROR(VLOOKUP(A288,'[1]Z04 支出决算表(财决04表)'!$A$10:$J$500,5,FALSE)),"",VLOOKUP(A288,'[1]Z04 支出决算表(财决04表)'!$A$10:$J$500,5,FALSE))</f>
        <v/>
      </c>
      <c r="E288" s="172" t="str">
        <f>IF(ISERROR(VLOOKUP(A288,'[1]Z04 支出决算表(财决04表)'!$A$10:$J$500,6,FALSE)),"",VLOOKUP(A288,'[1]Z04 支出决算表(财决04表)'!$A$10:$J$500,6,FALSE))</f>
        <v/>
      </c>
      <c r="F288" s="172" t="str">
        <f>IF(ISERROR(VLOOKUP(A288,'[1]Z04 支出决算表(财决04表)'!$A$10:$J$500,7,FALSE)),"",VLOOKUP(A288,'[1]Z04 支出决算表(财决04表)'!$A$10:$J$500,7,FALSE))</f>
        <v/>
      </c>
      <c r="G288" s="172" t="str">
        <f>IF(ISERROR(VLOOKUP(A288,'[1]Z04 支出决算表(财决04表)'!$A$10:$J$500,8,FALSE)),"",VLOOKUP(A288,'[1]Z04 支出决算表(财决04表)'!$A$10:$J$500,8,FALSE))</f>
        <v/>
      </c>
      <c r="H288" s="172" t="str">
        <f>IF(ISERROR(VLOOKUP(A288,'[1]Z04 支出决算表(财决04表)'!$A$10:$J$500,9,FALSE)),"",VLOOKUP(A288,'[1]Z04 支出决算表(财决04表)'!$A$10:$J$500,9,FALSE))</f>
        <v/>
      </c>
      <c r="I288" s="172" t="str">
        <f>IF(ISERROR(VLOOKUP(A288,'[1]Z04 支出决算表(财决04表)'!$A$10:$J$500,10,FALSE)),"",VLOOKUP(A288,'[1]Z04 支出决算表(财决04表)'!$A$10:$J$500,10,FALSE))</f>
        <v/>
      </c>
      <c r="J288" s="183">
        <f>'[1]Z04 支出决算表(财决04表)'!$A287</f>
        <v>0</v>
      </c>
      <c r="K288" s="184">
        <f>'[1]Z04 支出决算表(财决04表)'!$E287</f>
        <v>0</v>
      </c>
      <c r="L288" s="156" t="str">
        <f t="shared" si="9"/>
        <v/>
      </c>
    </row>
    <row r="289" ht="22.65" customHeight="1" spans="1:12">
      <c r="A289" s="169" t="str">
        <f t="shared" si="8"/>
        <v/>
      </c>
      <c r="B289" s="170"/>
      <c r="C289" s="171" t="str">
        <f>IF(ISERROR(VLOOKUP(A289,'[1]Z04 支出决算表(财决04表)'!$A$10:$J$500,4,FALSE)),"",VLOOKUP(A289,'[1]Z04 支出决算表(财决04表)'!$A$10:$J$500,4,FALSE))</f>
        <v/>
      </c>
      <c r="D289" s="172" t="str">
        <f>IF(ISERROR(VLOOKUP(A289,'[1]Z04 支出决算表(财决04表)'!$A$10:$J$500,5,FALSE)),"",VLOOKUP(A289,'[1]Z04 支出决算表(财决04表)'!$A$10:$J$500,5,FALSE))</f>
        <v/>
      </c>
      <c r="E289" s="172" t="str">
        <f>IF(ISERROR(VLOOKUP(A289,'[1]Z04 支出决算表(财决04表)'!$A$10:$J$500,6,FALSE)),"",VLOOKUP(A289,'[1]Z04 支出决算表(财决04表)'!$A$10:$J$500,6,FALSE))</f>
        <v/>
      </c>
      <c r="F289" s="172" t="str">
        <f>IF(ISERROR(VLOOKUP(A289,'[1]Z04 支出决算表(财决04表)'!$A$10:$J$500,7,FALSE)),"",VLOOKUP(A289,'[1]Z04 支出决算表(财决04表)'!$A$10:$J$500,7,FALSE))</f>
        <v/>
      </c>
      <c r="G289" s="172" t="str">
        <f>IF(ISERROR(VLOOKUP(A289,'[1]Z04 支出决算表(财决04表)'!$A$10:$J$500,8,FALSE)),"",VLOOKUP(A289,'[1]Z04 支出决算表(财决04表)'!$A$10:$J$500,8,FALSE))</f>
        <v/>
      </c>
      <c r="H289" s="172" t="str">
        <f>IF(ISERROR(VLOOKUP(A289,'[1]Z04 支出决算表(财决04表)'!$A$10:$J$500,9,FALSE)),"",VLOOKUP(A289,'[1]Z04 支出决算表(财决04表)'!$A$10:$J$500,9,FALSE))</f>
        <v/>
      </c>
      <c r="I289" s="172" t="str">
        <f>IF(ISERROR(VLOOKUP(A289,'[1]Z04 支出决算表(财决04表)'!$A$10:$J$500,10,FALSE)),"",VLOOKUP(A289,'[1]Z04 支出决算表(财决04表)'!$A$10:$J$500,10,FALSE))</f>
        <v/>
      </c>
      <c r="J289" s="183">
        <f>'[1]Z04 支出决算表(财决04表)'!$A288</f>
        <v>0</v>
      </c>
      <c r="K289" s="184">
        <f>'[1]Z04 支出决算表(财决04表)'!$E288</f>
        <v>0</v>
      </c>
      <c r="L289" s="156" t="str">
        <f t="shared" si="9"/>
        <v/>
      </c>
    </row>
    <row r="290" ht="22.65" customHeight="1" spans="1:12">
      <c r="A290" s="169" t="str">
        <f t="shared" si="8"/>
        <v/>
      </c>
      <c r="B290" s="170"/>
      <c r="C290" s="171" t="str">
        <f>IF(ISERROR(VLOOKUP(A290,'[1]Z04 支出决算表(财决04表)'!$A$10:$J$500,4,FALSE)),"",VLOOKUP(A290,'[1]Z04 支出决算表(财决04表)'!$A$10:$J$500,4,FALSE))</f>
        <v/>
      </c>
      <c r="D290" s="172" t="str">
        <f>IF(ISERROR(VLOOKUP(A290,'[1]Z04 支出决算表(财决04表)'!$A$10:$J$500,5,FALSE)),"",VLOOKUP(A290,'[1]Z04 支出决算表(财决04表)'!$A$10:$J$500,5,FALSE))</f>
        <v/>
      </c>
      <c r="E290" s="172" t="str">
        <f>IF(ISERROR(VLOOKUP(A290,'[1]Z04 支出决算表(财决04表)'!$A$10:$J$500,6,FALSE)),"",VLOOKUP(A290,'[1]Z04 支出决算表(财决04表)'!$A$10:$J$500,6,FALSE))</f>
        <v/>
      </c>
      <c r="F290" s="172" t="str">
        <f>IF(ISERROR(VLOOKUP(A290,'[1]Z04 支出决算表(财决04表)'!$A$10:$J$500,7,FALSE)),"",VLOOKUP(A290,'[1]Z04 支出决算表(财决04表)'!$A$10:$J$500,7,FALSE))</f>
        <v/>
      </c>
      <c r="G290" s="172" t="str">
        <f>IF(ISERROR(VLOOKUP(A290,'[1]Z04 支出决算表(财决04表)'!$A$10:$J$500,8,FALSE)),"",VLOOKUP(A290,'[1]Z04 支出决算表(财决04表)'!$A$10:$J$500,8,FALSE))</f>
        <v/>
      </c>
      <c r="H290" s="172" t="str">
        <f>IF(ISERROR(VLOOKUP(A290,'[1]Z04 支出决算表(财决04表)'!$A$10:$J$500,9,FALSE)),"",VLOOKUP(A290,'[1]Z04 支出决算表(财决04表)'!$A$10:$J$500,9,FALSE))</f>
        <v/>
      </c>
      <c r="I290" s="172" t="str">
        <f>IF(ISERROR(VLOOKUP(A290,'[1]Z04 支出决算表(财决04表)'!$A$10:$J$500,10,FALSE)),"",VLOOKUP(A290,'[1]Z04 支出决算表(财决04表)'!$A$10:$J$500,10,FALSE))</f>
        <v/>
      </c>
      <c r="J290" s="183">
        <f>'[1]Z04 支出决算表(财决04表)'!$A289</f>
        <v>0</v>
      </c>
      <c r="K290" s="184">
        <f>'[1]Z04 支出决算表(财决04表)'!$E289</f>
        <v>0</v>
      </c>
      <c r="L290" s="156" t="str">
        <f t="shared" si="9"/>
        <v/>
      </c>
    </row>
    <row r="291" ht="22.65" customHeight="1" spans="1:12">
      <c r="A291" s="169" t="str">
        <f t="shared" si="8"/>
        <v/>
      </c>
      <c r="B291" s="170"/>
      <c r="C291" s="171" t="str">
        <f>IF(ISERROR(VLOOKUP(A291,'[1]Z04 支出决算表(财决04表)'!$A$10:$J$500,4,FALSE)),"",VLOOKUP(A291,'[1]Z04 支出决算表(财决04表)'!$A$10:$J$500,4,FALSE))</f>
        <v/>
      </c>
      <c r="D291" s="172" t="str">
        <f>IF(ISERROR(VLOOKUP(A291,'[1]Z04 支出决算表(财决04表)'!$A$10:$J$500,5,FALSE)),"",VLOOKUP(A291,'[1]Z04 支出决算表(财决04表)'!$A$10:$J$500,5,FALSE))</f>
        <v/>
      </c>
      <c r="E291" s="172" t="str">
        <f>IF(ISERROR(VLOOKUP(A291,'[1]Z04 支出决算表(财决04表)'!$A$10:$J$500,6,FALSE)),"",VLOOKUP(A291,'[1]Z04 支出决算表(财决04表)'!$A$10:$J$500,6,FALSE))</f>
        <v/>
      </c>
      <c r="F291" s="172" t="str">
        <f>IF(ISERROR(VLOOKUP(A291,'[1]Z04 支出决算表(财决04表)'!$A$10:$J$500,7,FALSE)),"",VLOOKUP(A291,'[1]Z04 支出决算表(财决04表)'!$A$10:$J$500,7,FALSE))</f>
        <v/>
      </c>
      <c r="G291" s="172" t="str">
        <f>IF(ISERROR(VLOOKUP(A291,'[1]Z04 支出决算表(财决04表)'!$A$10:$J$500,8,FALSE)),"",VLOOKUP(A291,'[1]Z04 支出决算表(财决04表)'!$A$10:$J$500,8,FALSE))</f>
        <v/>
      </c>
      <c r="H291" s="172" t="str">
        <f>IF(ISERROR(VLOOKUP(A291,'[1]Z04 支出决算表(财决04表)'!$A$10:$J$500,9,FALSE)),"",VLOOKUP(A291,'[1]Z04 支出决算表(财决04表)'!$A$10:$J$500,9,FALSE))</f>
        <v/>
      </c>
      <c r="I291" s="172" t="str">
        <f>IF(ISERROR(VLOOKUP(A291,'[1]Z04 支出决算表(财决04表)'!$A$10:$J$500,10,FALSE)),"",VLOOKUP(A291,'[1]Z04 支出决算表(财决04表)'!$A$10:$J$500,10,FALSE))</f>
        <v/>
      </c>
      <c r="J291" s="183">
        <f>'[1]Z04 支出决算表(财决04表)'!$A290</f>
        <v>0</v>
      </c>
      <c r="K291" s="184">
        <f>'[1]Z04 支出决算表(财决04表)'!$E290</f>
        <v>0</v>
      </c>
      <c r="L291" s="156" t="str">
        <f t="shared" si="9"/>
        <v/>
      </c>
    </row>
    <row r="292" ht="22.65" customHeight="1" spans="1:12">
      <c r="A292" s="169" t="str">
        <f t="shared" si="8"/>
        <v/>
      </c>
      <c r="B292" s="170"/>
      <c r="C292" s="171" t="str">
        <f>IF(ISERROR(VLOOKUP(A292,'[1]Z04 支出决算表(财决04表)'!$A$10:$J$500,4,FALSE)),"",VLOOKUP(A292,'[1]Z04 支出决算表(财决04表)'!$A$10:$J$500,4,FALSE))</f>
        <v/>
      </c>
      <c r="D292" s="172" t="str">
        <f>IF(ISERROR(VLOOKUP(A292,'[1]Z04 支出决算表(财决04表)'!$A$10:$J$500,5,FALSE)),"",VLOOKUP(A292,'[1]Z04 支出决算表(财决04表)'!$A$10:$J$500,5,FALSE))</f>
        <v/>
      </c>
      <c r="E292" s="172" t="str">
        <f>IF(ISERROR(VLOOKUP(A292,'[1]Z04 支出决算表(财决04表)'!$A$10:$J$500,6,FALSE)),"",VLOOKUP(A292,'[1]Z04 支出决算表(财决04表)'!$A$10:$J$500,6,FALSE))</f>
        <v/>
      </c>
      <c r="F292" s="172" t="str">
        <f>IF(ISERROR(VLOOKUP(A292,'[1]Z04 支出决算表(财决04表)'!$A$10:$J$500,7,FALSE)),"",VLOOKUP(A292,'[1]Z04 支出决算表(财决04表)'!$A$10:$J$500,7,FALSE))</f>
        <v/>
      </c>
      <c r="G292" s="172" t="str">
        <f>IF(ISERROR(VLOOKUP(A292,'[1]Z04 支出决算表(财决04表)'!$A$10:$J$500,8,FALSE)),"",VLOOKUP(A292,'[1]Z04 支出决算表(财决04表)'!$A$10:$J$500,8,FALSE))</f>
        <v/>
      </c>
      <c r="H292" s="172" t="str">
        <f>IF(ISERROR(VLOOKUP(A292,'[1]Z04 支出决算表(财决04表)'!$A$10:$J$500,9,FALSE)),"",VLOOKUP(A292,'[1]Z04 支出决算表(财决04表)'!$A$10:$J$500,9,FALSE))</f>
        <v/>
      </c>
      <c r="I292" s="172" t="str">
        <f>IF(ISERROR(VLOOKUP(A292,'[1]Z04 支出决算表(财决04表)'!$A$10:$J$500,10,FALSE)),"",VLOOKUP(A292,'[1]Z04 支出决算表(财决04表)'!$A$10:$J$500,10,FALSE))</f>
        <v/>
      </c>
      <c r="J292" s="183">
        <f>'[1]Z04 支出决算表(财决04表)'!$A291</f>
        <v>0</v>
      </c>
      <c r="K292" s="184">
        <f>'[1]Z04 支出决算表(财决04表)'!$E291</f>
        <v>0</v>
      </c>
      <c r="L292" s="156" t="str">
        <f t="shared" si="9"/>
        <v/>
      </c>
    </row>
    <row r="293" ht="22.65" customHeight="1" spans="1:12">
      <c r="A293" s="169" t="str">
        <f t="shared" si="8"/>
        <v/>
      </c>
      <c r="B293" s="170"/>
      <c r="C293" s="171" t="str">
        <f>IF(ISERROR(VLOOKUP(A293,'[1]Z04 支出决算表(财决04表)'!$A$10:$J$500,4,FALSE)),"",VLOOKUP(A293,'[1]Z04 支出决算表(财决04表)'!$A$10:$J$500,4,FALSE))</f>
        <v/>
      </c>
      <c r="D293" s="172" t="str">
        <f>IF(ISERROR(VLOOKUP(A293,'[1]Z04 支出决算表(财决04表)'!$A$10:$J$500,5,FALSE)),"",VLOOKUP(A293,'[1]Z04 支出决算表(财决04表)'!$A$10:$J$500,5,FALSE))</f>
        <v/>
      </c>
      <c r="E293" s="172" t="str">
        <f>IF(ISERROR(VLOOKUP(A293,'[1]Z04 支出决算表(财决04表)'!$A$10:$J$500,6,FALSE)),"",VLOOKUP(A293,'[1]Z04 支出决算表(财决04表)'!$A$10:$J$500,6,FALSE))</f>
        <v/>
      </c>
      <c r="F293" s="172" t="str">
        <f>IF(ISERROR(VLOOKUP(A293,'[1]Z04 支出决算表(财决04表)'!$A$10:$J$500,7,FALSE)),"",VLOOKUP(A293,'[1]Z04 支出决算表(财决04表)'!$A$10:$J$500,7,FALSE))</f>
        <v/>
      </c>
      <c r="G293" s="172" t="str">
        <f>IF(ISERROR(VLOOKUP(A293,'[1]Z04 支出决算表(财决04表)'!$A$10:$J$500,8,FALSE)),"",VLOOKUP(A293,'[1]Z04 支出决算表(财决04表)'!$A$10:$J$500,8,FALSE))</f>
        <v/>
      </c>
      <c r="H293" s="172" t="str">
        <f>IF(ISERROR(VLOOKUP(A293,'[1]Z04 支出决算表(财决04表)'!$A$10:$J$500,9,FALSE)),"",VLOOKUP(A293,'[1]Z04 支出决算表(财决04表)'!$A$10:$J$500,9,FALSE))</f>
        <v/>
      </c>
      <c r="I293" s="172" t="str">
        <f>IF(ISERROR(VLOOKUP(A293,'[1]Z04 支出决算表(财决04表)'!$A$10:$J$500,10,FALSE)),"",VLOOKUP(A293,'[1]Z04 支出决算表(财决04表)'!$A$10:$J$500,10,FALSE))</f>
        <v/>
      </c>
      <c r="J293" s="183">
        <f>'[1]Z04 支出决算表(财决04表)'!$A292</f>
        <v>0</v>
      </c>
      <c r="K293" s="184">
        <f>'[1]Z04 支出决算表(财决04表)'!$E292</f>
        <v>0</v>
      </c>
      <c r="L293" s="156" t="str">
        <f t="shared" si="9"/>
        <v/>
      </c>
    </row>
    <row r="294" ht="22.65" customHeight="1" spans="1:12">
      <c r="A294" s="169" t="str">
        <f t="shared" si="8"/>
        <v/>
      </c>
      <c r="B294" s="170"/>
      <c r="C294" s="171" t="str">
        <f>IF(ISERROR(VLOOKUP(A294,'[1]Z04 支出决算表(财决04表)'!$A$10:$J$500,4,FALSE)),"",VLOOKUP(A294,'[1]Z04 支出决算表(财决04表)'!$A$10:$J$500,4,FALSE))</f>
        <v/>
      </c>
      <c r="D294" s="172" t="str">
        <f>IF(ISERROR(VLOOKUP(A294,'[1]Z04 支出决算表(财决04表)'!$A$10:$J$500,5,FALSE)),"",VLOOKUP(A294,'[1]Z04 支出决算表(财决04表)'!$A$10:$J$500,5,FALSE))</f>
        <v/>
      </c>
      <c r="E294" s="172" t="str">
        <f>IF(ISERROR(VLOOKUP(A294,'[1]Z04 支出决算表(财决04表)'!$A$10:$J$500,6,FALSE)),"",VLOOKUP(A294,'[1]Z04 支出决算表(财决04表)'!$A$10:$J$500,6,FALSE))</f>
        <v/>
      </c>
      <c r="F294" s="172" t="str">
        <f>IF(ISERROR(VLOOKUP(A294,'[1]Z04 支出决算表(财决04表)'!$A$10:$J$500,7,FALSE)),"",VLOOKUP(A294,'[1]Z04 支出决算表(财决04表)'!$A$10:$J$500,7,FALSE))</f>
        <v/>
      </c>
      <c r="G294" s="172" t="str">
        <f>IF(ISERROR(VLOOKUP(A294,'[1]Z04 支出决算表(财决04表)'!$A$10:$J$500,8,FALSE)),"",VLOOKUP(A294,'[1]Z04 支出决算表(财决04表)'!$A$10:$J$500,8,FALSE))</f>
        <v/>
      </c>
      <c r="H294" s="172" t="str">
        <f>IF(ISERROR(VLOOKUP(A294,'[1]Z04 支出决算表(财决04表)'!$A$10:$J$500,9,FALSE)),"",VLOOKUP(A294,'[1]Z04 支出决算表(财决04表)'!$A$10:$J$500,9,FALSE))</f>
        <v/>
      </c>
      <c r="I294" s="172" t="str">
        <f>IF(ISERROR(VLOOKUP(A294,'[1]Z04 支出决算表(财决04表)'!$A$10:$J$500,10,FALSE)),"",VLOOKUP(A294,'[1]Z04 支出决算表(财决04表)'!$A$10:$J$500,10,FALSE))</f>
        <v/>
      </c>
      <c r="J294" s="183">
        <f>'[1]Z04 支出决算表(财决04表)'!$A293</f>
        <v>0</v>
      </c>
      <c r="K294" s="184">
        <f>'[1]Z04 支出决算表(财决04表)'!$E293</f>
        <v>0</v>
      </c>
      <c r="L294" s="156" t="str">
        <f t="shared" si="9"/>
        <v/>
      </c>
    </row>
    <row r="295" ht="22.65" customHeight="1" spans="1:12">
      <c r="A295" s="169" t="str">
        <f t="shared" si="8"/>
        <v/>
      </c>
      <c r="B295" s="170"/>
      <c r="C295" s="171" t="str">
        <f>IF(ISERROR(VLOOKUP(A295,'[1]Z04 支出决算表(财决04表)'!$A$10:$J$500,4,FALSE)),"",VLOOKUP(A295,'[1]Z04 支出决算表(财决04表)'!$A$10:$J$500,4,FALSE))</f>
        <v/>
      </c>
      <c r="D295" s="172" t="str">
        <f>IF(ISERROR(VLOOKUP(A295,'[1]Z04 支出决算表(财决04表)'!$A$10:$J$500,5,FALSE)),"",VLOOKUP(A295,'[1]Z04 支出决算表(财决04表)'!$A$10:$J$500,5,FALSE))</f>
        <v/>
      </c>
      <c r="E295" s="172" t="str">
        <f>IF(ISERROR(VLOOKUP(A295,'[1]Z04 支出决算表(财决04表)'!$A$10:$J$500,6,FALSE)),"",VLOOKUP(A295,'[1]Z04 支出决算表(财决04表)'!$A$10:$J$500,6,FALSE))</f>
        <v/>
      </c>
      <c r="F295" s="172" t="str">
        <f>IF(ISERROR(VLOOKUP(A295,'[1]Z04 支出决算表(财决04表)'!$A$10:$J$500,7,FALSE)),"",VLOOKUP(A295,'[1]Z04 支出决算表(财决04表)'!$A$10:$J$500,7,FALSE))</f>
        <v/>
      </c>
      <c r="G295" s="172" t="str">
        <f>IF(ISERROR(VLOOKUP(A295,'[1]Z04 支出决算表(财决04表)'!$A$10:$J$500,8,FALSE)),"",VLOOKUP(A295,'[1]Z04 支出决算表(财决04表)'!$A$10:$J$500,8,FALSE))</f>
        <v/>
      </c>
      <c r="H295" s="172" t="str">
        <f>IF(ISERROR(VLOOKUP(A295,'[1]Z04 支出决算表(财决04表)'!$A$10:$J$500,9,FALSE)),"",VLOOKUP(A295,'[1]Z04 支出决算表(财决04表)'!$A$10:$J$500,9,FALSE))</f>
        <v/>
      </c>
      <c r="I295" s="172" t="str">
        <f>IF(ISERROR(VLOOKUP(A295,'[1]Z04 支出决算表(财决04表)'!$A$10:$J$500,10,FALSE)),"",VLOOKUP(A295,'[1]Z04 支出决算表(财决04表)'!$A$10:$J$500,10,FALSE))</f>
        <v/>
      </c>
      <c r="J295" s="183">
        <f>'[1]Z04 支出决算表(财决04表)'!$A294</f>
        <v>0</v>
      </c>
      <c r="K295" s="184">
        <f>'[1]Z04 支出决算表(财决04表)'!$E294</f>
        <v>0</v>
      </c>
      <c r="L295" s="156" t="str">
        <f t="shared" si="9"/>
        <v/>
      </c>
    </row>
    <row r="296" ht="22.65" customHeight="1" spans="1:12">
      <c r="A296" s="169" t="str">
        <f t="shared" si="8"/>
        <v/>
      </c>
      <c r="B296" s="170"/>
      <c r="C296" s="171" t="str">
        <f>IF(ISERROR(VLOOKUP(A296,'[1]Z04 支出决算表(财决04表)'!$A$10:$J$500,4,FALSE)),"",VLOOKUP(A296,'[1]Z04 支出决算表(财决04表)'!$A$10:$J$500,4,FALSE))</f>
        <v/>
      </c>
      <c r="D296" s="172" t="str">
        <f>IF(ISERROR(VLOOKUP(A296,'[1]Z04 支出决算表(财决04表)'!$A$10:$J$500,5,FALSE)),"",VLOOKUP(A296,'[1]Z04 支出决算表(财决04表)'!$A$10:$J$500,5,FALSE))</f>
        <v/>
      </c>
      <c r="E296" s="172" t="str">
        <f>IF(ISERROR(VLOOKUP(A296,'[1]Z04 支出决算表(财决04表)'!$A$10:$J$500,6,FALSE)),"",VLOOKUP(A296,'[1]Z04 支出决算表(财决04表)'!$A$10:$J$500,6,FALSE))</f>
        <v/>
      </c>
      <c r="F296" s="172" t="str">
        <f>IF(ISERROR(VLOOKUP(A296,'[1]Z04 支出决算表(财决04表)'!$A$10:$J$500,7,FALSE)),"",VLOOKUP(A296,'[1]Z04 支出决算表(财决04表)'!$A$10:$J$500,7,FALSE))</f>
        <v/>
      </c>
      <c r="G296" s="172" t="str">
        <f>IF(ISERROR(VLOOKUP(A296,'[1]Z04 支出决算表(财决04表)'!$A$10:$J$500,8,FALSE)),"",VLOOKUP(A296,'[1]Z04 支出决算表(财决04表)'!$A$10:$J$500,8,FALSE))</f>
        <v/>
      </c>
      <c r="H296" s="172" t="str">
        <f>IF(ISERROR(VLOOKUP(A296,'[1]Z04 支出决算表(财决04表)'!$A$10:$J$500,9,FALSE)),"",VLOOKUP(A296,'[1]Z04 支出决算表(财决04表)'!$A$10:$J$500,9,FALSE))</f>
        <v/>
      </c>
      <c r="I296" s="172" t="str">
        <f>IF(ISERROR(VLOOKUP(A296,'[1]Z04 支出决算表(财决04表)'!$A$10:$J$500,10,FALSE)),"",VLOOKUP(A296,'[1]Z04 支出决算表(财决04表)'!$A$10:$J$500,10,FALSE))</f>
        <v/>
      </c>
      <c r="J296" s="183">
        <f>'[1]Z04 支出决算表(财决04表)'!$A295</f>
        <v>0</v>
      </c>
      <c r="K296" s="184">
        <f>'[1]Z04 支出决算表(财决04表)'!$E295</f>
        <v>0</v>
      </c>
      <c r="L296" s="156" t="str">
        <f t="shared" si="9"/>
        <v/>
      </c>
    </row>
    <row r="297" ht="22.65" customHeight="1" spans="1:12">
      <c r="A297" s="169" t="str">
        <f t="shared" si="8"/>
        <v/>
      </c>
      <c r="B297" s="170"/>
      <c r="C297" s="171" t="str">
        <f>IF(ISERROR(VLOOKUP(A297,'[1]Z04 支出决算表(财决04表)'!$A$10:$J$500,4,FALSE)),"",VLOOKUP(A297,'[1]Z04 支出决算表(财决04表)'!$A$10:$J$500,4,FALSE))</f>
        <v/>
      </c>
      <c r="D297" s="172" t="str">
        <f>IF(ISERROR(VLOOKUP(A297,'[1]Z04 支出决算表(财决04表)'!$A$10:$J$500,5,FALSE)),"",VLOOKUP(A297,'[1]Z04 支出决算表(财决04表)'!$A$10:$J$500,5,FALSE))</f>
        <v/>
      </c>
      <c r="E297" s="172" t="str">
        <f>IF(ISERROR(VLOOKUP(A297,'[1]Z04 支出决算表(财决04表)'!$A$10:$J$500,6,FALSE)),"",VLOOKUP(A297,'[1]Z04 支出决算表(财决04表)'!$A$10:$J$500,6,FALSE))</f>
        <v/>
      </c>
      <c r="F297" s="172" t="str">
        <f>IF(ISERROR(VLOOKUP(A297,'[1]Z04 支出决算表(财决04表)'!$A$10:$J$500,7,FALSE)),"",VLOOKUP(A297,'[1]Z04 支出决算表(财决04表)'!$A$10:$J$500,7,FALSE))</f>
        <v/>
      </c>
      <c r="G297" s="172" t="str">
        <f>IF(ISERROR(VLOOKUP(A297,'[1]Z04 支出决算表(财决04表)'!$A$10:$J$500,8,FALSE)),"",VLOOKUP(A297,'[1]Z04 支出决算表(财决04表)'!$A$10:$J$500,8,FALSE))</f>
        <v/>
      </c>
      <c r="H297" s="172" t="str">
        <f>IF(ISERROR(VLOOKUP(A297,'[1]Z04 支出决算表(财决04表)'!$A$10:$J$500,9,FALSE)),"",VLOOKUP(A297,'[1]Z04 支出决算表(财决04表)'!$A$10:$J$500,9,FALSE))</f>
        <v/>
      </c>
      <c r="I297" s="172" t="str">
        <f>IF(ISERROR(VLOOKUP(A297,'[1]Z04 支出决算表(财决04表)'!$A$10:$J$500,10,FALSE)),"",VLOOKUP(A297,'[1]Z04 支出决算表(财决04表)'!$A$10:$J$500,10,FALSE))</f>
        <v/>
      </c>
      <c r="J297" s="183">
        <f>'[1]Z04 支出决算表(财决04表)'!$A296</f>
        <v>0</v>
      </c>
      <c r="K297" s="184">
        <f>'[1]Z04 支出决算表(财决04表)'!$E296</f>
        <v>0</v>
      </c>
      <c r="L297" s="156" t="str">
        <f t="shared" si="9"/>
        <v/>
      </c>
    </row>
    <row r="298" ht="22.65" customHeight="1" spans="1:12">
      <c r="A298" s="169" t="str">
        <f t="shared" si="8"/>
        <v/>
      </c>
      <c r="B298" s="170"/>
      <c r="C298" s="171" t="str">
        <f>IF(ISERROR(VLOOKUP(A298,'[1]Z04 支出决算表(财决04表)'!$A$10:$J$500,4,FALSE)),"",VLOOKUP(A298,'[1]Z04 支出决算表(财决04表)'!$A$10:$J$500,4,FALSE))</f>
        <v/>
      </c>
      <c r="D298" s="172" t="str">
        <f>IF(ISERROR(VLOOKUP(A298,'[1]Z04 支出决算表(财决04表)'!$A$10:$J$500,5,FALSE)),"",VLOOKUP(A298,'[1]Z04 支出决算表(财决04表)'!$A$10:$J$500,5,FALSE))</f>
        <v/>
      </c>
      <c r="E298" s="172" t="str">
        <f>IF(ISERROR(VLOOKUP(A298,'[1]Z04 支出决算表(财决04表)'!$A$10:$J$500,6,FALSE)),"",VLOOKUP(A298,'[1]Z04 支出决算表(财决04表)'!$A$10:$J$500,6,FALSE))</f>
        <v/>
      </c>
      <c r="F298" s="172" t="str">
        <f>IF(ISERROR(VLOOKUP(A298,'[1]Z04 支出决算表(财决04表)'!$A$10:$J$500,7,FALSE)),"",VLOOKUP(A298,'[1]Z04 支出决算表(财决04表)'!$A$10:$J$500,7,FALSE))</f>
        <v/>
      </c>
      <c r="G298" s="172" t="str">
        <f>IF(ISERROR(VLOOKUP(A298,'[1]Z04 支出决算表(财决04表)'!$A$10:$J$500,8,FALSE)),"",VLOOKUP(A298,'[1]Z04 支出决算表(财决04表)'!$A$10:$J$500,8,FALSE))</f>
        <v/>
      </c>
      <c r="H298" s="172" t="str">
        <f>IF(ISERROR(VLOOKUP(A298,'[1]Z04 支出决算表(财决04表)'!$A$10:$J$500,9,FALSE)),"",VLOOKUP(A298,'[1]Z04 支出决算表(财决04表)'!$A$10:$J$500,9,FALSE))</f>
        <v/>
      </c>
      <c r="I298" s="172" t="str">
        <f>IF(ISERROR(VLOOKUP(A298,'[1]Z04 支出决算表(财决04表)'!$A$10:$J$500,10,FALSE)),"",VLOOKUP(A298,'[1]Z04 支出决算表(财决04表)'!$A$10:$J$500,10,FALSE))</f>
        <v/>
      </c>
      <c r="J298" s="183">
        <f>'[1]Z04 支出决算表(财决04表)'!$A297</f>
        <v>0</v>
      </c>
      <c r="K298" s="184">
        <f>'[1]Z04 支出决算表(财决04表)'!$E297</f>
        <v>0</v>
      </c>
      <c r="L298" s="156" t="str">
        <f t="shared" si="9"/>
        <v/>
      </c>
    </row>
    <row r="299" ht="22.65" customHeight="1" spans="1:12">
      <c r="A299" s="169" t="str">
        <f t="shared" si="8"/>
        <v/>
      </c>
      <c r="B299" s="170"/>
      <c r="C299" s="171" t="str">
        <f>IF(ISERROR(VLOOKUP(A299,'[1]Z04 支出决算表(财决04表)'!$A$10:$J$500,4,FALSE)),"",VLOOKUP(A299,'[1]Z04 支出决算表(财决04表)'!$A$10:$J$500,4,FALSE))</f>
        <v/>
      </c>
      <c r="D299" s="172" t="str">
        <f>IF(ISERROR(VLOOKUP(A299,'[1]Z04 支出决算表(财决04表)'!$A$10:$J$500,5,FALSE)),"",VLOOKUP(A299,'[1]Z04 支出决算表(财决04表)'!$A$10:$J$500,5,FALSE))</f>
        <v/>
      </c>
      <c r="E299" s="172" t="str">
        <f>IF(ISERROR(VLOOKUP(A299,'[1]Z04 支出决算表(财决04表)'!$A$10:$J$500,6,FALSE)),"",VLOOKUP(A299,'[1]Z04 支出决算表(财决04表)'!$A$10:$J$500,6,FALSE))</f>
        <v/>
      </c>
      <c r="F299" s="172" t="str">
        <f>IF(ISERROR(VLOOKUP(A299,'[1]Z04 支出决算表(财决04表)'!$A$10:$J$500,7,FALSE)),"",VLOOKUP(A299,'[1]Z04 支出决算表(财决04表)'!$A$10:$J$500,7,FALSE))</f>
        <v/>
      </c>
      <c r="G299" s="172" t="str">
        <f>IF(ISERROR(VLOOKUP(A299,'[1]Z04 支出决算表(财决04表)'!$A$10:$J$500,8,FALSE)),"",VLOOKUP(A299,'[1]Z04 支出决算表(财决04表)'!$A$10:$J$500,8,FALSE))</f>
        <v/>
      </c>
      <c r="H299" s="172" t="str">
        <f>IF(ISERROR(VLOOKUP(A299,'[1]Z04 支出决算表(财决04表)'!$A$10:$J$500,9,FALSE)),"",VLOOKUP(A299,'[1]Z04 支出决算表(财决04表)'!$A$10:$J$500,9,FALSE))</f>
        <v/>
      </c>
      <c r="I299" s="172" t="str">
        <f>IF(ISERROR(VLOOKUP(A299,'[1]Z04 支出决算表(财决04表)'!$A$10:$J$500,10,FALSE)),"",VLOOKUP(A299,'[1]Z04 支出决算表(财决04表)'!$A$10:$J$500,10,FALSE))</f>
        <v/>
      </c>
      <c r="J299" s="183">
        <f>'[1]Z04 支出决算表(财决04表)'!$A298</f>
        <v>0</v>
      </c>
      <c r="K299" s="184">
        <f>'[1]Z04 支出决算表(财决04表)'!$E298</f>
        <v>0</v>
      </c>
      <c r="L299" s="156" t="str">
        <f t="shared" si="9"/>
        <v/>
      </c>
    </row>
    <row r="300" ht="22.65" customHeight="1" spans="1:12">
      <c r="A300" s="169" t="str">
        <f t="shared" si="8"/>
        <v/>
      </c>
      <c r="B300" s="170"/>
      <c r="C300" s="171" t="str">
        <f>IF(ISERROR(VLOOKUP(A300,'[1]Z04 支出决算表(财决04表)'!$A$10:$J$500,4,FALSE)),"",VLOOKUP(A300,'[1]Z04 支出决算表(财决04表)'!$A$10:$J$500,4,FALSE))</f>
        <v/>
      </c>
      <c r="D300" s="172" t="str">
        <f>IF(ISERROR(VLOOKUP(A300,'[1]Z04 支出决算表(财决04表)'!$A$10:$J$500,5,FALSE)),"",VLOOKUP(A300,'[1]Z04 支出决算表(财决04表)'!$A$10:$J$500,5,FALSE))</f>
        <v/>
      </c>
      <c r="E300" s="172" t="str">
        <f>IF(ISERROR(VLOOKUP(A300,'[1]Z04 支出决算表(财决04表)'!$A$10:$J$500,6,FALSE)),"",VLOOKUP(A300,'[1]Z04 支出决算表(财决04表)'!$A$10:$J$500,6,FALSE))</f>
        <v/>
      </c>
      <c r="F300" s="172" t="str">
        <f>IF(ISERROR(VLOOKUP(A300,'[1]Z04 支出决算表(财决04表)'!$A$10:$J$500,7,FALSE)),"",VLOOKUP(A300,'[1]Z04 支出决算表(财决04表)'!$A$10:$J$500,7,FALSE))</f>
        <v/>
      </c>
      <c r="G300" s="172" t="str">
        <f>IF(ISERROR(VLOOKUP(A300,'[1]Z04 支出决算表(财决04表)'!$A$10:$J$500,8,FALSE)),"",VLOOKUP(A300,'[1]Z04 支出决算表(财决04表)'!$A$10:$J$500,8,FALSE))</f>
        <v/>
      </c>
      <c r="H300" s="172" t="str">
        <f>IF(ISERROR(VLOOKUP(A300,'[1]Z04 支出决算表(财决04表)'!$A$10:$J$500,9,FALSE)),"",VLOOKUP(A300,'[1]Z04 支出决算表(财决04表)'!$A$10:$J$500,9,FALSE))</f>
        <v/>
      </c>
      <c r="I300" s="172" t="str">
        <f>IF(ISERROR(VLOOKUP(A300,'[1]Z04 支出决算表(财决04表)'!$A$10:$J$500,10,FALSE)),"",VLOOKUP(A300,'[1]Z04 支出决算表(财决04表)'!$A$10:$J$500,10,FALSE))</f>
        <v/>
      </c>
      <c r="J300" s="183">
        <f>'[1]Z04 支出决算表(财决04表)'!$A299</f>
        <v>0</v>
      </c>
      <c r="K300" s="184">
        <f>'[1]Z04 支出决算表(财决04表)'!$E299</f>
        <v>0</v>
      </c>
      <c r="L300" s="156" t="str">
        <f t="shared" si="9"/>
        <v/>
      </c>
    </row>
    <row r="301" spans="10:12">
      <c r="J301" s="183">
        <f>'[1]Z04 支出决算表(财决04表)'!$A300</f>
        <v>0</v>
      </c>
      <c r="K301" s="184">
        <f>'[1]Z04 支出决算表(财决04表)'!$E300</f>
        <v>0</v>
      </c>
      <c r="L301" s="156" t="str">
        <f t="shared" si="9"/>
        <v/>
      </c>
    </row>
    <row r="302" spans="10:12">
      <c r="J302" s="183">
        <f>'[1]Z04 支出决算表(财决04表)'!$A301</f>
        <v>0</v>
      </c>
      <c r="K302" s="184">
        <f>'[1]Z04 支出决算表(财决04表)'!$E301</f>
        <v>0</v>
      </c>
      <c r="L302" s="156" t="str">
        <f t="shared" si="9"/>
        <v/>
      </c>
    </row>
    <row r="303" spans="10:12">
      <c r="J303" s="183">
        <f>'[1]Z04 支出决算表(财决04表)'!$A302</f>
        <v>0</v>
      </c>
      <c r="K303" s="184">
        <f>'[1]Z04 支出决算表(财决04表)'!$E302</f>
        <v>0</v>
      </c>
      <c r="L303" s="156" t="str">
        <f t="shared" si="9"/>
        <v/>
      </c>
    </row>
    <row r="304" spans="10:12">
      <c r="J304" s="183">
        <f>'[1]Z04 支出决算表(财决04表)'!$A303</f>
        <v>0</v>
      </c>
      <c r="K304" s="184">
        <f>'[1]Z04 支出决算表(财决04表)'!$E303</f>
        <v>0</v>
      </c>
      <c r="L304" s="156" t="str">
        <f t="shared" si="9"/>
        <v/>
      </c>
    </row>
    <row r="305" spans="10:12">
      <c r="J305" s="183">
        <f>'[1]Z04 支出决算表(财决04表)'!$A304</f>
        <v>0</v>
      </c>
      <c r="K305" s="184">
        <f>'[1]Z04 支出决算表(财决04表)'!$E304</f>
        <v>0</v>
      </c>
      <c r="L305" s="156" t="str">
        <f t="shared" si="9"/>
        <v/>
      </c>
    </row>
    <row r="306" spans="10:12">
      <c r="J306" s="183">
        <f>'[1]Z04 支出决算表(财决04表)'!$A305</f>
        <v>0</v>
      </c>
      <c r="K306" s="184">
        <f>'[1]Z04 支出决算表(财决04表)'!$E305</f>
        <v>0</v>
      </c>
      <c r="L306" s="156" t="str">
        <f t="shared" si="9"/>
        <v/>
      </c>
    </row>
    <row r="307" spans="10:12">
      <c r="J307" s="183">
        <f>'[1]Z04 支出决算表(财决04表)'!$A306</f>
        <v>0</v>
      </c>
      <c r="K307" s="184">
        <f>'[1]Z04 支出决算表(财决04表)'!$E306</f>
        <v>0</v>
      </c>
      <c r="L307" s="156" t="str">
        <f t="shared" si="9"/>
        <v/>
      </c>
    </row>
    <row r="308" spans="10:12">
      <c r="J308" s="183">
        <f>'[1]Z04 支出决算表(财决04表)'!$A307</f>
        <v>0</v>
      </c>
      <c r="K308" s="184">
        <f>'[1]Z04 支出决算表(财决04表)'!$E307</f>
        <v>0</v>
      </c>
      <c r="L308" s="156" t="str">
        <f t="shared" si="9"/>
        <v/>
      </c>
    </row>
    <row r="309" spans="10:12">
      <c r="J309" s="183">
        <f>'[1]Z04 支出决算表(财决04表)'!$A308</f>
        <v>0</v>
      </c>
      <c r="K309" s="184">
        <f>'[1]Z04 支出决算表(财决04表)'!$E308</f>
        <v>0</v>
      </c>
      <c r="L309" s="156" t="str">
        <f t="shared" si="9"/>
        <v/>
      </c>
    </row>
    <row r="310" spans="10:12">
      <c r="J310" s="183">
        <f>'[1]Z04 支出决算表(财决04表)'!$A309</f>
        <v>0</v>
      </c>
      <c r="K310" s="184">
        <f>'[1]Z04 支出决算表(财决04表)'!$E309</f>
        <v>0</v>
      </c>
      <c r="L310" s="156" t="str">
        <f t="shared" si="9"/>
        <v/>
      </c>
    </row>
    <row r="311" spans="10:12">
      <c r="J311" s="183">
        <f>'[1]Z04 支出决算表(财决04表)'!$A310</f>
        <v>0</v>
      </c>
      <c r="K311" s="184">
        <f>'[1]Z04 支出决算表(财决04表)'!$E310</f>
        <v>0</v>
      </c>
      <c r="L311" s="156" t="str">
        <f t="shared" si="9"/>
        <v/>
      </c>
    </row>
    <row r="312" spans="10:12">
      <c r="J312" s="183">
        <f>'[1]Z04 支出决算表(财决04表)'!$A311</f>
        <v>0</v>
      </c>
      <c r="K312" s="184">
        <f>'[1]Z04 支出决算表(财决04表)'!$E311</f>
        <v>0</v>
      </c>
      <c r="L312" s="156" t="str">
        <f t="shared" si="9"/>
        <v/>
      </c>
    </row>
    <row r="313" spans="10:12">
      <c r="J313" s="183">
        <f>'[1]Z04 支出决算表(财决04表)'!$A312</f>
        <v>0</v>
      </c>
      <c r="K313" s="184">
        <f>'[1]Z04 支出决算表(财决04表)'!$E312</f>
        <v>0</v>
      </c>
      <c r="L313" s="156" t="str">
        <f t="shared" si="9"/>
        <v/>
      </c>
    </row>
    <row r="314" spans="10:12">
      <c r="J314" s="183">
        <f>'[1]Z04 支出决算表(财决04表)'!$A313</f>
        <v>0</v>
      </c>
      <c r="K314" s="184">
        <f>'[1]Z04 支出决算表(财决04表)'!$E313</f>
        <v>0</v>
      </c>
      <c r="L314" s="156" t="str">
        <f t="shared" si="9"/>
        <v/>
      </c>
    </row>
    <row r="315" spans="10:12">
      <c r="J315" s="183">
        <f>'[1]Z04 支出决算表(财决04表)'!$A314</f>
        <v>0</v>
      </c>
      <c r="K315" s="184">
        <f>'[1]Z04 支出决算表(财决04表)'!$E314</f>
        <v>0</v>
      </c>
      <c r="L315" s="156" t="str">
        <f t="shared" si="9"/>
        <v/>
      </c>
    </row>
    <row r="316" spans="10:12">
      <c r="J316" s="183">
        <f>'[1]Z04 支出决算表(财决04表)'!$A315</f>
        <v>0</v>
      </c>
      <c r="K316" s="184">
        <f>'[1]Z04 支出决算表(财决04表)'!$E315</f>
        <v>0</v>
      </c>
      <c r="L316" s="156" t="str">
        <f t="shared" si="9"/>
        <v/>
      </c>
    </row>
    <row r="317" spans="10:12">
      <c r="J317" s="183">
        <f>'[1]Z04 支出决算表(财决04表)'!$A316</f>
        <v>0</v>
      </c>
      <c r="K317" s="184">
        <f>'[1]Z04 支出决算表(财决04表)'!$E316</f>
        <v>0</v>
      </c>
      <c r="L317" s="156" t="str">
        <f t="shared" si="9"/>
        <v/>
      </c>
    </row>
    <row r="318" spans="10:12">
      <c r="J318" s="183">
        <f>'[1]Z04 支出决算表(财决04表)'!$A317</f>
        <v>0</v>
      </c>
      <c r="K318" s="184">
        <f>'[1]Z04 支出决算表(财决04表)'!$E317</f>
        <v>0</v>
      </c>
      <c r="L318" s="156" t="str">
        <f t="shared" si="9"/>
        <v/>
      </c>
    </row>
    <row r="319" spans="10:12">
      <c r="J319" s="183">
        <f>'[1]Z04 支出决算表(财决04表)'!$A318</f>
        <v>0</v>
      </c>
      <c r="K319" s="184">
        <f>'[1]Z04 支出决算表(财决04表)'!$E318</f>
        <v>0</v>
      </c>
      <c r="L319" s="156" t="str">
        <f t="shared" si="9"/>
        <v/>
      </c>
    </row>
    <row r="320" spans="10:12">
      <c r="J320" s="183">
        <f>'[1]Z04 支出决算表(财决04表)'!$A319</f>
        <v>0</v>
      </c>
      <c r="K320" s="184">
        <f>'[1]Z04 支出决算表(财决04表)'!$E319</f>
        <v>0</v>
      </c>
      <c r="L320" s="156" t="str">
        <f t="shared" si="9"/>
        <v/>
      </c>
    </row>
    <row r="321" spans="10:12">
      <c r="J321" s="183">
        <f>'[1]Z04 支出决算表(财决04表)'!$A320</f>
        <v>0</v>
      </c>
      <c r="K321" s="184">
        <f>'[1]Z04 支出决算表(财决04表)'!$E320</f>
        <v>0</v>
      </c>
      <c r="L321" s="156" t="str">
        <f t="shared" si="9"/>
        <v/>
      </c>
    </row>
    <row r="322" spans="10:12">
      <c r="J322" s="183">
        <f>'[1]Z04 支出决算表(财决04表)'!$A321</f>
        <v>0</v>
      </c>
      <c r="K322" s="184">
        <f>'[1]Z04 支出决算表(财决04表)'!$E321</f>
        <v>0</v>
      </c>
      <c r="L322" s="156" t="str">
        <f t="shared" si="9"/>
        <v/>
      </c>
    </row>
    <row r="323" spans="10:12">
      <c r="J323" s="183">
        <f>'[1]Z04 支出决算表(财决04表)'!$A322</f>
        <v>0</v>
      </c>
      <c r="K323" s="184">
        <f>'[1]Z04 支出决算表(财决04表)'!$E322</f>
        <v>0</v>
      </c>
      <c r="L323" s="156" t="str">
        <f t="shared" si="9"/>
        <v/>
      </c>
    </row>
    <row r="324" spans="10:12">
      <c r="J324" s="183">
        <f>'[1]Z04 支出决算表(财决04表)'!$A323</f>
        <v>0</v>
      </c>
      <c r="K324" s="184">
        <f>'[1]Z04 支出决算表(财决04表)'!$E323</f>
        <v>0</v>
      </c>
      <c r="L324" s="156" t="str">
        <f t="shared" si="9"/>
        <v/>
      </c>
    </row>
    <row r="325" spans="10:12">
      <c r="J325" s="183">
        <f>'[1]Z04 支出决算表(财决04表)'!$A324</f>
        <v>0</v>
      </c>
      <c r="K325" s="184">
        <f>'[1]Z04 支出决算表(财决04表)'!$E324</f>
        <v>0</v>
      </c>
      <c r="L325" s="156" t="str">
        <f t="shared" si="9"/>
        <v/>
      </c>
    </row>
    <row r="326" spans="10:12">
      <c r="J326" s="183">
        <f>'[1]Z04 支出决算表(财决04表)'!$A325</f>
        <v>0</v>
      </c>
      <c r="K326" s="184">
        <f>'[1]Z04 支出决算表(财决04表)'!$E325</f>
        <v>0</v>
      </c>
      <c r="L326" s="156" t="str">
        <f t="shared" si="9"/>
        <v/>
      </c>
    </row>
    <row r="327" spans="10:12">
      <c r="J327" s="183">
        <f>'[1]Z04 支出决算表(财决04表)'!$A326</f>
        <v>0</v>
      </c>
      <c r="K327" s="184">
        <f>'[1]Z04 支出决算表(财决04表)'!$E326</f>
        <v>0</v>
      </c>
      <c r="L327" s="156" t="str">
        <f t="shared" si="9"/>
        <v/>
      </c>
    </row>
    <row r="328" spans="10:12">
      <c r="J328" s="183">
        <f>'[1]Z04 支出决算表(财决04表)'!$A327</f>
        <v>0</v>
      </c>
      <c r="K328" s="184">
        <f>'[1]Z04 支出决算表(财决04表)'!$E327</f>
        <v>0</v>
      </c>
      <c r="L328" s="156" t="str">
        <f t="shared" si="9"/>
        <v/>
      </c>
    </row>
    <row r="329" spans="10:12">
      <c r="J329" s="183">
        <f>'[1]Z04 支出决算表(财决04表)'!$A328</f>
        <v>0</v>
      </c>
      <c r="K329" s="184">
        <f>'[1]Z04 支出决算表(财决04表)'!$E328</f>
        <v>0</v>
      </c>
      <c r="L329" s="156" t="str">
        <f t="shared" si="9"/>
        <v/>
      </c>
    </row>
    <row r="330" spans="10:12">
      <c r="J330" s="183">
        <f>'[1]Z04 支出决算表(财决04表)'!$A329</f>
        <v>0</v>
      </c>
      <c r="K330" s="184">
        <f>'[1]Z04 支出决算表(财决04表)'!$E329</f>
        <v>0</v>
      </c>
      <c r="L330" s="156" t="str">
        <f t="shared" si="9"/>
        <v/>
      </c>
    </row>
    <row r="331" spans="10:12">
      <c r="J331" s="183">
        <f>'[1]Z04 支出决算表(财决04表)'!$A330</f>
        <v>0</v>
      </c>
      <c r="K331" s="184">
        <f>'[1]Z04 支出决算表(财决04表)'!$E330</f>
        <v>0</v>
      </c>
      <c r="L331" s="156" t="str">
        <f t="shared" si="9"/>
        <v/>
      </c>
    </row>
    <row r="332" spans="10:12">
      <c r="J332" s="183">
        <f>'[1]Z04 支出决算表(财决04表)'!$A331</f>
        <v>0</v>
      </c>
      <c r="K332" s="184">
        <f>'[1]Z04 支出决算表(财决04表)'!$E331</f>
        <v>0</v>
      </c>
      <c r="L332" s="156" t="str">
        <f t="shared" ref="L332:L395" si="10">IF(C332&lt;&gt;"",ROW(),"")</f>
        <v/>
      </c>
    </row>
    <row r="333" spans="10:12">
      <c r="J333" s="183">
        <f>'[1]Z04 支出决算表(财决04表)'!$A332</f>
        <v>0</v>
      </c>
      <c r="K333" s="184">
        <f>'[1]Z04 支出决算表(财决04表)'!$E332</f>
        <v>0</v>
      </c>
      <c r="L333" s="156" t="str">
        <f t="shared" si="10"/>
        <v/>
      </c>
    </row>
    <row r="334" spans="10:12">
      <c r="J334" s="183">
        <f>'[1]Z04 支出决算表(财决04表)'!$A333</f>
        <v>0</v>
      </c>
      <c r="K334" s="184">
        <f>'[1]Z04 支出决算表(财决04表)'!$E333</f>
        <v>0</v>
      </c>
      <c r="L334" s="156" t="str">
        <f t="shared" si="10"/>
        <v/>
      </c>
    </row>
    <row r="335" spans="10:12">
      <c r="J335" s="183">
        <f>'[1]Z04 支出决算表(财决04表)'!$A334</f>
        <v>0</v>
      </c>
      <c r="K335" s="184">
        <f>'[1]Z04 支出决算表(财决04表)'!$E334</f>
        <v>0</v>
      </c>
      <c r="L335" s="156" t="str">
        <f t="shared" si="10"/>
        <v/>
      </c>
    </row>
    <row r="336" spans="10:12">
      <c r="J336" s="183">
        <f>'[1]Z04 支出决算表(财决04表)'!$A335</f>
        <v>0</v>
      </c>
      <c r="K336" s="184">
        <f>'[1]Z04 支出决算表(财决04表)'!$E335</f>
        <v>0</v>
      </c>
      <c r="L336" s="156" t="str">
        <f t="shared" si="10"/>
        <v/>
      </c>
    </row>
    <row r="337" spans="10:12">
      <c r="J337" s="183">
        <f>'[1]Z04 支出决算表(财决04表)'!$A336</f>
        <v>0</v>
      </c>
      <c r="K337" s="184">
        <f>'[1]Z04 支出决算表(财决04表)'!$E336</f>
        <v>0</v>
      </c>
      <c r="L337" s="156" t="str">
        <f t="shared" si="10"/>
        <v/>
      </c>
    </row>
    <row r="338" spans="10:12">
      <c r="J338" s="183">
        <f>'[1]Z04 支出决算表(财决04表)'!$A337</f>
        <v>0</v>
      </c>
      <c r="K338" s="184">
        <f>'[1]Z04 支出决算表(财决04表)'!$E337</f>
        <v>0</v>
      </c>
      <c r="L338" s="156" t="str">
        <f t="shared" si="10"/>
        <v/>
      </c>
    </row>
    <row r="339" spans="10:12">
      <c r="J339" s="183">
        <f>'[1]Z04 支出决算表(财决04表)'!$A338</f>
        <v>0</v>
      </c>
      <c r="K339" s="184">
        <f>'[1]Z04 支出决算表(财决04表)'!$E338</f>
        <v>0</v>
      </c>
      <c r="L339" s="156" t="str">
        <f t="shared" si="10"/>
        <v/>
      </c>
    </row>
    <row r="340" spans="10:12">
      <c r="J340" s="183">
        <f>'[1]Z04 支出决算表(财决04表)'!$A339</f>
        <v>0</v>
      </c>
      <c r="K340" s="184">
        <f>'[1]Z04 支出决算表(财决04表)'!$E339</f>
        <v>0</v>
      </c>
      <c r="L340" s="156" t="str">
        <f t="shared" si="10"/>
        <v/>
      </c>
    </row>
    <row r="341" spans="10:12">
      <c r="J341" s="183">
        <f>'[1]Z04 支出决算表(财决04表)'!$A340</f>
        <v>0</v>
      </c>
      <c r="K341" s="184">
        <f>'[1]Z04 支出决算表(财决04表)'!$E340</f>
        <v>0</v>
      </c>
      <c r="L341" s="156" t="str">
        <f t="shared" si="10"/>
        <v/>
      </c>
    </row>
    <row r="342" spans="10:12">
      <c r="J342" s="183">
        <f>'[1]Z04 支出决算表(财决04表)'!$A341</f>
        <v>0</v>
      </c>
      <c r="K342" s="184">
        <f>'[1]Z04 支出决算表(财决04表)'!$E341</f>
        <v>0</v>
      </c>
      <c r="L342" s="156" t="str">
        <f t="shared" si="10"/>
        <v/>
      </c>
    </row>
    <row r="343" spans="10:12">
      <c r="J343" s="183">
        <f>'[1]Z04 支出决算表(财决04表)'!$A342</f>
        <v>0</v>
      </c>
      <c r="K343" s="184">
        <f>'[1]Z04 支出决算表(财决04表)'!$E342</f>
        <v>0</v>
      </c>
      <c r="L343" s="156" t="str">
        <f t="shared" si="10"/>
        <v/>
      </c>
    </row>
    <row r="344" spans="10:12">
      <c r="J344" s="183">
        <f>'[1]Z04 支出决算表(财决04表)'!$A343</f>
        <v>0</v>
      </c>
      <c r="K344" s="184">
        <f>'[1]Z04 支出决算表(财决04表)'!$E343</f>
        <v>0</v>
      </c>
      <c r="L344" s="156" t="str">
        <f t="shared" si="10"/>
        <v/>
      </c>
    </row>
    <row r="345" spans="10:12">
      <c r="J345" s="183">
        <f>'[1]Z04 支出决算表(财决04表)'!$A344</f>
        <v>0</v>
      </c>
      <c r="K345" s="184">
        <f>'[1]Z04 支出决算表(财决04表)'!$E344</f>
        <v>0</v>
      </c>
      <c r="L345" s="156" t="str">
        <f t="shared" si="10"/>
        <v/>
      </c>
    </row>
    <row r="346" spans="10:12">
      <c r="J346" s="183">
        <f>'[1]Z04 支出决算表(财决04表)'!$A345</f>
        <v>0</v>
      </c>
      <c r="K346" s="184">
        <f>'[1]Z04 支出决算表(财决04表)'!$E345</f>
        <v>0</v>
      </c>
      <c r="L346" s="156" t="str">
        <f t="shared" si="10"/>
        <v/>
      </c>
    </row>
    <row r="347" spans="10:12">
      <c r="J347" s="183">
        <f>'[1]Z04 支出决算表(财决04表)'!$A346</f>
        <v>0</v>
      </c>
      <c r="K347" s="184">
        <f>'[1]Z04 支出决算表(财决04表)'!$E346</f>
        <v>0</v>
      </c>
      <c r="L347" s="156" t="str">
        <f t="shared" si="10"/>
        <v/>
      </c>
    </row>
    <row r="348" spans="10:12">
      <c r="J348" s="183">
        <f>'[1]Z04 支出决算表(财决04表)'!$A347</f>
        <v>0</v>
      </c>
      <c r="K348" s="184">
        <f>'[1]Z04 支出决算表(财决04表)'!$E347</f>
        <v>0</v>
      </c>
      <c r="L348" s="156" t="str">
        <f t="shared" si="10"/>
        <v/>
      </c>
    </row>
    <row r="349" spans="10:12">
      <c r="J349" s="183">
        <f>'[1]Z04 支出决算表(财决04表)'!$A348</f>
        <v>0</v>
      </c>
      <c r="K349" s="184">
        <f>'[1]Z04 支出决算表(财决04表)'!$E348</f>
        <v>0</v>
      </c>
      <c r="L349" s="156" t="str">
        <f t="shared" si="10"/>
        <v/>
      </c>
    </row>
    <row r="350" spans="10:12">
      <c r="J350" s="183">
        <f>'[1]Z04 支出决算表(财决04表)'!$A349</f>
        <v>0</v>
      </c>
      <c r="K350" s="184">
        <f>'[1]Z04 支出决算表(财决04表)'!$E349</f>
        <v>0</v>
      </c>
      <c r="L350" s="156" t="str">
        <f t="shared" si="10"/>
        <v/>
      </c>
    </row>
    <row r="351" spans="10:12">
      <c r="J351" s="183">
        <f>'[1]Z04 支出决算表(财决04表)'!$A350</f>
        <v>0</v>
      </c>
      <c r="K351" s="184">
        <f>'[1]Z04 支出决算表(财决04表)'!$E350</f>
        <v>0</v>
      </c>
      <c r="L351" s="156" t="str">
        <f t="shared" si="10"/>
        <v/>
      </c>
    </row>
    <row r="352" spans="10:12">
      <c r="J352" s="183">
        <f>'[1]Z04 支出决算表(财决04表)'!$A351</f>
        <v>0</v>
      </c>
      <c r="K352" s="184">
        <f>'[1]Z04 支出决算表(财决04表)'!$E351</f>
        <v>0</v>
      </c>
      <c r="L352" s="156" t="str">
        <f t="shared" si="10"/>
        <v/>
      </c>
    </row>
    <row r="353" spans="10:12">
      <c r="J353" s="183">
        <f>'[1]Z04 支出决算表(财决04表)'!$A352</f>
        <v>0</v>
      </c>
      <c r="K353" s="184">
        <f>'[1]Z04 支出决算表(财决04表)'!$E352</f>
        <v>0</v>
      </c>
      <c r="L353" s="156" t="str">
        <f t="shared" si="10"/>
        <v/>
      </c>
    </row>
    <row r="354" spans="10:12">
      <c r="J354" s="183">
        <f>'[1]Z04 支出决算表(财决04表)'!$A353</f>
        <v>0</v>
      </c>
      <c r="K354" s="184">
        <f>'[1]Z04 支出决算表(财决04表)'!$E353</f>
        <v>0</v>
      </c>
      <c r="L354" s="156" t="str">
        <f t="shared" si="10"/>
        <v/>
      </c>
    </row>
    <row r="355" spans="10:12">
      <c r="J355" s="183">
        <f>'[1]Z04 支出决算表(财决04表)'!$A354</f>
        <v>0</v>
      </c>
      <c r="K355" s="184">
        <f>'[1]Z04 支出决算表(财决04表)'!$E354</f>
        <v>0</v>
      </c>
      <c r="L355" s="156" t="str">
        <f t="shared" si="10"/>
        <v/>
      </c>
    </row>
    <row r="356" spans="10:12">
      <c r="J356" s="183">
        <f>'[1]Z04 支出决算表(财决04表)'!$A355</f>
        <v>0</v>
      </c>
      <c r="K356" s="184">
        <f>'[1]Z04 支出决算表(财决04表)'!$E355</f>
        <v>0</v>
      </c>
      <c r="L356" s="156" t="str">
        <f t="shared" si="10"/>
        <v/>
      </c>
    </row>
    <row r="357" spans="10:12">
      <c r="J357" s="183">
        <f>'[1]Z04 支出决算表(财决04表)'!$A356</f>
        <v>0</v>
      </c>
      <c r="K357" s="184">
        <f>'[1]Z04 支出决算表(财决04表)'!$E356</f>
        <v>0</v>
      </c>
      <c r="L357" s="156" t="str">
        <f t="shared" si="10"/>
        <v/>
      </c>
    </row>
    <row r="358" spans="10:12">
      <c r="J358" s="183">
        <f>'[1]Z04 支出决算表(财决04表)'!$A357</f>
        <v>0</v>
      </c>
      <c r="K358" s="184">
        <f>'[1]Z04 支出决算表(财决04表)'!$E357</f>
        <v>0</v>
      </c>
      <c r="L358" s="156" t="str">
        <f t="shared" si="10"/>
        <v/>
      </c>
    </row>
    <row r="359" spans="10:12">
      <c r="J359" s="183">
        <f>'[1]Z04 支出决算表(财决04表)'!$A358</f>
        <v>0</v>
      </c>
      <c r="K359" s="184">
        <f>'[1]Z04 支出决算表(财决04表)'!$E358</f>
        <v>0</v>
      </c>
      <c r="L359" s="156" t="str">
        <f t="shared" si="10"/>
        <v/>
      </c>
    </row>
    <row r="360" spans="10:12">
      <c r="J360" s="183">
        <f>'[1]Z04 支出决算表(财决04表)'!$A359</f>
        <v>0</v>
      </c>
      <c r="K360" s="184">
        <f>'[1]Z04 支出决算表(财决04表)'!$E359</f>
        <v>0</v>
      </c>
      <c r="L360" s="156" t="str">
        <f t="shared" si="10"/>
        <v/>
      </c>
    </row>
    <row r="361" spans="10:12">
      <c r="J361" s="183">
        <f>'[1]Z04 支出决算表(财决04表)'!$A360</f>
        <v>0</v>
      </c>
      <c r="K361" s="184">
        <f>'[1]Z04 支出决算表(财决04表)'!$E360</f>
        <v>0</v>
      </c>
      <c r="L361" s="156" t="str">
        <f t="shared" si="10"/>
        <v/>
      </c>
    </row>
    <row r="362" spans="10:12">
      <c r="J362" s="183">
        <f>'[1]Z04 支出决算表(财决04表)'!$A361</f>
        <v>0</v>
      </c>
      <c r="K362" s="184">
        <f>'[1]Z04 支出决算表(财决04表)'!$E361</f>
        <v>0</v>
      </c>
      <c r="L362" s="156" t="str">
        <f t="shared" si="10"/>
        <v/>
      </c>
    </row>
    <row r="363" spans="10:12">
      <c r="J363" s="183">
        <f>'[1]Z04 支出决算表(财决04表)'!$A362</f>
        <v>0</v>
      </c>
      <c r="K363" s="184">
        <f>'[1]Z04 支出决算表(财决04表)'!$E362</f>
        <v>0</v>
      </c>
      <c r="L363" s="156" t="str">
        <f t="shared" si="10"/>
        <v/>
      </c>
    </row>
    <row r="364" spans="10:12">
      <c r="J364" s="183">
        <f>'[1]Z04 支出决算表(财决04表)'!$A363</f>
        <v>0</v>
      </c>
      <c r="K364" s="184">
        <f>'[1]Z04 支出决算表(财决04表)'!$E363</f>
        <v>0</v>
      </c>
      <c r="L364" s="156" t="str">
        <f t="shared" si="10"/>
        <v/>
      </c>
    </row>
    <row r="365" spans="10:12">
      <c r="J365" s="183">
        <f>'[1]Z04 支出决算表(财决04表)'!$A364</f>
        <v>0</v>
      </c>
      <c r="K365" s="184">
        <f>'[1]Z04 支出决算表(财决04表)'!$E364</f>
        <v>0</v>
      </c>
      <c r="L365" s="156" t="str">
        <f t="shared" si="10"/>
        <v/>
      </c>
    </row>
    <row r="366" spans="10:12">
      <c r="J366" s="183">
        <f>'[1]Z04 支出决算表(财决04表)'!$A365</f>
        <v>0</v>
      </c>
      <c r="K366" s="184">
        <f>'[1]Z04 支出决算表(财决04表)'!$E365</f>
        <v>0</v>
      </c>
      <c r="L366" s="156" t="str">
        <f t="shared" si="10"/>
        <v/>
      </c>
    </row>
    <row r="367" spans="10:12">
      <c r="J367" s="183">
        <f>'[1]Z04 支出决算表(财决04表)'!$A366</f>
        <v>0</v>
      </c>
      <c r="K367" s="184">
        <f>'[1]Z04 支出决算表(财决04表)'!$E366</f>
        <v>0</v>
      </c>
      <c r="L367" s="156" t="str">
        <f t="shared" si="10"/>
        <v/>
      </c>
    </row>
    <row r="368" spans="10:12">
      <c r="J368" s="183">
        <f>'[1]Z04 支出决算表(财决04表)'!$A367</f>
        <v>0</v>
      </c>
      <c r="K368" s="184">
        <f>'[1]Z04 支出决算表(财决04表)'!$E367</f>
        <v>0</v>
      </c>
      <c r="L368" s="156" t="str">
        <f t="shared" si="10"/>
        <v/>
      </c>
    </row>
    <row r="369" spans="10:12">
      <c r="J369" s="183">
        <f>'[1]Z04 支出决算表(财决04表)'!$A368</f>
        <v>0</v>
      </c>
      <c r="K369" s="184">
        <f>'[1]Z04 支出决算表(财决04表)'!$E368</f>
        <v>0</v>
      </c>
      <c r="L369" s="156" t="str">
        <f t="shared" si="10"/>
        <v/>
      </c>
    </row>
    <row r="370" spans="10:12">
      <c r="J370" s="183">
        <f>'[1]Z04 支出决算表(财决04表)'!$A369</f>
        <v>0</v>
      </c>
      <c r="K370" s="184">
        <f>'[1]Z04 支出决算表(财决04表)'!$E369</f>
        <v>0</v>
      </c>
      <c r="L370" s="156" t="str">
        <f t="shared" si="10"/>
        <v/>
      </c>
    </row>
    <row r="371" spans="10:12">
      <c r="J371" s="183">
        <f>'[1]Z04 支出决算表(财决04表)'!$A370</f>
        <v>0</v>
      </c>
      <c r="K371" s="184">
        <f>'[1]Z04 支出决算表(财决04表)'!$E370</f>
        <v>0</v>
      </c>
      <c r="L371" s="156" t="str">
        <f t="shared" si="10"/>
        <v/>
      </c>
    </row>
    <row r="372" spans="10:12">
      <c r="J372" s="183">
        <f>'[1]Z04 支出决算表(财决04表)'!$A371</f>
        <v>0</v>
      </c>
      <c r="K372" s="184">
        <f>'[1]Z04 支出决算表(财决04表)'!$E371</f>
        <v>0</v>
      </c>
      <c r="L372" s="156" t="str">
        <f t="shared" si="10"/>
        <v/>
      </c>
    </row>
    <row r="373" spans="10:12">
      <c r="J373" s="183">
        <f>'[1]Z04 支出决算表(财决04表)'!$A372</f>
        <v>0</v>
      </c>
      <c r="K373" s="184">
        <f>'[1]Z04 支出决算表(财决04表)'!$E372</f>
        <v>0</v>
      </c>
      <c r="L373" s="156" t="str">
        <f t="shared" si="10"/>
        <v/>
      </c>
    </row>
    <row r="374" spans="10:12">
      <c r="J374" s="183">
        <f>'[1]Z04 支出决算表(财决04表)'!$A373</f>
        <v>0</v>
      </c>
      <c r="K374" s="184">
        <f>'[1]Z04 支出决算表(财决04表)'!$E373</f>
        <v>0</v>
      </c>
      <c r="L374" s="156" t="str">
        <f t="shared" si="10"/>
        <v/>
      </c>
    </row>
    <row r="375" spans="10:12">
      <c r="J375" s="183">
        <f>'[1]Z04 支出决算表(财决04表)'!$A374</f>
        <v>0</v>
      </c>
      <c r="K375" s="184">
        <f>'[1]Z04 支出决算表(财决04表)'!$E374</f>
        <v>0</v>
      </c>
      <c r="L375" s="156" t="str">
        <f t="shared" si="10"/>
        <v/>
      </c>
    </row>
    <row r="376" spans="10:12">
      <c r="J376" s="183">
        <f>'[1]Z04 支出决算表(财决04表)'!$A375</f>
        <v>0</v>
      </c>
      <c r="K376" s="184">
        <f>'[1]Z04 支出决算表(财决04表)'!$E375</f>
        <v>0</v>
      </c>
      <c r="L376" s="156" t="str">
        <f t="shared" si="10"/>
        <v/>
      </c>
    </row>
    <row r="377" spans="10:12">
      <c r="J377" s="183">
        <f>'[1]Z04 支出决算表(财决04表)'!$A376</f>
        <v>0</v>
      </c>
      <c r="K377" s="184">
        <f>'[1]Z04 支出决算表(财决04表)'!$E376</f>
        <v>0</v>
      </c>
      <c r="L377" s="156" t="str">
        <f t="shared" si="10"/>
        <v/>
      </c>
    </row>
    <row r="378" spans="10:12">
      <c r="J378" s="183">
        <f>'[1]Z04 支出决算表(财决04表)'!$A377</f>
        <v>0</v>
      </c>
      <c r="K378" s="184">
        <f>'[1]Z04 支出决算表(财决04表)'!$E377</f>
        <v>0</v>
      </c>
      <c r="L378" s="156" t="str">
        <f t="shared" si="10"/>
        <v/>
      </c>
    </row>
    <row r="379" spans="10:12">
      <c r="J379" s="183">
        <f>'[1]Z04 支出决算表(财决04表)'!$A378</f>
        <v>0</v>
      </c>
      <c r="K379" s="184">
        <f>'[1]Z04 支出决算表(财决04表)'!$E378</f>
        <v>0</v>
      </c>
      <c r="L379" s="156" t="str">
        <f t="shared" si="10"/>
        <v/>
      </c>
    </row>
    <row r="380" spans="10:12">
      <c r="J380" s="183">
        <f>'[1]Z04 支出决算表(财决04表)'!$A379</f>
        <v>0</v>
      </c>
      <c r="K380" s="184">
        <f>'[1]Z04 支出决算表(财决04表)'!$E379</f>
        <v>0</v>
      </c>
      <c r="L380" s="156" t="str">
        <f t="shared" si="10"/>
        <v/>
      </c>
    </row>
    <row r="381" spans="10:12">
      <c r="J381" s="183">
        <f>'[1]Z04 支出决算表(财决04表)'!$A380</f>
        <v>0</v>
      </c>
      <c r="K381" s="184">
        <f>'[1]Z04 支出决算表(财决04表)'!$E380</f>
        <v>0</v>
      </c>
      <c r="L381" s="156" t="str">
        <f t="shared" si="10"/>
        <v/>
      </c>
    </row>
    <row r="382" spans="10:12">
      <c r="J382" s="183">
        <f>'[1]Z04 支出决算表(财决04表)'!$A381</f>
        <v>0</v>
      </c>
      <c r="K382" s="184">
        <f>'[1]Z04 支出决算表(财决04表)'!$E381</f>
        <v>0</v>
      </c>
      <c r="L382" s="156" t="str">
        <f t="shared" si="10"/>
        <v/>
      </c>
    </row>
    <row r="383" spans="10:12">
      <c r="J383" s="183">
        <f>'[1]Z04 支出决算表(财决04表)'!$A382</f>
        <v>0</v>
      </c>
      <c r="K383" s="184">
        <f>'[1]Z04 支出决算表(财决04表)'!$E382</f>
        <v>0</v>
      </c>
      <c r="L383" s="156" t="str">
        <f t="shared" si="10"/>
        <v/>
      </c>
    </row>
    <row r="384" spans="10:12">
      <c r="J384" s="183">
        <f>'[1]Z04 支出决算表(财决04表)'!$A383</f>
        <v>0</v>
      </c>
      <c r="K384" s="184">
        <f>'[1]Z04 支出决算表(财决04表)'!$E383</f>
        <v>0</v>
      </c>
      <c r="L384" s="156" t="str">
        <f t="shared" si="10"/>
        <v/>
      </c>
    </row>
    <row r="385" spans="10:12">
      <c r="J385" s="183">
        <f>'[1]Z04 支出决算表(财决04表)'!$A384</f>
        <v>0</v>
      </c>
      <c r="K385" s="184">
        <f>'[1]Z04 支出决算表(财决04表)'!$E384</f>
        <v>0</v>
      </c>
      <c r="L385" s="156" t="str">
        <f t="shared" si="10"/>
        <v/>
      </c>
    </row>
    <row r="386" spans="10:12">
      <c r="J386" s="183">
        <f>'[1]Z04 支出决算表(财决04表)'!$A385</f>
        <v>0</v>
      </c>
      <c r="K386" s="184">
        <f>'[1]Z04 支出决算表(财决04表)'!$E385</f>
        <v>0</v>
      </c>
      <c r="L386" s="156" t="str">
        <f t="shared" si="10"/>
        <v/>
      </c>
    </row>
    <row r="387" spans="10:12">
      <c r="J387" s="183">
        <f>'[1]Z04 支出决算表(财决04表)'!$A386</f>
        <v>0</v>
      </c>
      <c r="K387" s="184">
        <f>'[1]Z04 支出决算表(财决04表)'!$E386</f>
        <v>0</v>
      </c>
      <c r="L387" s="156" t="str">
        <f t="shared" si="10"/>
        <v/>
      </c>
    </row>
    <row r="388" spans="10:12">
      <c r="J388" s="183">
        <f>'[1]Z04 支出决算表(财决04表)'!$A387</f>
        <v>0</v>
      </c>
      <c r="K388" s="184">
        <f>'[1]Z04 支出决算表(财决04表)'!$E387</f>
        <v>0</v>
      </c>
      <c r="L388" s="156" t="str">
        <f t="shared" si="10"/>
        <v/>
      </c>
    </row>
    <row r="389" spans="10:12">
      <c r="J389" s="183">
        <f>'[1]Z04 支出决算表(财决04表)'!$A388</f>
        <v>0</v>
      </c>
      <c r="K389" s="184">
        <f>'[1]Z04 支出决算表(财决04表)'!$E388</f>
        <v>0</v>
      </c>
      <c r="L389" s="156" t="str">
        <f t="shared" si="10"/>
        <v/>
      </c>
    </row>
    <row r="390" spans="10:12">
      <c r="J390" s="183">
        <f>'[1]Z04 支出决算表(财决04表)'!$A389</f>
        <v>0</v>
      </c>
      <c r="K390" s="184">
        <f>'[1]Z04 支出决算表(财决04表)'!$E389</f>
        <v>0</v>
      </c>
      <c r="L390" s="156" t="str">
        <f t="shared" si="10"/>
        <v/>
      </c>
    </row>
    <row r="391" spans="10:12">
      <c r="J391" s="183">
        <f>'[1]Z04 支出决算表(财决04表)'!$A390</f>
        <v>0</v>
      </c>
      <c r="K391" s="184">
        <f>'[1]Z04 支出决算表(财决04表)'!$E390</f>
        <v>0</v>
      </c>
      <c r="L391" s="156" t="str">
        <f t="shared" si="10"/>
        <v/>
      </c>
    </row>
    <row r="392" spans="10:12">
      <c r="J392" s="183">
        <f>'[1]Z04 支出决算表(财决04表)'!$A391</f>
        <v>0</v>
      </c>
      <c r="K392" s="184">
        <f>'[1]Z04 支出决算表(财决04表)'!$E391</f>
        <v>0</v>
      </c>
      <c r="L392" s="156" t="str">
        <f t="shared" si="10"/>
        <v/>
      </c>
    </row>
    <row r="393" spans="10:12">
      <c r="J393" s="183">
        <f>'[1]Z04 支出决算表(财决04表)'!$A392</f>
        <v>0</v>
      </c>
      <c r="K393" s="184">
        <f>'[1]Z04 支出决算表(财决04表)'!$E392</f>
        <v>0</v>
      </c>
      <c r="L393" s="156" t="str">
        <f t="shared" si="10"/>
        <v/>
      </c>
    </row>
    <row r="394" spans="10:12">
      <c r="J394" s="183">
        <f>'[1]Z04 支出决算表(财决04表)'!$A393</f>
        <v>0</v>
      </c>
      <c r="K394" s="184">
        <f>'[1]Z04 支出决算表(财决04表)'!$E393</f>
        <v>0</v>
      </c>
      <c r="L394" s="156" t="str">
        <f t="shared" si="10"/>
        <v/>
      </c>
    </row>
    <row r="395" spans="10:12">
      <c r="J395" s="183">
        <f>'[1]Z04 支出决算表(财决04表)'!$A394</f>
        <v>0</v>
      </c>
      <c r="K395" s="184">
        <f>'[1]Z04 支出决算表(财决04表)'!$E394</f>
        <v>0</v>
      </c>
      <c r="L395" s="156" t="str">
        <f t="shared" si="10"/>
        <v/>
      </c>
    </row>
    <row r="396" spans="10:12">
      <c r="J396" s="183">
        <f>'[1]Z04 支出决算表(财决04表)'!$A395</f>
        <v>0</v>
      </c>
      <c r="K396" s="184">
        <f>'[1]Z04 支出决算表(财决04表)'!$E395</f>
        <v>0</v>
      </c>
      <c r="L396" s="156" t="str">
        <f t="shared" ref="L396:L459" si="11">IF(C396&lt;&gt;"",ROW(),"")</f>
        <v/>
      </c>
    </row>
    <row r="397" spans="10:12">
      <c r="J397" s="183">
        <f>'[1]Z04 支出决算表(财决04表)'!$A396</f>
        <v>0</v>
      </c>
      <c r="K397" s="184">
        <f>'[1]Z04 支出决算表(财决04表)'!$E396</f>
        <v>0</v>
      </c>
      <c r="L397" s="156" t="str">
        <f t="shared" si="11"/>
        <v/>
      </c>
    </row>
    <row r="398" spans="10:12">
      <c r="J398" s="183">
        <f>'[1]Z04 支出决算表(财决04表)'!$A397</f>
        <v>0</v>
      </c>
      <c r="K398" s="184">
        <f>'[1]Z04 支出决算表(财决04表)'!$E397</f>
        <v>0</v>
      </c>
      <c r="L398" s="156" t="str">
        <f t="shared" si="11"/>
        <v/>
      </c>
    </row>
    <row r="399" spans="10:12">
      <c r="J399" s="183">
        <f>'[1]Z04 支出决算表(财决04表)'!$A398</f>
        <v>0</v>
      </c>
      <c r="K399" s="184">
        <f>'[1]Z04 支出决算表(财决04表)'!$E398</f>
        <v>0</v>
      </c>
      <c r="L399" s="156" t="str">
        <f t="shared" si="11"/>
        <v/>
      </c>
    </row>
    <row r="400" spans="10:12">
      <c r="J400" s="183">
        <f>'[1]Z04 支出决算表(财决04表)'!$A399</f>
        <v>0</v>
      </c>
      <c r="K400" s="184">
        <f>'[1]Z04 支出决算表(财决04表)'!$E399</f>
        <v>0</v>
      </c>
      <c r="L400" s="156" t="str">
        <f t="shared" si="11"/>
        <v/>
      </c>
    </row>
    <row r="401" spans="10:12">
      <c r="J401" s="183">
        <f>'[1]Z04 支出决算表(财决04表)'!$A400</f>
        <v>0</v>
      </c>
      <c r="K401" s="184">
        <f>'[1]Z04 支出决算表(财决04表)'!$E400</f>
        <v>0</v>
      </c>
      <c r="L401" s="156" t="str">
        <f t="shared" si="11"/>
        <v/>
      </c>
    </row>
    <row r="402" spans="10:12">
      <c r="J402" s="183">
        <f>'[1]Z04 支出决算表(财决04表)'!$A401</f>
        <v>0</v>
      </c>
      <c r="K402" s="184">
        <f>'[1]Z04 支出决算表(财决04表)'!$E401</f>
        <v>0</v>
      </c>
      <c r="L402" s="156" t="str">
        <f t="shared" si="11"/>
        <v/>
      </c>
    </row>
    <row r="403" spans="10:12">
      <c r="J403" s="183">
        <f>'[1]Z04 支出决算表(财决04表)'!$A402</f>
        <v>0</v>
      </c>
      <c r="K403" s="184">
        <f>'[1]Z04 支出决算表(财决04表)'!$E402</f>
        <v>0</v>
      </c>
      <c r="L403" s="156" t="str">
        <f t="shared" si="11"/>
        <v/>
      </c>
    </row>
    <row r="404" spans="10:12">
      <c r="J404" s="183">
        <f>'[1]Z04 支出决算表(财决04表)'!$A403</f>
        <v>0</v>
      </c>
      <c r="K404" s="184">
        <f>'[1]Z04 支出决算表(财决04表)'!$E403</f>
        <v>0</v>
      </c>
      <c r="L404" s="156" t="str">
        <f t="shared" si="11"/>
        <v/>
      </c>
    </row>
    <row r="405" spans="10:12">
      <c r="J405" s="183">
        <f>'[1]Z04 支出决算表(财决04表)'!$A404</f>
        <v>0</v>
      </c>
      <c r="K405" s="184">
        <f>'[1]Z04 支出决算表(财决04表)'!$E404</f>
        <v>0</v>
      </c>
      <c r="L405" s="156" t="str">
        <f t="shared" si="11"/>
        <v/>
      </c>
    </row>
    <row r="406" spans="10:12">
      <c r="J406" s="183">
        <f>'[1]Z04 支出决算表(财决04表)'!$A405</f>
        <v>0</v>
      </c>
      <c r="K406" s="184">
        <f>'[1]Z04 支出决算表(财决04表)'!$E405</f>
        <v>0</v>
      </c>
      <c r="L406" s="156" t="str">
        <f t="shared" si="11"/>
        <v/>
      </c>
    </row>
    <row r="407" spans="10:12">
      <c r="J407" s="183">
        <f>'[1]Z04 支出决算表(财决04表)'!$A406</f>
        <v>0</v>
      </c>
      <c r="K407" s="184">
        <f>'[1]Z04 支出决算表(财决04表)'!$E406</f>
        <v>0</v>
      </c>
      <c r="L407" s="156" t="str">
        <f t="shared" si="11"/>
        <v/>
      </c>
    </row>
    <row r="408" spans="10:12">
      <c r="J408" s="183">
        <f>'[1]Z04 支出决算表(财决04表)'!$A407</f>
        <v>0</v>
      </c>
      <c r="K408" s="184">
        <f>'[1]Z04 支出决算表(财决04表)'!$E407</f>
        <v>0</v>
      </c>
      <c r="L408" s="156" t="str">
        <f t="shared" si="11"/>
        <v/>
      </c>
    </row>
    <row r="409" spans="10:12">
      <c r="J409" s="183">
        <f>'[1]Z04 支出决算表(财决04表)'!$A408</f>
        <v>0</v>
      </c>
      <c r="K409" s="184">
        <f>'[1]Z04 支出决算表(财决04表)'!$E408</f>
        <v>0</v>
      </c>
      <c r="L409" s="156" t="str">
        <f t="shared" si="11"/>
        <v/>
      </c>
    </row>
    <row r="410" spans="10:12">
      <c r="J410" s="183">
        <f>'[1]Z04 支出决算表(财决04表)'!$A409</f>
        <v>0</v>
      </c>
      <c r="K410" s="184">
        <f>'[1]Z04 支出决算表(财决04表)'!$E409</f>
        <v>0</v>
      </c>
      <c r="L410" s="156" t="str">
        <f t="shared" si="11"/>
        <v/>
      </c>
    </row>
    <row r="411" spans="10:12">
      <c r="J411" s="183">
        <f>'[1]Z04 支出决算表(财决04表)'!$A410</f>
        <v>0</v>
      </c>
      <c r="K411" s="184">
        <f>'[1]Z04 支出决算表(财决04表)'!$E410</f>
        <v>0</v>
      </c>
      <c r="L411" s="156" t="str">
        <f t="shared" si="11"/>
        <v/>
      </c>
    </row>
    <row r="412" spans="10:12">
      <c r="J412" s="183">
        <f>'[1]Z04 支出决算表(财决04表)'!$A411</f>
        <v>0</v>
      </c>
      <c r="K412" s="184">
        <f>'[1]Z04 支出决算表(财决04表)'!$E411</f>
        <v>0</v>
      </c>
      <c r="L412" s="156" t="str">
        <f t="shared" si="11"/>
        <v/>
      </c>
    </row>
    <row r="413" spans="10:12">
      <c r="J413" s="183">
        <f>'[1]Z04 支出决算表(财决04表)'!$A412</f>
        <v>0</v>
      </c>
      <c r="K413" s="184">
        <f>'[1]Z04 支出决算表(财决04表)'!$E412</f>
        <v>0</v>
      </c>
      <c r="L413" s="156" t="str">
        <f t="shared" si="11"/>
        <v/>
      </c>
    </row>
    <row r="414" spans="10:12">
      <c r="J414" s="183">
        <f>'[1]Z04 支出决算表(财决04表)'!$A413</f>
        <v>0</v>
      </c>
      <c r="K414" s="184">
        <f>'[1]Z04 支出决算表(财决04表)'!$E413</f>
        <v>0</v>
      </c>
      <c r="L414" s="156" t="str">
        <f t="shared" si="11"/>
        <v/>
      </c>
    </row>
    <row r="415" spans="10:12">
      <c r="J415" s="183">
        <f>'[1]Z04 支出决算表(财决04表)'!$A414</f>
        <v>0</v>
      </c>
      <c r="K415" s="184">
        <f>'[1]Z04 支出决算表(财决04表)'!$E414</f>
        <v>0</v>
      </c>
      <c r="L415" s="156" t="str">
        <f t="shared" si="11"/>
        <v/>
      </c>
    </row>
    <row r="416" spans="10:12">
      <c r="J416" s="183">
        <f>'[1]Z04 支出决算表(财决04表)'!$A415</f>
        <v>0</v>
      </c>
      <c r="K416" s="184">
        <f>'[1]Z04 支出决算表(财决04表)'!$E415</f>
        <v>0</v>
      </c>
      <c r="L416" s="156" t="str">
        <f t="shared" si="11"/>
        <v/>
      </c>
    </row>
    <row r="417" spans="10:12">
      <c r="J417" s="183">
        <f>'[1]Z04 支出决算表(财决04表)'!$A416</f>
        <v>0</v>
      </c>
      <c r="K417" s="184">
        <f>'[1]Z04 支出决算表(财决04表)'!$E416</f>
        <v>0</v>
      </c>
      <c r="L417" s="156" t="str">
        <f t="shared" si="11"/>
        <v/>
      </c>
    </row>
    <row r="418" spans="10:12">
      <c r="J418" s="183">
        <f>'[1]Z04 支出决算表(财决04表)'!$A417</f>
        <v>0</v>
      </c>
      <c r="K418" s="184">
        <f>'[1]Z04 支出决算表(财决04表)'!$E417</f>
        <v>0</v>
      </c>
      <c r="L418" s="156" t="str">
        <f t="shared" si="11"/>
        <v/>
      </c>
    </row>
    <row r="419" spans="10:12">
      <c r="J419" s="183">
        <f>'[1]Z04 支出决算表(财决04表)'!$A418</f>
        <v>0</v>
      </c>
      <c r="K419" s="184">
        <f>'[1]Z04 支出决算表(财决04表)'!$E418</f>
        <v>0</v>
      </c>
      <c r="L419" s="156" t="str">
        <f t="shared" si="11"/>
        <v/>
      </c>
    </row>
    <row r="420" spans="10:12">
      <c r="J420" s="183">
        <f>'[1]Z04 支出决算表(财决04表)'!$A419</f>
        <v>0</v>
      </c>
      <c r="K420" s="184">
        <f>'[1]Z04 支出决算表(财决04表)'!$E419</f>
        <v>0</v>
      </c>
      <c r="L420" s="156" t="str">
        <f t="shared" si="11"/>
        <v/>
      </c>
    </row>
    <row r="421" spans="10:12">
      <c r="J421" s="183">
        <f>'[1]Z04 支出决算表(财决04表)'!$A420</f>
        <v>0</v>
      </c>
      <c r="K421" s="184">
        <f>'[1]Z04 支出决算表(财决04表)'!$E420</f>
        <v>0</v>
      </c>
      <c r="L421" s="156" t="str">
        <f t="shared" si="11"/>
        <v/>
      </c>
    </row>
    <row r="422" spans="10:12">
      <c r="J422" s="183">
        <f>'[1]Z04 支出决算表(财决04表)'!$A421</f>
        <v>0</v>
      </c>
      <c r="K422" s="184">
        <f>'[1]Z04 支出决算表(财决04表)'!$E421</f>
        <v>0</v>
      </c>
      <c r="L422" s="156" t="str">
        <f t="shared" si="11"/>
        <v/>
      </c>
    </row>
    <row r="423" spans="10:12">
      <c r="J423" s="183">
        <f>'[1]Z04 支出决算表(财决04表)'!$A422</f>
        <v>0</v>
      </c>
      <c r="K423" s="184">
        <f>'[1]Z04 支出决算表(财决04表)'!$E422</f>
        <v>0</v>
      </c>
      <c r="L423" s="156" t="str">
        <f t="shared" si="11"/>
        <v/>
      </c>
    </row>
    <row r="424" spans="10:12">
      <c r="J424" s="183">
        <f>'[1]Z04 支出决算表(财决04表)'!$A423</f>
        <v>0</v>
      </c>
      <c r="K424" s="184">
        <f>'[1]Z04 支出决算表(财决04表)'!$E423</f>
        <v>0</v>
      </c>
      <c r="L424" s="156" t="str">
        <f t="shared" si="11"/>
        <v/>
      </c>
    </row>
    <row r="425" spans="10:12">
      <c r="J425" s="183">
        <f>'[1]Z04 支出决算表(财决04表)'!$A424</f>
        <v>0</v>
      </c>
      <c r="K425" s="184">
        <f>'[1]Z04 支出决算表(财决04表)'!$E424</f>
        <v>0</v>
      </c>
      <c r="L425" s="156" t="str">
        <f t="shared" si="11"/>
        <v/>
      </c>
    </row>
    <row r="426" spans="10:12">
      <c r="J426" s="183">
        <f>'[1]Z04 支出决算表(财决04表)'!$A425</f>
        <v>0</v>
      </c>
      <c r="K426" s="184">
        <f>'[1]Z04 支出决算表(财决04表)'!$E425</f>
        <v>0</v>
      </c>
      <c r="L426" s="156" t="str">
        <f t="shared" si="11"/>
        <v/>
      </c>
    </row>
    <row r="427" spans="10:12">
      <c r="J427" s="183">
        <f>'[1]Z04 支出决算表(财决04表)'!$A426</f>
        <v>0</v>
      </c>
      <c r="K427" s="184">
        <f>'[1]Z04 支出决算表(财决04表)'!$E426</f>
        <v>0</v>
      </c>
      <c r="L427" s="156" t="str">
        <f t="shared" si="11"/>
        <v/>
      </c>
    </row>
    <row r="428" spans="10:12">
      <c r="J428" s="183">
        <f>'[1]Z04 支出决算表(财决04表)'!$A427</f>
        <v>0</v>
      </c>
      <c r="K428" s="184">
        <f>'[1]Z04 支出决算表(财决04表)'!$E427</f>
        <v>0</v>
      </c>
      <c r="L428" s="156" t="str">
        <f t="shared" si="11"/>
        <v/>
      </c>
    </row>
    <row r="429" spans="10:12">
      <c r="J429" s="183">
        <f>'[1]Z04 支出决算表(财决04表)'!$A428</f>
        <v>0</v>
      </c>
      <c r="K429" s="184">
        <f>'[1]Z04 支出决算表(财决04表)'!$E428</f>
        <v>0</v>
      </c>
      <c r="L429" s="156" t="str">
        <f t="shared" si="11"/>
        <v/>
      </c>
    </row>
    <row r="430" spans="10:12">
      <c r="J430" s="183">
        <f>'[1]Z04 支出决算表(财决04表)'!$A429</f>
        <v>0</v>
      </c>
      <c r="K430" s="184">
        <f>'[1]Z04 支出决算表(财决04表)'!$E429</f>
        <v>0</v>
      </c>
      <c r="L430" s="156" t="str">
        <f t="shared" si="11"/>
        <v/>
      </c>
    </row>
    <row r="431" spans="10:12">
      <c r="J431" s="183">
        <f>'[1]Z04 支出决算表(财决04表)'!$A430</f>
        <v>0</v>
      </c>
      <c r="K431" s="184">
        <f>'[1]Z04 支出决算表(财决04表)'!$E430</f>
        <v>0</v>
      </c>
      <c r="L431" s="156" t="str">
        <f t="shared" si="11"/>
        <v/>
      </c>
    </row>
    <row r="432" spans="10:12">
      <c r="J432" s="183">
        <f>'[1]Z04 支出决算表(财决04表)'!$A431</f>
        <v>0</v>
      </c>
      <c r="K432" s="184">
        <f>'[1]Z04 支出决算表(财决04表)'!$E431</f>
        <v>0</v>
      </c>
      <c r="L432" s="156" t="str">
        <f t="shared" si="11"/>
        <v/>
      </c>
    </row>
    <row r="433" spans="10:12">
      <c r="J433" s="183">
        <f>'[1]Z04 支出决算表(财决04表)'!$A432</f>
        <v>0</v>
      </c>
      <c r="K433" s="184">
        <f>'[1]Z04 支出决算表(财决04表)'!$E432</f>
        <v>0</v>
      </c>
      <c r="L433" s="156" t="str">
        <f t="shared" si="11"/>
        <v/>
      </c>
    </row>
    <row r="434" spans="10:12">
      <c r="J434" s="183">
        <f>'[1]Z04 支出决算表(财决04表)'!$A433</f>
        <v>0</v>
      </c>
      <c r="K434" s="184">
        <f>'[1]Z04 支出决算表(财决04表)'!$E433</f>
        <v>0</v>
      </c>
      <c r="L434" s="156" t="str">
        <f t="shared" si="11"/>
        <v/>
      </c>
    </row>
    <row r="435" spans="10:12">
      <c r="J435" s="183">
        <f>'[1]Z04 支出决算表(财决04表)'!$A434</f>
        <v>0</v>
      </c>
      <c r="K435" s="184">
        <f>'[1]Z04 支出决算表(财决04表)'!$E434</f>
        <v>0</v>
      </c>
      <c r="L435" s="156" t="str">
        <f t="shared" si="11"/>
        <v/>
      </c>
    </row>
    <row r="436" spans="10:12">
      <c r="J436" s="183">
        <f>'[1]Z04 支出决算表(财决04表)'!$A435</f>
        <v>0</v>
      </c>
      <c r="K436" s="184">
        <f>'[1]Z04 支出决算表(财决04表)'!$E435</f>
        <v>0</v>
      </c>
      <c r="L436" s="156" t="str">
        <f t="shared" si="11"/>
        <v/>
      </c>
    </row>
    <row r="437" spans="10:12">
      <c r="J437" s="183">
        <f>'[1]Z04 支出决算表(财决04表)'!$A436</f>
        <v>0</v>
      </c>
      <c r="K437" s="184">
        <f>'[1]Z04 支出决算表(财决04表)'!$E436</f>
        <v>0</v>
      </c>
      <c r="L437" s="156" t="str">
        <f t="shared" si="11"/>
        <v/>
      </c>
    </row>
    <row r="438" spans="10:12">
      <c r="J438" s="183">
        <f>'[1]Z04 支出决算表(财决04表)'!$A437</f>
        <v>0</v>
      </c>
      <c r="K438" s="184">
        <f>'[1]Z04 支出决算表(财决04表)'!$E437</f>
        <v>0</v>
      </c>
      <c r="L438" s="156" t="str">
        <f t="shared" si="11"/>
        <v/>
      </c>
    </row>
    <row r="439" spans="10:12">
      <c r="J439" s="183">
        <f>'[1]Z04 支出决算表(财决04表)'!$A438</f>
        <v>0</v>
      </c>
      <c r="K439" s="184">
        <f>'[1]Z04 支出决算表(财决04表)'!$E438</f>
        <v>0</v>
      </c>
      <c r="L439" s="156" t="str">
        <f t="shared" si="11"/>
        <v/>
      </c>
    </row>
    <row r="440" spans="10:12">
      <c r="J440" s="183">
        <f>'[1]Z04 支出决算表(财决04表)'!$A439</f>
        <v>0</v>
      </c>
      <c r="K440" s="184">
        <f>'[1]Z04 支出决算表(财决04表)'!$E439</f>
        <v>0</v>
      </c>
      <c r="L440" s="156" t="str">
        <f t="shared" si="11"/>
        <v/>
      </c>
    </row>
    <row r="441" spans="10:12">
      <c r="J441" s="183">
        <f>'[1]Z04 支出决算表(财决04表)'!$A440</f>
        <v>0</v>
      </c>
      <c r="K441" s="184">
        <f>'[1]Z04 支出决算表(财决04表)'!$E440</f>
        <v>0</v>
      </c>
      <c r="L441" s="156" t="str">
        <f t="shared" si="11"/>
        <v/>
      </c>
    </row>
    <row r="442" spans="10:12">
      <c r="J442" s="183">
        <f>'[1]Z04 支出决算表(财决04表)'!$A441</f>
        <v>0</v>
      </c>
      <c r="K442" s="184">
        <f>'[1]Z04 支出决算表(财决04表)'!$E441</f>
        <v>0</v>
      </c>
      <c r="L442" s="156" t="str">
        <f t="shared" si="11"/>
        <v/>
      </c>
    </row>
    <row r="443" spans="10:12">
      <c r="J443" s="183">
        <f>'[1]Z04 支出决算表(财决04表)'!$A442</f>
        <v>0</v>
      </c>
      <c r="K443" s="184">
        <f>'[1]Z04 支出决算表(财决04表)'!$E442</f>
        <v>0</v>
      </c>
      <c r="L443" s="156" t="str">
        <f t="shared" si="11"/>
        <v/>
      </c>
    </row>
    <row r="444" spans="10:12">
      <c r="J444" s="183">
        <f>'[1]Z04 支出决算表(财决04表)'!$A443</f>
        <v>0</v>
      </c>
      <c r="K444" s="184">
        <f>'[1]Z04 支出决算表(财决04表)'!$E443</f>
        <v>0</v>
      </c>
      <c r="L444" s="156" t="str">
        <f t="shared" si="11"/>
        <v/>
      </c>
    </row>
    <row r="445" spans="10:12">
      <c r="J445" s="183">
        <f>'[1]Z04 支出决算表(财决04表)'!$A444</f>
        <v>0</v>
      </c>
      <c r="K445" s="184">
        <f>'[1]Z04 支出决算表(财决04表)'!$E444</f>
        <v>0</v>
      </c>
      <c r="L445" s="156" t="str">
        <f t="shared" si="11"/>
        <v/>
      </c>
    </row>
    <row r="446" spans="10:12">
      <c r="J446" s="183">
        <f>'[1]Z04 支出决算表(财决04表)'!$A445</f>
        <v>0</v>
      </c>
      <c r="K446" s="184">
        <f>'[1]Z04 支出决算表(财决04表)'!$E445</f>
        <v>0</v>
      </c>
      <c r="L446" s="156" t="str">
        <f t="shared" si="11"/>
        <v/>
      </c>
    </row>
    <row r="447" spans="10:12">
      <c r="J447" s="183">
        <f>'[1]Z04 支出决算表(财决04表)'!$A446</f>
        <v>0</v>
      </c>
      <c r="K447" s="184">
        <f>'[1]Z04 支出决算表(财决04表)'!$E446</f>
        <v>0</v>
      </c>
      <c r="L447" s="156" t="str">
        <f t="shared" si="11"/>
        <v/>
      </c>
    </row>
    <row r="448" spans="10:12">
      <c r="J448" s="183">
        <f>'[1]Z04 支出决算表(财决04表)'!$A447</f>
        <v>0</v>
      </c>
      <c r="K448" s="184">
        <f>'[1]Z04 支出决算表(财决04表)'!$E447</f>
        <v>0</v>
      </c>
      <c r="L448" s="156" t="str">
        <f t="shared" si="11"/>
        <v/>
      </c>
    </row>
    <row r="449" spans="10:12">
      <c r="J449" s="183">
        <f>'[1]Z04 支出决算表(财决04表)'!$A448</f>
        <v>0</v>
      </c>
      <c r="K449" s="184">
        <f>'[1]Z04 支出决算表(财决04表)'!$E448</f>
        <v>0</v>
      </c>
      <c r="L449" s="156" t="str">
        <f t="shared" si="11"/>
        <v/>
      </c>
    </row>
    <row r="450" spans="10:12">
      <c r="J450" s="183">
        <f>'[1]Z04 支出决算表(财决04表)'!$A449</f>
        <v>0</v>
      </c>
      <c r="K450" s="184">
        <f>'[1]Z04 支出决算表(财决04表)'!$E449</f>
        <v>0</v>
      </c>
      <c r="L450" s="156" t="str">
        <f t="shared" si="11"/>
        <v/>
      </c>
    </row>
    <row r="451" spans="10:12">
      <c r="J451" s="183">
        <f>'[1]Z04 支出决算表(财决04表)'!$A450</f>
        <v>0</v>
      </c>
      <c r="K451" s="184">
        <f>'[1]Z04 支出决算表(财决04表)'!$E450</f>
        <v>0</v>
      </c>
      <c r="L451" s="156" t="str">
        <f t="shared" si="11"/>
        <v/>
      </c>
    </row>
    <row r="452" spans="10:12">
      <c r="J452" s="183">
        <f>'[1]Z04 支出决算表(财决04表)'!$A451</f>
        <v>0</v>
      </c>
      <c r="K452" s="184">
        <f>'[1]Z04 支出决算表(财决04表)'!$E451</f>
        <v>0</v>
      </c>
      <c r="L452" s="156" t="str">
        <f t="shared" si="11"/>
        <v/>
      </c>
    </row>
    <row r="453" spans="10:12">
      <c r="J453" s="183">
        <f>'[1]Z04 支出决算表(财决04表)'!$A452</f>
        <v>0</v>
      </c>
      <c r="K453" s="184">
        <f>'[1]Z04 支出决算表(财决04表)'!$E452</f>
        <v>0</v>
      </c>
      <c r="L453" s="156" t="str">
        <f t="shared" si="11"/>
        <v/>
      </c>
    </row>
    <row r="454" spans="10:12">
      <c r="J454" s="183">
        <f>'[1]Z04 支出决算表(财决04表)'!$A453</f>
        <v>0</v>
      </c>
      <c r="K454" s="184">
        <f>'[1]Z04 支出决算表(财决04表)'!$E453</f>
        <v>0</v>
      </c>
      <c r="L454" s="156" t="str">
        <f t="shared" si="11"/>
        <v/>
      </c>
    </row>
    <row r="455" spans="10:12">
      <c r="J455" s="183">
        <f>'[1]Z04 支出决算表(财决04表)'!$A454</f>
        <v>0</v>
      </c>
      <c r="K455" s="184">
        <f>'[1]Z04 支出决算表(财决04表)'!$E454</f>
        <v>0</v>
      </c>
      <c r="L455" s="156" t="str">
        <f t="shared" si="11"/>
        <v/>
      </c>
    </row>
    <row r="456" spans="10:12">
      <c r="J456" s="183">
        <f>'[1]Z04 支出决算表(财决04表)'!$A455</f>
        <v>0</v>
      </c>
      <c r="K456" s="184">
        <f>'[1]Z04 支出决算表(财决04表)'!$E455</f>
        <v>0</v>
      </c>
      <c r="L456" s="156" t="str">
        <f t="shared" si="11"/>
        <v/>
      </c>
    </row>
    <row r="457" spans="10:12">
      <c r="J457" s="183">
        <f>'[1]Z04 支出决算表(财决04表)'!$A456</f>
        <v>0</v>
      </c>
      <c r="K457" s="184">
        <f>'[1]Z04 支出决算表(财决04表)'!$E456</f>
        <v>0</v>
      </c>
      <c r="L457" s="156" t="str">
        <f t="shared" si="11"/>
        <v/>
      </c>
    </row>
    <row r="458" spans="10:12">
      <c r="J458" s="183">
        <f>'[1]Z04 支出决算表(财决04表)'!$A457</f>
        <v>0</v>
      </c>
      <c r="K458" s="184">
        <f>'[1]Z04 支出决算表(财决04表)'!$E457</f>
        <v>0</v>
      </c>
      <c r="L458" s="156" t="str">
        <f t="shared" si="11"/>
        <v/>
      </c>
    </row>
    <row r="459" spans="10:12">
      <c r="J459" s="183">
        <f>'[1]Z04 支出决算表(财决04表)'!$A458</f>
        <v>0</v>
      </c>
      <c r="K459" s="184">
        <f>'[1]Z04 支出决算表(财决04表)'!$E458</f>
        <v>0</v>
      </c>
      <c r="L459" s="156" t="str">
        <f t="shared" si="11"/>
        <v/>
      </c>
    </row>
    <row r="460" spans="10:12">
      <c r="J460" s="183">
        <f>'[1]Z04 支出决算表(财决04表)'!$A459</f>
        <v>0</v>
      </c>
      <c r="K460" s="184">
        <f>'[1]Z04 支出决算表(财决04表)'!$E459</f>
        <v>0</v>
      </c>
      <c r="L460" s="156" t="str">
        <f t="shared" ref="L460:L500" si="12">IF(C460&lt;&gt;"",ROW(),"")</f>
        <v/>
      </c>
    </row>
    <row r="461" spans="10:12">
      <c r="J461" s="183">
        <f>'[1]Z04 支出决算表(财决04表)'!$A460</f>
        <v>0</v>
      </c>
      <c r="K461" s="184">
        <f>'[1]Z04 支出决算表(财决04表)'!$E460</f>
        <v>0</v>
      </c>
      <c r="L461" s="156" t="str">
        <f t="shared" si="12"/>
        <v/>
      </c>
    </row>
    <row r="462" spans="10:12">
      <c r="J462" s="183">
        <f>'[1]Z04 支出决算表(财决04表)'!$A461</f>
        <v>0</v>
      </c>
      <c r="K462" s="184">
        <f>'[1]Z04 支出决算表(财决04表)'!$E461</f>
        <v>0</v>
      </c>
      <c r="L462" s="156" t="str">
        <f t="shared" si="12"/>
        <v/>
      </c>
    </row>
    <row r="463" spans="10:12">
      <c r="J463" s="183">
        <f>'[1]Z04 支出决算表(财决04表)'!$A462</f>
        <v>0</v>
      </c>
      <c r="K463" s="184">
        <f>'[1]Z04 支出决算表(财决04表)'!$E462</f>
        <v>0</v>
      </c>
      <c r="L463" s="156" t="str">
        <f t="shared" si="12"/>
        <v/>
      </c>
    </row>
    <row r="464" spans="10:12">
      <c r="J464" s="183">
        <f>'[1]Z04 支出决算表(财决04表)'!$A463</f>
        <v>0</v>
      </c>
      <c r="K464" s="184">
        <f>'[1]Z04 支出决算表(财决04表)'!$E463</f>
        <v>0</v>
      </c>
      <c r="L464" s="156" t="str">
        <f t="shared" si="12"/>
        <v/>
      </c>
    </row>
    <row r="465" spans="10:12">
      <c r="J465" s="183">
        <f>'[1]Z04 支出决算表(财决04表)'!$A464</f>
        <v>0</v>
      </c>
      <c r="K465" s="184">
        <f>'[1]Z04 支出决算表(财决04表)'!$E464</f>
        <v>0</v>
      </c>
      <c r="L465" s="156" t="str">
        <f t="shared" si="12"/>
        <v/>
      </c>
    </row>
    <row r="466" spans="10:12">
      <c r="J466" s="183">
        <f>'[1]Z04 支出决算表(财决04表)'!$A465</f>
        <v>0</v>
      </c>
      <c r="K466" s="184">
        <f>'[1]Z04 支出决算表(财决04表)'!$E465</f>
        <v>0</v>
      </c>
      <c r="L466" s="156" t="str">
        <f t="shared" si="12"/>
        <v/>
      </c>
    </row>
    <row r="467" spans="10:12">
      <c r="J467" s="183">
        <f>'[1]Z04 支出决算表(财决04表)'!$A466</f>
        <v>0</v>
      </c>
      <c r="K467" s="184">
        <f>'[1]Z04 支出决算表(财决04表)'!$E466</f>
        <v>0</v>
      </c>
      <c r="L467" s="156" t="str">
        <f t="shared" si="12"/>
        <v/>
      </c>
    </row>
    <row r="468" spans="10:12">
      <c r="J468" s="183">
        <f>'[1]Z04 支出决算表(财决04表)'!$A467</f>
        <v>0</v>
      </c>
      <c r="K468" s="184">
        <f>'[1]Z04 支出决算表(财决04表)'!$E467</f>
        <v>0</v>
      </c>
      <c r="L468" s="156" t="str">
        <f t="shared" si="12"/>
        <v/>
      </c>
    </row>
    <row r="469" spans="10:12">
      <c r="J469" s="183">
        <f>'[1]Z04 支出决算表(财决04表)'!$A468</f>
        <v>0</v>
      </c>
      <c r="K469" s="184">
        <f>'[1]Z04 支出决算表(财决04表)'!$E468</f>
        <v>0</v>
      </c>
      <c r="L469" s="156" t="str">
        <f t="shared" si="12"/>
        <v/>
      </c>
    </row>
    <row r="470" spans="10:12">
      <c r="J470" s="183">
        <f>'[1]Z04 支出决算表(财决04表)'!$A469</f>
        <v>0</v>
      </c>
      <c r="K470" s="184">
        <f>'[1]Z04 支出决算表(财决04表)'!$E469</f>
        <v>0</v>
      </c>
      <c r="L470" s="156" t="str">
        <f t="shared" si="12"/>
        <v/>
      </c>
    </row>
    <row r="471" spans="10:12">
      <c r="J471" s="183">
        <f>'[1]Z04 支出决算表(财决04表)'!$A470</f>
        <v>0</v>
      </c>
      <c r="K471" s="184">
        <f>'[1]Z04 支出决算表(财决04表)'!$E470</f>
        <v>0</v>
      </c>
      <c r="L471" s="156" t="str">
        <f t="shared" si="12"/>
        <v/>
      </c>
    </row>
    <row r="472" spans="10:12">
      <c r="J472" s="183">
        <f>'[1]Z04 支出决算表(财决04表)'!$A471</f>
        <v>0</v>
      </c>
      <c r="K472" s="184">
        <f>'[1]Z04 支出决算表(财决04表)'!$E471</f>
        <v>0</v>
      </c>
      <c r="L472" s="156" t="str">
        <f t="shared" si="12"/>
        <v/>
      </c>
    </row>
    <row r="473" spans="10:12">
      <c r="J473" s="183">
        <f>'[1]Z04 支出决算表(财决04表)'!$A472</f>
        <v>0</v>
      </c>
      <c r="K473" s="184">
        <f>'[1]Z04 支出决算表(财决04表)'!$E472</f>
        <v>0</v>
      </c>
      <c r="L473" s="156" t="str">
        <f t="shared" si="12"/>
        <v/>
      </c>
    </row>
    <row r="474" spans="10:12">
      <c r="J474" s="183">
        <f>'[1]Z04 支出决算表(财决04表)'!$A473</f>
        <v>0</v>
      </c>
      <c r="K474" s="184">
        <f>'[1]Z04 支出决算表(财决04表)'!$E473</f>
        <v>0</v>
      </c>
      <c r="L474" s="156" t="str">
        <f t="shared" si="12"/>
        <v/>
      </c>
    </row>
    <row r="475" spans="10:12">
      <c r="J475" s="183">
        <f>'[1]Z04 支出决算表(财决04表)'!$A474</f>
        <v>0</v>
      </c>
      <c r="K475" s="184">
        <f>'[1]Z04 支出决算表(财决04表)'!$E474</f>
        <v>0</v>
      </c>
      <c r="L475" s="156" t="str">
        <f t="shared" si="12"/>
        <v/>
      </c>
    </row>
    <row r="476" spans="10:12">
      <c r="J476" s="183">
        <f>'[1]Z04 支出决算表(财决04表)'!$A475</f>
        <v>0</v>
      </c>
      <c r="K476" s="184">
        <f>'[1]Z04 支出决算表(财决04表)'!$E475</f>
        <v>0</v>
      </c>
      <c r="L476" s="156" t="str">
        <f t="shared" si="12"/>
        <v/>
      </c>
    </row>
    <row r="477" spans="10:12">
      <c r="J477" s="183">
        <f>'[1]Z04 支出决算表(财决04表)'!$A476</f>
        <v>0</v>
      </c>
      <c r="K477" s="184">
        <f>'[1]Z04 支出决算表(财决04表)'!$E476</f>
        <v>0</v>
      </c>
      <c r="L477" s="156" t="str">
        <f t="shared" si="12"/>
        <v/>
      </c>
    </row>
    <row r="478" spans="10:12">
      <c r="J478" s="183">
        <f>'[1]Z04 支出决算表(财决04表)'!$A477</f>
        <v>0</v>
      </c>
      <c r="K478" s="184">
        <f>'[1]Z04 支出决算表(财决04表)'!$E477</f>
        <v>0</v>
      </c>
      <c r="L478" s="156" t="str">
        <f t="shared" si="12"/>
        <v/>
      </c>
    </row>
    <row r="479" spans="10:12">
      <c r="J479" s="183">
        <f>'[1]Z04 支出决算表(财决04表)'!$A478</f>
        <v>0</v>
      </c>
      <c r="K479" s="184">
        <f>'[1]Z04 支出决算表(财决04表)'!$E478</f>
        <v>0</v>
      </c>
      <c r="L479" s="156" t="str">
        <f t="shared" si="12"/>
        <v/>
      </c>
    </row>
    <row r="480" spans="10:12">
      <c r="J480" s="183">
        <f>'[1]Z04 支出决算表(财决04表)'!$A479</f>
        <v>0</v>
      </c>
      <c r="K480" s="184">
        <f>'[1]Z04 支出决算表(财决04表)'!$E479</f>
        <v>0</v>
      </c>
      <c r="L480" s="156" t="str">
        <f t="shared" si="12"/>
        <v/>
      </c>
    </row>
    <row r="481" spans="10:12">
      <c r="J481" s="183">
        <f>'[1]Z04 支出决算表(财决04表)'!$A480</f>
        <v>0</v>
      </c>
      <c r="K481" s="184">
        <f>'[1]Z04 支出决算表(财决04表)'!$E480</f>
        <v>0</v>
      </c>
      <c r="L481" s="156" t="str">
        <f t="shared" si="12"/>
        <v/>
      </c>
    </row>
    <row r="482" spans="10:12">
      <c r="J482" s="183">
        <f>'[1]Z04 支出决算表(财决04表)'!$A481</f>
        <v>0</v>
      </c>
      <c r="K482" s="184">
        <f>'[1]Z04 支出决算表(财决04表)'!$E481</f>
        <v>0</v>
      </c>
      <c r="L482" s="156" t="str">
        <f t="shared" si="12"/>
        <v/>
      </c>
    </row>
    <row r="483" spans="10:12">
      <c r="J483" s="183">
        <f>'[1]Z04 支出决算表(财决04表)'!$A482</f>
        <v>0</v>
      </c>
      <c r="K483" s="184">
        <f>'[1]Z04 支出决算表(财决04表)'!$E482</f>
        <v>0</v>
      </c>
      <c r="L483" s="156" t="str">
        <f t="shared" si="12"/>
        <v/>
      </c>
    </row>
    <row r="484" spans="10:12">
      <c r="J484" s="183">
        <f>'[1]Z04 支出决算表(财决04表)'!$A483</f>
        <v>0</v>
      </c>
      <c r="K484" s="184">
        <f>'[1]Z04 支出决算表(财决04表)'!$E483</f>
        <v>0</v>
      </c>
      <c r="L484" s="156" t="str">
        <f t="shared" si="12"/>
        <v/>
      </c>
    </row>
    <row r="485" spans="10:12">
      <c r="J485" s="183">
        <f>'[1]Z04 支出决算表(财决04表)'!$A484</f>
        <v>0</v>
      </c>
      <c r="K485" s="184">
        <f>'[1]Z04 支出决算表(财决04表)'!$E484</f>
        <v>0</v>
      </c>
      <c r="L485" s="156" t="str">
        <f t="shared" si="12"/>
        <v/>
      </c>
    </row>
    <row r="486" spans="10:12">
      <c r="J486" s="183">
        <f>'[1]Z04 支出决算表(财决04表)'!$A485</f>
        <v>0</v>
      </c>
      <c r="K486" s="184">
        <f>'[1]Z04 支出决算表(财决04表)'!$E485</f>
        <v>0</v>
      </c>
      <c r="L486" s="156" t="str">
        <f t="shared" si="12"/>
        <v/>
      </c>
    </row>
    <row r="487" spans="10:12">
      <c r="J487" s="183">
        <f>'[1]Z04 支出决算表(财决04表)'!$A486</f>
        <v>0</v>
      </c>
      <c r="K487" s="184">
        <f>'[1]Z04 支出决算表(财决04表)'!$E486</f>
        <v>0</v>
      </c>
      <c r="L487" s="156" t="str">
        <f t="shared" si="12"/>
        <v/>
      </c>
    </row>
    <row r="488" spans="10:12">
      <c r="J488" s="183">
        <f>'[1]Z04 支出决算表(财决04表)'!$A487</f>
        <v>0</v>
      </c>
      <c r="K488" s="184">
        <f>'[1]Z04 支出决算表(财决04表)'!$E487</f>
        <v>0</v>
      </c>
      <c r="L488" s="156" t="str">
        <f t="shared" si="12"/>
        <v/>
      </c>
    </row>
    <row r="489" spans="10:12">
      <c r="J489" s="183">
        <f>'[1]Z04 支出决算表(财决04表)'!$A488</f>
        <v>0</v>
      </c>
      <c r="K489" s="184">
        <f>'[1]Z04 支出决算表(财决04表)'!$E488</f>
        <v>0</v>
      </c>
      <c r="L489" s="156" t="str">
        <f t="shared" si="12"/>
        <v/>
      </c>
    </row>
    <row r="490" spans="10:12">
      <c r="J490" s="183">
        <f>'[1]Z04 支出决算表(财决04表)'!$A489</f>
        <v>0</v>
      </c>
      <c r="K490" s="184">
        <f>'[1]Z04 支出决算表(财决04表)'!$E489</f>
        <v>0</v>
      </c>
      <c r="L490" s="156" t="str">
        <f t="shared" si="12"/>
        <v/>
      </c>
    </row>
    <row r="491" spans="10:12">
      <c r="J491" s="183">
        <f>'[1]Z04 支出决算表(财决04表)'!$A490</f>
        <v>0</v>
      </c>
      <c r="K491" s="184">
        <f>'[1]Z04 支出决算表(财决04表)'!$E490</f>
        <v>0</v>
      </c>
      <c r="L491" s="156" t="str">
        <f t="shared" si="12"/>
        <v/>
      </c>
    </row>
    <row r="492" spans="10:12">
      <c r="J492" s="183">
        <f>'[1]Z04 支出决算表(财决04表)'!$A491</f>
        <v>0</v>
      </c>
      <c r="K492" s="184">
        <f>'[1]Z04 支出决算表(财决04表)'!$E491</f>
        <v>0</v>
      </c>
      <c r="L492" s="156" t="str">
        <f t="shared" si="12"/>
        <v/>
      </c>
    </row>
    <row r="493" spans="10:12">
      <c r="J493" s="183">
        <f>'[1]Z04 支出决算表(财决04表)'!$A492</f>
        <v>0</v>
      </c>
      <c r="K493" s="184">
        <f>'[1]Z04 支出决算表(财决04表)'!$E492</f>
        <v>0</v>
      </c>
      <c r="L493" s="156" t="str">
        <f t="shared" si="12"/>
        <v/>
      </c>
    </row>
    <row r="494" spans="10:12">
      <c r="J494" s="183">
        <f>'[1]Z04 支出决算表(财决04表)'!$A493</f>
        <v>0</v>
      </c>
      <c r="K494" s="184">
        <f>'[1]Z04 支出决算表(财决04表)'!$E493</f>
        <v>0</v>
      </c>
      <c r="L494" s="156" t="str">
        <f t="shared" si="12"/>
        <v/>
      </c>
    </row>
    <row r="495" spans="10:12">
      <c r="J495" s="183">
        <f>'[1]Z04 支出决算表(财决04表)'!$A494</f>
        <v>0</v>
      </c>
      <c r="K495" s="184">
        <f>'[1]Z04 支出决算表(财决04表)'!$E494</f>
        <v>0</v>
      </c>
      <c r="L495" s="156" t="str">
        <f t="shared" si="12"/>
        <v/>
      </c>
    </row>
    <row r="496" spans="10:12">
      <c r="J496" s="183">
        <f>'[1]Z04 支出决算表(财决04表)'!$A495</f>
        <v>0</v>
      </c>
      <c r="K496" s="184">
        <f>'[1]Z04 支出决算表(财决04表)'!$E495</f>
        <v>0</v>
      </c>
      <c r="L496" s="156" t="str">
        <f t="shared" si="12"/>
        <v/>
      </c>
    </row>
    <row r="497" spans="10:12">
      <c r="J497" s="183">
        <f>'[1]Z04 支出决算表(财决04表)'!$A496</f>
        <v>0</v>
      </c>
      <c r="K497" s="184">
        <f>'[1]Z04 支出决算表(财决04表)'!$E496</f>
        <v>0</v>
      </c>
      <c r="L497" s="156" t="str">
        <f t="shared" si="12"/>
        <v/>
      </c>
    </row>
    <row r="498" spans="10:12">
      <c r="J498" s="183">
        <f>'[1]Z04 支出决算表(财决04表)'!$A497</f>
        <v>0</v>
      </c>
      <c r="K498" s="184">
        <f>'[1]Z04 支出决算表(财决04表)'!$E497</f>
        <v>0</v>
      </c>
      <c r="L498" s="156" t="str">
        <f t="shared" si="12"/>
        <v/>
      </c>
    </row>
    <row r="499" spans="10:12">
      <c r="J499" s="183">
        <f>'[1]Z04 支出决算表(财决04表)'!$A498</f>
        <v>0</v>
      </c>
      <c r="K499" s="184">
        <f>'[1]Z04 支出决算表(财决04表)'!$E498</f>
        <v>0</v>
      </c>
      <c r="L499" s="156" t="str">
        <f t="shared" si="12"/>
        <v/>
      </c>
    </row>
    <row r="500" spans="10:12">
      <c r="J500" s="183">
        <f>'[1]Z04 支出决算表(财决04表)'!$A499</f>
        <v>0</v>
      </c>
      <c r="K500" s="184">
        <f>'[1]Z04 支出决算表(财决04表)'!$E499</f>
        <v>0</v>
      </c>
      <c r="L500" s="156" t="str">
        <f t="shared" si="12"/>
        <v/>
      </c>
    </row>
    <row r="501" spans="10:10">
      <c r="J501" s="183"/>
    </row>
    <row r="502" spans="10:10">
      <c r="J502" s="183"/>
    </row>
    <row r="503" spans="10:10">
      <c r="J503" s="183"/>
    </row>
  </sheetData>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J39"/>
  <sheetViews>
    <sheetView workbookViewId="0">
      <selection activeCell="K14" sqref="K14"/>
    </sheetView>
  </sheetViews>
  <sheetFormatPr defaultColWidth="9" defaultRowHeight="14.25"/>
  <cols>
    <col min="1" max="1" width="30" style="5" customWidth="1"/>
    <col min="2" max="2" width="4" style="5" customWidth="1"/>
    <col min="3" max="3" width="12.6" style="5" customWidth="1"/>
    <col min="4" max="4" width="34.2" style="5" customWidth="1"/>
    <col min="5" max="5" width="3.6" style="5" customWidth="1"/>
    <col min="6" max="8" width="12.6" style="5" customWidth="1"/>
    <col min="9" max="10" width="9" style="128"/>
    <col min="11" max="16384" width="9" style="5"/>
  </cols>
  <sheetData>
    <row r="1" s="126" customFormat="1" ht="18" customHeight="1" spans="1:10">
      <c r="A1" s="129" t="s">
        <v>85</v>
      </c>
      <c r="B1" s="129"/>
      <c r="C1" s="129"/>
      <c r="D1" s="129"/>
      <c r="E1" s="129"/>
      <c r="F1" s="129"/>
      <c r="G1" s="129"/>
      <c r="H1" s="129"/>
      <c r="I1" s="151"/>
      <c r="J1" s="151"/>
    </row>
    <row r="2" ht="9.9" customHeight="1" spans="1:8">
      <c r="A2" s="130"/>
      <c r="B2" s="130"/>
      <c r="C2" s="130"/>
      <c r="D2" s="130"/>
      <c r="E2" s="130"/>
      <c r="F2" s="130"/>
      <c r="G2" s="130"/>
      <c r="H2" s="27" t="s">
        <v>86</v>
      </c>
    </row>
    <row r="3" ht="15" customHeight="1" spans="1:8">
      <c r="A3" s="10" t="str">
        <f>'01收入支出决算总表'!A3</f>
        <v>部门：益阳市城市管理行政执法局</v>
      </c>
      <c r="B3" s="130"/>
      <c r="C3" s="130"/>
      <c r="D3" s="130"/>
      <c r="E3" s="130"/>
      <c r="F3" s="130"/>
      <c r="G3" s="130"/>
      <c r="H3" s="27" t="s">
        <v>6</v>
      </c>
    </row>
    <row r="4" s="47" customFormat="1" ht="15.75" customHeight="1" spans="1:10">
      <c r="A4" s="249" t="s">
        <v>7</v>
      </c>
      <c r="B4" s="131"/>
      <c r="C4" s="131"/>
      <c r="D4" s="249" t="s">
        <v>8</v>
      </c>
      <c r="E4" s="131"/>
      <c r="F4" s="131"/>
      <c r="G4" s="131"/>
      <c r="H4" s="131"/>
      <c r="I4" s="152"/>
      <c r="J4" s="152"/>
    </row>
    <row r="5" s="47" customFormat="1" ht="27" customHeight="1" spans="1:10">
      <c r="A5" s="261" t="s">
        <v>9</v>
      </c>
      <c r="B5" s="261" t="s">
        <v>10</v>
      </c>
      <c r="C5" s="132" t="s">
        <v>87</v>
      </c>
      <c r="D5" s="261" t="s">
        <v>9</v>
      </c>
      <c r="E5" s="261" t="s">
        <v>10</v>
      </c>
      <c r="F5" s="132" t="s">
        <v>49</v>
      </c>
      <c r="G5" s="133" t="s">
        <v>88</v>
      </c>
      <c r="H5" s="133" t="s">
        <v>89</v>
      </c>
      <c r="I5" s="152"/>
      <c r="J5" s="152"/>
    </row>
    <row r="6" s="47" customFormat="1" ht="12" customHeight="1" spans="1:10">
      <c r="A6" s="249" t="s">
        <v>12</v>
      </c>
      <c r="B6" s="131"/>
      <c r="C6" s="249" t="s">
        <v>13</v>
      </c>
      <c r="D6" s="249" t="s">
        <v>12</v>
      </c>
      <c r="E6" s="131"/>
      <c r="F6" s="134">
        <v>2</v>
      </c>
      <c r="G6" s="134">
        <v>3</v>
      </c>
      <c r="H6" s="134">
        <v>4</v>
      </c>
      <c r="I6" s="152"/>
      <c r="J6" s="152"/>
    </row>
    <row r="7" s="47" customFormat="1" ht="12" customHeight="1" spans="1:10">
      <c r="A7" s="252" t="s">
        <v>90</v>
      </c>
      <c r="B7" s="250" t="s">
        <v>13</v>
      </c>
      <c r="C7" s="137">
        <f>'[1]Z01_1 财政拨款收入支出决算总表(财决01-1表)'!$E$8</f>
        <v>4057.82</v>
      </c>
      <c r="D7" s="138" t="str">
        <f t="array" ref="D7">INDEX('[1]Z01_1 财政拨款收入支出决算总表(财决01-1表)'!F$1:F$65536,SMALL(IF('[1]Z01_1 财政拨款收入支出决算总表(财决01-1表)'!$N$8:$N$30&gt;0,ROW($7:$29),4^8),ROW('[1]Z01_1 财政拨款收入支出决算总表(财决01-1表)'!F1)))&amp;""</f>
        <v>七、文化体育与传媒支出</v>
      </c>
      <c r="E7" s="139">
        <v>31</v>
      </c>
      <c r="F7" s="140">
        <f>IF(ISERROR(VLOOKUP(D7,'[1]Z01_1 财政拨款收入支出决算总表(财决01-1表)'!$F$8:$P$30,9,FALSE)),"",VLOOKUP(D7,'[1]Z01_1 财政拨款收入支出决算总表(财决01-1表)'!$F$8:$P$30,9,FALSE))</f>
        <v>0</v>
      </c>
      <c r="G7" s="140">
        <f>IF(ISERROR(VLOOKUP(D7,'[1]Z01_1 财政拨款收入支出决算总表(财决01-1表)'!$F$8:$P$30,10,FALSE)),"",VLOOKUP(D7,'[1]Z01_1 财政拨款收入支出决算总表(财决01-1表)'!$F$8:$P$30,10,FALSE))</f>
        <v>0</v>
      </c>
      <c r="H7" s="141">
        <f>IF(ISERROR(VLOOKUP(D7,'[1]Z01_1 财政拨款收入支出决算总表(财决01-1表)'!$F$8:$P$30,11,FALSE)),"",VLOOKUP(D7,'[1]Z01_1 财政拨款收入支出决算总表(财决01-1表)'!$F$8:$P$30,11,FALSE))</f>
        <v>0</v>
      </c>
      <c r="I7" s="152"/>
      <c r="J7" s="152"/>
    </row>
    <row r="8" s="47" customFormat="1" ht="12" customHeight="1" spans="1:10">
      <c r="A8" s="138" t="s">
        <v>91</v>
      </c>
      <c r="B8" s="250" t="s">
        <v>14</v>
      </c>
      <c r="C8" s="137">
        <f>'[1]Z01_1 财政拨款收入支出决算总表(财决01-1表)'!$E$9</f>
        <v>0</v>
      </c>
      <c r="D8" s="138" t="str">
        <f t="array" ref="D8">INDEX('[1]Z01_1 财政拨款收入支出决算总表(财决01-1表)'!F$1:F$65536,SMALL(IF('[1]Z01_1 财政拨款收入支出决算总表(财决01-1表)'!$N$8:$N$30&gt;0,ROW($8:$30),4^8),ROW('[1]Z01_1 财政拨款收入支出决算总表(财决01-1表)'!F1)))&amp;""</f>
        <v>八、社会保障和就业支出</v>
      </c>
      <c r="E8" s="139">
        <v>32</v>
      </c>
      <c r="F8" s="140">
        <f>IF(ISERROR(VLOOKUP(D8,'[1]Z01_1 财政拨款收入支出决算总表(财决01-1表)'!$F$8:$P$30,9,FALSE)),"",VLOOKUP(D8,'[1]Z01_1 财政拨款收入支出决算总表(财决01-1表)'!$F$8:$P$30,9,FALSE))</f>
        <v>319.55</v>
      </c>
      <c r="G8" s="140">
        <f>IF(ISERROR(VLOOKUP(D8,'[1]Z01_1 财政拨款收入支出决算总表(财决01-1表)'!$F$8:$P$30,10,FALSE)),"",VLOOKUP(D8,'[1]Z01_1 财政拨款收入支出决算总表(财决01-1表)'!$F$8:$P$30,10,FALSE))</f>
        <v>319.55</v>
      </c>
      <c r="H8" s="141">
        <f>IF(ISERROR(VLOOKUP(D8,'[1]Z01_1 财政拨款收入支出决算总表(财决01-1表)'!$F$8:$P$30,11,FALSE)),"",VLOOKUP(D8,'[1]Z01_1 财政拨款收入支出决算总表(财决01-1表)'!$F$8:$P$30,11,FALSE))</f>
        <v>0</v>
      </c>
      <c r="I8" s="152"/>
      <c r="J8" s="152"/>
    </row>
    <row r="9" s="47" customFormat="1" ht="12" customHeight="1" spans="1:10">
      <c r="A9" s="138"/>
      <c r="B9" s="250" t="s">
        <v>18</v>
      </c>
      <c r="C9" s="137"/>
      <c r="D9" s="138" t="str">
        <f t="array" ref="D9">INDEX('[1]Z01_1 财政拨款收入支出决算总表(财决01-1表)'!F$1:F$65536,SMALL(IF('[1]Z01_1 财政拨款收入支出决算总表(财决01-1表)'!$N$8:$N$30&gt;0,ROW($8:$30),4^8),ROW('[1]Z01_1 财政拨款收入支出决算总表(财决01-1表)'!F2)))&amp;""</f>
        <v>九、医疗卫生与计划生育支出</v>
      </c>
      <c r="E9" s="139">
        <v>33</v>
      </c>
      <c r="F9" s="140">
        <f>IF(ISERROR(VLOOKUP(D9,'[1]Z01_1 财政拨款收入支出决算总表(财决01-1表)'!$F$8:$P$30,9,FALSE)),"",VLOOKUP(D9,'[1]Z01_1 财政拨款收入支出决算总表(财决01-1表)'!$F$8:$P$30,9,FALSE))</f>
        <v>84.96</v>
      </c>
      <c r="G9" s="140">
        <f>IF(ISERROR(VLOOKUP(D9,'[1]Z01_1 财政拨款收入支出决算总表(财决01-1表)'!$F$8:$P$30,10,FALSE)),"",VLOOKUP(D9,'[1]Z01_1 财政拨款收入支出决算总表(财决01-1表)'!$F$8:$P$30,10,FALSE))</f>
        <v>84.96</v>
      </c>
      <c r="H9" s="141">
        <f>IF(ISERROR(VLOOKUP(D9,'[1]Z01_1 财政拨款收入支出决算总表(财决01-1表)'!$F$8:$P$30,11,FALSE)),"",VLOOKUP(D9,'[1]Z01_1 财政拨款收入支出决算总表(财决01-1表)'!$F$8:$P$30,11,FALSE))</f>
        <v>0</v>
      </c>
      <c r="I9" s="152"/>
      <c r="J9" s="152"/>
    </row>
    <row r="10" s="47" customFormat="1" ht="12" customHeight="1" spans="1:10">
      <c r="A10" s="138"/>
      <c r="B10" s="250" t="s">
        <v>20</v>
      </c>
      <c r="C10" s="137"/>
      <c r="D10" s="138" t="str">
        <f t="array" ref="D10">INDEX('[1]Z01_1 财政拨款收入支出决算总表(财决01-1表)'!F$1:F$65536,SMALL(IF('[1]Z01_1 财政拨款收入支出决算总表(财决01-1表)'!$N$8:$N$30&gt;0,ROW($8:$30),4^8),ROW('[1]Z01_1 财政拨款收入支出决算总表(财决01-1表)'!F3)))&amp;""</f>
        <v>十一、城乡社区支出</v>
      </c>
      <c r="E10" s="139">
        <v>34</v>
      </c>
      <c r="F10" s="140">
        <f>IF(ISERROR(VLOOKUP(D10,'[1]Z01_1 财政拨款收入支出决算总表(财决01-1表)'!$F$8:$P$30,9,FALSE)),"",VLOOKUP(D10,'[1]Z01_1 财政拨款收入支出决算总表(财决01-1表)'!$F$8:$P$30,9,FALSE))</f>
        <v>3027.9</v>
      </c>
      <c r="G10" s="140">
        <f>IF(ISERROR(VLOOKUP(D10,'[1]Z01_1 财政拨款收入支出决算总表(财决01-1表)'!$F$8:$P$30,10,FALSE)),"",VLOOKUP(D10,'[1]Z01_1 财政拨款收入支出决算总表(财决01-1表)'!$F$8:$P$30,10,FALSE))</f>
        <v>3027.9</v>
      </c>
      <c r="H10" s="141">
        <f>IF(ISERROR(VLOOKUP(D10,'[1]Z01_1 财政拨款收入支出决算总表(财决01-1表)'!$F$8:$P$30,11,FALSE)),"",VLOOKUP(D10,'[1]Z01_1 财政拨款收入支出决算总表(财决01-1表)'!$F$8:$P$30,11,FALSE))</f>
        <v>0</v>
      </c>
      <c r="I10" s="152"/>
      <c r="J10" s="152"/>
    </row>
    <row r="11" s="47" customFormat="1" ht="12" customHeight="1" spans="1:10">
      <c r="A11" s="138"/>
      <c r="B11" s="250" t="s">
        <v>22</v>
      </c>
      <c r="C11" s="137"/>
      <c r="D11" s="138" t="str">
        <f t="array" ref="D11">INDEX('[1]Z01_1 财政拨款收入支出决算总表(财决01-1表)'!F$1:F$65536,SMALL(IF('[1]Z01_1 财政拨款收入支出决算总表(财决01-1表)'!$N$8:$N$30&gt;0,ROW($8:$30),4^8),ROW('[1]Z01_1 财政拨款收入支出决算总表(财决01-1表)'!F4)))&amp;""</f>
        <v>十二、农林水支出</v>
      </c>
      <c r="E11" s="139">
        <v>35</v>
      </c>
      <c r="F11" s="140">
        <f>IF(ISERROR(VLOOKUP(D11,'[1]Z01_1 财政拨款收入支出决算总表(财决01-1表)'!$F$8:$P$30,9,FALSE)),"",VLOOKUP(D11,'[1]Z01_1 财政拨款收入支出决算总表(财决01-1表)'!$F$8:$P$30,9,FALSE))</f>
        <v>60</v>
      </c>
      <c r="G11" s="140">
        <f>IF(ISERROR(VLOOKUP(D11,'[1]Z01_1 财政拨款收入支出决算总表(财决01-1表)'!$F$8:$P$30,10,FALSE)),"",VLOOKUP(D11,'[1]Z01_1 财政拨款收入支出决算总表(财决01-1表)'!$F$8:$P$30,10,FALSE))</f>
        <v>60</v>
      </c>
      <c r="H11" s="141">
        <f>IF(ISERROR(VLOOKUP(D11,'[1]Z01_1 财政拨款收入支出决算总表(财决01-1表)'!$F$8:$P$30,11,FALSE)),"",VLOOKUP(D11,'[1]Z01_1 财政拨款收入支出决算总表(财决01-1表)'!$F$8:$P$30,11,FALSE))</f>
        <v>0</v>
      </c>
      <c r="I11" s="152"/>
      <c r="J11" s="152"/>
    </row>
    <row r="12" s="47" customFormat="1" ht="12" customHeight="1" spans="1:10">
      <c r="A12" s="138"/>
      <c r="B12" s="250" t="s">
        <v>24</v>
      </c>
      <c r="C12" s="137"/>
      <c r="D12" s="138" t="str">
        <f t="array" ref="D12">INDEX('[1]Z01_1 财政拨款收入支出决算总表(财决01-1表)'!F$1:F$65536,SMALL(IF('[1]Z01_1 财政拨款收入支出决算总表(财决01-1表)'!$N$8:$N$30&gt;0,ROW($8:$30),4^8),ROW('[1]Z01_1 财政拨款收入支出决算总表(财决01-1表)'!F5)))&amp;""</f>
        <v>十四、资源勘探信息等支出</v>
      </c>
      <c r="E12" s="139">
        <v>36</v>
      </c>
      <c r="F12" s="140">
        <f>IF(ISERROR(VLOOKUP(D12,'[1]Z01_1 财政拨款收入支出决算总表(财决01-1表)'!$F$8:$P$30,9,FALSE)),"",VLOOKUP(D12,'[1]Z01_1 财政拨款收入支出决算总表(财决01-1表)'!$F$8:$P$30,9,FALSE))</f>
        <v>1.5</v>
      </c>
      <c r="G12" s="140">
        <f>IF(ISERROR(VLOOKUP(D12,'[1]Z01_1 财政拨款收入支出决算总表(财决01-1表)'!$F$8:$P$30,10,FALSE)),"",VLOOKUP(D12,'[1]Z01_1 财政拨款收入支出决算总表(财决01-1表)'!$F$8:$P$30,10,FALSE))</f>
        <v>1.5</v>
      </c>
      <c r="H12" s="141">
        <f>IF(ISERROR(VLOOKUP(D12,'[1]Z01_1 财政拨款收入支出决算总表(财决01-1表)'!$F$8:$P$30,11,FALSE)),"",VLOOKUP(D12,'[1]Z01_1 财政拨款收入支出决算总表(财决01-1表)'!$F$8:$P$30,11,FALSE))</f>
        <v>0</v>
      </c>
      <c r="I12" s="152"/>
      <c r="J12" s="152"/>
    </row>
    <row r="13" s="47" customFormat="1" ht="12" customHeight="1" spans="1:10">
      <c r="A13" s="138"/>
      <c r="B13" s="250" t="s">
        <v>25</v>
      </c>
      <c r="C13" s="137"/>
      <c r="D13" s="138" t="str">
        <f t="array" ref="D13">INDEX('[1]Z01_1 财政拨款收入支出决算总表(财决01-1表)'!F$1:F$65536,SMALL(IF('[1]Z01_1 财政拨款收入支出决算总表(财决01-1表)'!$N$8:$N$30&gt;0,ROW($8:$30),4^8),ROW('[1]Z01_1 财政拨款收入支出决算总表(财决01-1表)'!F6)))&amp;""</f>
        <v>十九、住房保障支出</v>
      </c>
      <c r="E13" s="139">
        <v>37</v>
      </c>
      <c r="F13" s="140">
        <f>IF(ISERROR(VLOOKUP(D13,'[1]Z01_1 财政拨款收入支出决算总表(财决01-1表)'!$F$8:$P$30,9,FALSE)),"",VLOOKUP(D13,'[1]Z01_1 财政拨款收入支出决算总表(财决01-1表)'!$F$8:$P$30,9,FALSE))</f>
        <v>152.81</v>
      </c>
      <c r="G13" s="140">
        <f>IF(ISERROR(VLOOKUP(D13,'[1]Z01_1 财政拨款收入支出决算总表(财决01-1表)'!$F$8:$P$30,10,FALSE)),"",VLOOKUP(D13,'[1]Z01_1 财政拨款收入支出决算总表(财决01-1表)'!$F$8:$P$30,10,FALSE))</f>
        <v>152.81</v>
      </c>
      <c r="H13" s="141">
        <f>IF(ISERROR(VLOOKUP(D13,'[1]Z01_1 财政拨款收入支出决算总表(财决01-1表)'!$F$8:$P$30,11,FALSE)),"",VLOOKUP(D13,'[1]Z01_1 财政拨款收入支出决算总表(财决01-1表)'!$F$8:$P$30,11,FALSE))</f>
        <v>0</v>
      </c>
      <c r="I13" s="152"/>
      <c r="J13" s="152"/>
    </row>
    <row r="14" s="47" customFormat="1" ht="12" customHeight="1" spans="1:10">
      <c r="A14" s="138"/>
      <c r="B14" s="250" t="s">
        <v>26</v>
      </c>
      <c r="C14" s="137"/>
      <c r="D14" s="138" t="str">
        <f t="array" ref="D14">INDEX('[1]Z01_1 财政拨款收入支出决算总表(财决01-1表)'!F$1:F$65536,SMALL(IF('[1]Z01_1 财政拨款收入支出决算总表(财决01-1表)'!$N$8:$N$30&gt;0,ROW($8:$30),4^8),ROW('[1]Z01_1 财政拨款收入支出决算总表(财决01-1表)'!F7)))&amp;""</f>
        <v/>
      </c>
      <c r="E14" s="139">
        <v>38</v>
      </c>
      <c r="F14" s="140" t="str">
        <f>IF(ISERROR(VLOOKUP(D14,'[1]Z01_1 财政拨款收入支出决算总表(财决01-1表)'!$F$8:$P$30,9,FALSE)),"",VLOOKUP(D14,'[1]Z01_1 财政拨款收入支出决算总表(财决01-1表)'!$F$8:$P$30,9,FALSE))</f>
        <v/>
      </c>
      <c r="G14" s="140" t="str">
        <f>IF(ISERROR(VLOOKUP(D14,'[1]Z01_1 财政拨款收入支出决算总表(财决01-1表)'!$F$8:$P$30,10,FALSE)),"",VLOOKUP(D14,'[1]Z01_1 财政拨款收入支出决算总表(财决01-1表)'!$F$8:$P$30,10,FALSE))</f>
        <v/>
      </c>
      <c r="H14" s="141" t="str">
        <f>IF(ISERROR(VLOOKUP(D14,'[1]Z01_1 财政拨款收入支出决算总表(财决01-1表)'!$F$8:$P$30,11,FALSE)),"",VLOOKUP(D14,'[1]Z01_1 财政拨款收入支出决算总表(财决01-1表)'!$F$8:$P$30,11,FALSE))</f>
        <v/>
      </c>
      <c r="I14" s="152"/>
      <c r="J14" s="152"/>
    </row>
    <row r="15" s="47" customFormat="1" ht="12" customHeight="1" spans="1:10">
      <c r="A15" s="138"/>
      <c r="B15" s="250" t="s">
        <v>27</v>
      </c>
      <c r="C15" s="137"/>
      <c r="D15" s="138" t="str">
        <f t="array" ref="D15">INDEX('[1]Z01_1 财政拨款收入支出决算总表(财决01-1表)'!F$1:F$65536,SMALL(IF('[1]Z01_1 财政拨款收入支出决算总表(财决01-1表)'!$N$8:$N$30&gt;0,ROW($8:$30),4^8),ROW('[1]Z01_1 财政拨款收入支出决算总表(财决01-1表)'!F8)))&amp;""</f>
        <v/>
      </c>
      <c r="E15" s="139">
        <v>39</v>
      </c>
      <c r="F15" s="140" t="str">
        <f>IF(ISERROR(VLOOKUP(D15,'[1]Z01_1 财政拨款收入支出决算总表(财决01-1表)'!$F$8:$P$30,9,FALSE)),"",VLOOKUP(D15,'[1]Z01_1 财政拨款收入支出决算总表(财决01-1表)'!$F$8:$P$30,9,FALSE))</f>
        <v/>
      </c>
      <c r="G15" s="140" t="str">
        <f>IF(ISERROR(VLOOKUP(D15,'[1]Z01_1 财政拨款收入支出决算总表(财决01-1表)'!$F$8:$P$30,10,FALSE)),"",VLOOKUP(D15,'[1]Z01_1 财政拨款收入支出决算总表(财决01-1表)'!$F$8:$P$30,10,FALSE))</f>
        <v/>
      </c>
      <c r="H15" s="141" t="str">
        <f>IF(ISERROR(VLOOKUP(D15,'[1]Z01_1 财政拨款收入支出决算总表(财决01-1表)'!$F$8:$P$30,11,FALSE)),"",VLOOKUP(D15,'[1]Z01_1 财政拨款收入支出决算总表(财决01-1表)'!$F$8:$P$30,11,FALSE))</f>
        <v/>
      </c>
      <c r="I15" s="152"/>
      <c r="J15" s="152"/>
    </row>
    <row r="16" s="47" customFormat="1" ht="12" customHeight="1" spans="1:10">
      <c r="A16" s="138"/>
      <c r="B16" s="250" t="s">
        <v>28</v>
      </c>
      <c r="C16" s="137"/>
      <c r="D16" s="138" t="str">
        <f t="array" ref="D16">INDEX('[1]Z01_1 财政拨款收入支出决算总表(财决01-1表)'!F$1:F$65536,SMALL(IF('[1]Z01_1 财政拨款收入支出决算总表(财决01-1表)'!$N$8:$N$30&gt;0,ROW($8:$30),4^8),ROW('[1]Z01_1 财政拨款收入支出决算总表(财决01-1表)'!F9)))&amp;""</f>
        <v/>
      </c>
      <c r="E16" s="139">
        <v>40</v>
      </c>
      <c r="F16" s="140" t="str">
        <f>IF(ISERROR(VLOOKUP(D16,'[1]Z01_1 财政拨款收入支出决算总表(财决01-1表)'!$F$8:$P$30,9,FALSE)),"",VLOOKUP(D16,'[1]Z01_1 财政拨款收入支出决算总表(财决01-1表)'!$F$8:$P$30,9,FALSE))</f>
        <v/>
      </c>
      <c r="G16" s="140" t="str">
        <f>IF(ISERROR(VLOOKUP(D16,'[1]Z01_1 财政拨款收入支出决算总表(财决01-1表)'!$F$8:$P$30,10,FALSE)),"",VLOOKUP(D16,'[1]Z01_1 财政拨款收入支出决算总表(财决01-1表)'!$F$8:$P$30,10,FALSE))</f>
        <v/>
      </c>
      <c r="H16" s="141" t="str">
        <f>IF(ISERROR(VLOOKUP(D16,'[1]Z01_1 财政拨款收入支出决算总表(财决01-1表)'!$F$8:$P$30,11,FALSE)),"",VLOOKUP(D16,'[1]Z01_1 财政拨款收入支出决算总表(财决01-1表)'!$F$8:$P$30,11,FALSE))</f>
        <v/>
      </c>
      <c r="I16" s="152"/>
      <c r="J16" s="152"/>
    </row>
    <row r="17" s="47" customFormat="1" ht="12" customHeight="1" spans="1:10">
      <c r="A17" s="138"/>
      <c r="B17" s="250" t="s">
        <v>29</v>
      </c>
      <c r="C17" s="137"/>
      <c r="D17" s="138" t="str">
        <f t="array" ref="D17">INDEX('[1]Z01_1 财政拨款收入支出决算总表(财决01-1表)'!F$1:F$65536,SMALL(IF('[1]Z01_1 财政拨款收入支出决算总表(财决01-1表)'!$N$8:$N$30&gt;0,ROW($8:$30),4^8),ROW('[1]Z01_1 财政拨款收入支出决算总表(财决01-1表)'!F10)))&amp;""</f>
        <v/>
      </c>
      <c r="E17" s="139">
        <v>41</v>
      </c>
      <c r="F17" s="140" t="str">
        <f>IF(ISERROR(VLOOKUP(D17,'[1]Z01_1 财政拨款收入支出决算总表(财决01-1表)'!$F$8:$P$30,9,FALSE)),"",VLOOKUP(D17,'[1]Z01_1 财政拨款收入支出决算总表(财决01-1表)'!$F$8:$P$30,9,FALSE))</f>
        <v/>
      </c>
      <c r="G17" s="140" t="str">
        <f>IF(ISERROR(VLOOKUP(D17,'[1]Z01_1 财政拨款收入支出决算总表(财决01-1表)'!$F$8:$P$30,10,FALSE)),"",VLOOKUP(D17,'[1]Z01_1 财政拨款收入支出决算总表(财决01-1表)'!$F$8:$P$30,10,FALSE))</f>
        <v/>
      </c>
      <c r="H17" s="141" t="str">
        <f>IF(ISERROR(VLOOKUP(D17,'[1]Z01_1 财政拨款收入支出决算总表(财决01-1表)'!$F$8:$P$30,11,FALSE)),"",VLOOKUP(D17,'[1]Z01_1 财政拨款收入支出决算总表(财决01-1表)'!$F$8:$P$30,11,FALSE))</f>
        <v/>
      </c>
      <c r="I17" s="152"/>
      <c r="J17" s="152"/>
    </row>
    <row r="18" s="47" customFormat="1" ht="12" customHeight="1" spans="1:10">
      <c r="A18" s="138"/>
      <c r="B18" s="250" t="s">
        <v>30</v>
      </c>
      <c r="C18" s="137"/>
      <c r="D18" s="138" t="str">
        <f t="array" ref="D18">INDEX('[1]Z01_1 财政拨款收入支出决算总表(财决01-1表)'!F$1:F$65536,SMALL(IF('[1]Z01_1 财政拨款收入支出决算总表(财决01-1表)'!$N$8:$N$30&gt;0,ROW($8:$30),4^8),ROW('[1]Z01_1 财政拨款收入支出决算总表(财决01-1表)'!F11)))&amp;""</f>
        <v/>
      </c>
      <c r="E18" s="139">
        <v>42</v>
      </c>
      <c r="F18" s="140" t="str">
        <f>IF(ISERROR(VLOOKUP(D18,'[1]Z01_1 财政拨款收入支出决算总表(财决01-1表)'!$F$8:$P$30,9,FALSE)),"",VLOOKUP(D18,'[1]Z01_1 财政拨款收入支出决算总表(财决01-1表)'!$F$8:$P$30,9,FALSE))</f>
        <v/>
      </c>
      <c r="G18" s="140" t="str">
        <f>IF(ISERROR(VLOOKUP(D18,'[1]Z01_1 财政拨款收入支出决算总表(财决01-1表)'!$F$8:$P$30,10,FALSE)),"",VLOOKUP(D18,'[1]Z01_1 财政拨款收入支出决算总表(财决01-1表)'!$F$8:$P$30,10,FALSE))</f>
        <v/>
      </c>
      <c r="H18" s="141" t="str">
        <f>IF(ISERROR(VLOOKUP(D18,'[1]Z01_1 财政拨款收入支出决算总表(财决01-1表)'!$F$8:$P$30,11,FALSE)),"",VLOOKUP(D18,'[1]Z01_1 财政拨款收入支出决算总表(财决01-1表)'!$F$8:$P$30,11,FALSE))</f>
        <v/>
      </c>
      <c r="I18" s="152"/>
      <c r="J18" s="152"/>
    </row>
    <row r="19" s="47" customFormat="1" ht="12" customHeight="1" spans="1:10">
      <c r="A19" s="138"/>
      <c r="B19" s="250" t="s">
        <v>31</v>
      </c>
      <c r="C19" s="137"/>
      <c r="D19" s="138" t="str">
        <f t="array" ref="D19">INDEX('[1]Z01_1 财政拨款收入支出决算总表(财决01-1表)'!F$1:F$65536,SMALL(IF('[1]Z01_1 财政拨款收入支出决算总表(财决01-1表)'!$N$8:$N$30&gt;0,ROW($8:$30),4^8),ROW('[1]Z01_1 财政拨款收入支出决算总表(财决01-1表)'!F12)))&amp;""</f>
        <v/>
      </c>
      <c r="E19" s="139">
        <v>43</v>
      </c>
      <c r="F19" s="140" t="str">
        <f>IF(ISERROR(VLOOKUP(D19,'[1]Z01_1 财政拨款收入支出决算总表(财决01-1表)'!$F$8:$P$30,9,FALSE)),"",VLOOKUP(D19,'[1]Z01_1 财政拨款收入支出决算总表(财决01-1表)'!$F$8:$P$30,9,FALSE))</f>
        <v/>
      </c>
      <c r="G19" s="140" t="str">
        <f>IF(ISERROR(VLOOKUP(D19,'[1]Z01_1 财政拨款收入支出决算总表(财决01-1表)'!$F$8:$P$30,10,FALSE)),"",VLOOKUP(D19,'[1]Z01_1 财政拨款收入支出决算总表(财决01-1表)'!$F$8:$P$30,10,FALSE))</f>
        <v/>
      </c>
      <c r="H19" s="141" t="str">
        <f>IF(ISERROR(VLOOKUP(D19,'[1]Z01_1 财政拨款收入支出决算总表(财决01-1表)'!$F$8:$P$30,11,FALSE)),"",VLOOKUP(D19,'[1]Z01_1 财政拨款收入支出决算总表(财决01-1表)'!$F$8:$P$30,11,FALSE))</f>
        <v/>
      </c>
      <c r="I19" s="152"/>
      <c r="J19" s="152"/>
    </row>
    <row r="20" s="47" customFormat="1" ht="12" customHeight="1" spans="1:10">
      <c r="A20" s="138"/>
      <c r="B20" s="250" t="s">
        <v>32</v>
      </c>
      <c r="C20" s="137"/>
      <c r="D20" s="138" t="str">
        <f t="array" ref="D20">INDEX('[1]Z01_1 财政拨款收入支出决算总表(财决01-1表)'!F$1:F$65536,SMALL(IF('[1]Z01_1 财政拨款收入支出决算总表(财决01-1表)'!$N$8:$N$30&gt;0,ROW($8:$30),4^8),ROW('[1]Z01_1 财政拨款收入支出决算总表(财决01-1表)'!F13)))&amp;""</f>
        <v/>
      </c>
      <c r="E20" s="139">
        <v>44</v>
      </c>
      <c r="F20" s="140" t="str">
        <f>IF(ISERROR(VLOOKUP(D20,'[1]Z01_1 财政拨款收入支出决算总表(财决01-1表)'!$F$8:$P$30,9,FALSE)),"",VLOOKUP(D20,'[1]Z01_1 财政拨款收入支出决算总表(财决01-1表)'!$F$8:$P$30,9,FALSE))</f>
        <v/>
      </c>
      <c r="G20" s="140" t="str">
        <f>IF(ISERROR(VLOOKUP(D20,'[1]Z01_1 财政拨款收入支出决算总表(财决01-1表)'!$F$8:$P$30,10,FALSE)),"",VLOOKUP(D20,'[1]Z01_1 财政拨款收入支出决算总表(财决01-1表)'!$F$8:$P$30,10,FALSE))</f>
        <v/>
      </c>
      <c r="H20" s="141" t="str">
        <f>IF(ISERROR(VLOOKUP(D20,'[1]Z01_1 财政拨款收入支出决算总表(财决01-1表)'!$F$8:$P$30,11,FALSE)),"",VLOOKUP(D20,'[1]Z01_1 财政拨款收入支出决算总表(财决01-1表)'!$F$8:$P$30,11,FALSE))</f>
        <v/>
      </c>
      <c r="I20" s="152"/>
      <c r="J20" s="152"/>
    </row>
    <row r="21" s="47" customFormat="1" ht="12" customHeight="1" spans="1:10">
      <c r="A21" s="138"/>
      <c r="B21" s="250" t="s">
        <v>33</v>
      </c>
      <c r="C21" s="137"/>
      <c r="D21" s="138" t="str">
        <f t="array" ref="D21">INDEX('[1]Z01_1 财政拨款收入支出决算总表(财决01-1表)'!F$1:F$65536,SMALL(IF('[1]Z01_1 财政拨款收入支出决算总表(财决01-1表)'!$N$8:$N$30&gt;0,ROW($8:$30),4^8),ROW('[1]Z01_1 财政拨款收入支出决算总表(财决01-1表)'!F14)))&amp;""</f>
        <v/>
      </c>
      <c r="E21" s="139">
        <v>45</v>
      </c>
      <c r="F21" s="140" t="str">
        <f>IF(ISERROR(VLOOKUP(D21,'[1]Z01_1 财政拨款收入支出决算总表(财决01-1表)'!$F$8:$P$30,9,FALSE)),"",VLOOKUP(D21,'[1]Z01_1 财政拨款收入支出决算总表(财决01-1表)'!$F$8:$P$30,9,FALSE))</f>
        <v/>
      </c>
      <c r="G21" s="140" t="str">
        <f>IF(ISERROR(VLOOKUP(D21,'[1]Z01_1 财政拨款收入支出决算总表(财决01-1表)'!$F$8:$P$30,10,FALSE)),"",VLOOKUP(D21,'[1]Z01_1 财政拨款收入支出决算总表(财决01-1表)'!$F$8:$P$30,10,FALSE))</f>
        <v/>
      </c>
      <c r="H21" s="141" t="str">
        <f>IF(ISERROR(VLOOKUP(D21,'[1]Z01_1 财政拨款收入支出决算总表(财决01-1表)'!$F$8:$P$30,11,FALSE)),"",VLOOKUP(D21,'[1]Z01_1 财政拨款收入支出决算总表(财决01-1表)'!$F$8:$P$30,11,FALSE))</f>
        <v/>
      </c>
      <c r="I21" s="152"/>
      <c r="J21" s="152"/>
    </row>
    <row r="22" s="47" customFormat="1" ht="12" customHeight="1" spans="1:10">
      <c r="A22" s="138"/>
      <c r="B22" s="250" t="s">
        <v>34</v>
      </c>
      <c r="C22" s="137"/>
      <c r="D22" s="138" t="str">
        <f t="array" ref="D22">INDEX('[1]Z01_1 财政拨款收入支出决算总表(财决01-1表)'!F$1:F$65536,SMALL(IF('[1]Z01_1 财政拨款收入支出决算总表(财决01-1表)'!$N$8:$N$30&gt;0,ROW($8:$30),4^8),ROW('[1]Z01_1 财政拨款收入支出决算总表(财决01-1表)'!F15)))&amp;""</f>
        <v/>
      </c>
      <c r="E22" s="139">
        <v>46</v>
      </c>
      <c r="F22" s="140" t="str">
        <f>IF(ISERROR(VLOOKUP(D22,'[1]Z01_1 财政拨款收入支出决算总表(财决01-1表)'!$F$8:$P$30,9,FALSE)),"",VLOOKUP(D22,'[1]Z01_1 财政拨款收入支出决算总表(财决01-1表)'!$F$8:$P$30,9,FALSE))</f>
        <v/>
      </c>
      <c r="G22" s="140" t="str">
        <f>IF(ISERROR(VLOOKUP(D22,'[1]Z01_1 财政拨款收入支出决算总表(财决01-1表)'!$F$8:$P$30,10,FALSE)),"",VLOOKUP(D22,'[1]Z01_1 财政拨款收入支出决算总表(财决01-1表)'!$F$8:$P$30,10,FALSE))</f>
        <v/>
      </c>
      <c r="H22" s="141" t="str">
        <f>IF(ISERROR(VLOOKUP(D22,'[1]Z01_1 财政拨款收入支出决算总表(财决01-1表)'!$F$8:$P$30,11,FALSE)),"",VLOOKUP(D22,'[1]Z01_1 财政拨款收入支出决算总表(财决01-1表)'!$F$8:$P$30,11,FALSE))</f>
        <v/>
      </c>
      <c r="I22" s="152"/>
      <c r="J22" s="152"/>
    </row>
    <row r="23" s="47" customFormat="1" ht="12" customHeight="1" spans="1:10">
      <c r="A23" s="138"/>
      <c r="B23" s="250" t="s">
        <v>35</v>
      </c>
      <c r="C23" s="137"/>
      <c r="D23" s="138" t="str">
        <f t="array" ref="D23">INDEX('[1]Z01_1 财政拨款收入支出决算总表(财决01-1表)'!F$1:F$65536,SMALL(IF('[1]Z01_1 财政拨款收入支出决算总表(财决01-1表)'!$N$8:$N$30&gt;0,ROW($8:$30),4^8),ROW('[1]Z01_1 财政拨款收入支出决算总表(财决01-1表)'!F16)))&amp;""</f>
        <v/>
      </c>
      <c r="E23" s="139">
        <v>47</v>
      </c>
      <c r="F23" s="140" t="str">
        <f>IF(ISERROR(VLOOKUP(D23,'[1]Z01_1 财政拨款收入支出决算总表(财决01-1表)'!$F$8:$P$30,9,FALSE)),"",VLOOKUP(D23,'[1]Z01_1 财政拨款收入支出决算总表(财决01-1表)'!$F$8:$P$30,9,FALSE))</f>
        <v/>
      </c>
      <c r="G23" s="140" t="str">
        <f>IF(ISERROR(VLOOKUP(D23,'[1]Z01_1 财政拨款收入支出决算总表(财决01-1表)'!$F$8:$P$30,10,FALSE)),"",VLOOKUP(D23,'[1]Z01_1 财政拨款收入支出决算总表(财决01-1表)'!$F$8:$P$30,10,FALSE))</f>
        <v/>
      </c>
      <c r="H23" s="141" t="str">
        <f>IF(ISERROR(VLOOKUP(D23,'[1]Z01_1 财政拨款收入支出决算总表(财决01-1表)'!$F$8:$P$30,11,FALSE)),"",VLOOKUP(D23,'[1]Z01_1 财政拨款收入支出决算总表(财决01-1表)'!$F$8:$P$30,11,FALSE))</f>
        <v/>
      </c>
      <c r="I23" s="152"/>
      <c r="J23" s="152"/>
    </row>
    <row r="24" s="47" customFormat="1" ht="12" customHeight="1" spans="1:10">
      <c r="A24" s="138"/>
      <c r="B24" s="250" t="s">
        <v>36</v>
      </c>
      <c r="C24" s="137"/>
      <c r="D24" s="138" t="str">
        <f t="array" ref="D24">INDEX('[1]Z01_1 财政拨款收入支出决算总表(财决01-1表)'!F$1:F$65536,SMALL(IF('[1]Z01_1 财政拨款收入支出决算总表(财决01-1表)'!$N$8:$N$30&gt;0,ROW($8:$30),4^8),ROW('[1]Z01_1 财政拨款收入支出决算总表(财决01-1表)'!F17)))&amp;""</f>
        <v/>
      </c>
      <c r="E24" s="139">
        <v>48</v>
      </c>
      <c r="F24" s="140" t="str">
        <f>IF(ISERROR(VLOOKUP(D24,'[1]Z01_1 财政拨款收入支出决算总表(财决01-1表)'!$F$8:$P$30,9,FALSE)),"",VLOOKUP(D24,'[1]Z01_1 财政拨款收入支出决算总表(财决01-1表)'!$F$8:$P$30,9,FALSE))</f>
        <v/>
      </c>
      <c r="G24" s="140" t="str">
        <f>IF(ISERROR(VLOOKUP(D24,'[1]Z01_1 财政拨款收入支出决算总表(财决01-1表)'!$F$8:$P$30,10,FALSE)),"",VLOOKUP(D24,'[1]Z01_1 财政拨款收入支出决算总表(财决01-1表)'!$F$8:$P$30,10,FALSE))</f>
        <v/>
      </c>
      <c r="H24" s="141" t="str">
        <f>IF(ISERROR(VLOOKUP(D24,'[1]Z01_1 财政拨款收入支出决算总表(财决01-1表)'!$F$8:$P$30,11,FALSE)),"",VLOOKUP(D24,'[1]Z01_1 财政拨款收入支出决算总表(财决01-1表)'!$F$8:$P$30,11,FALSE))</f>
        <v/>
      </c>
      <c r="I24" s="152"/>
      <c r="J24" s="152"/>
    </row>
    <row r="25" s="47" customFormat="1" ht="12" customHeight="1" spans="1:10">
      <c r="A25" s="138"/>
      <c r="B25" s="250" t="s">
        <v>37</v>
      </c>
      <c r="C25" s="137"/>
      <c r="D25" s="138" t="str">
        <f t="array" ref="D25">INDEX('[1]Z01_1 财政拨款收入支出决算总表(财决01-1表)'!F$1:F$65536,SMALL(IF('[1]Z01_1 财政拨款收入支出决算总表(财决01-1表)'!$N$8:$N$30&gt;0,ROW($8:$30),4^8),ROW('[1]Z01_1 财政拨款收入支出决算总表(财决01-1表)'!F18)))&amp;""</f>
        <v/>
      </c>
      <c r="E25" s="139">
        <v>49</v>
      </c>
      <c r="F25" s="140" t="str">
        <f>IF(ISERROR(VLOOKUP(D25,'[1]Z01_1 财政拨款收入支出决算总表(财决01-1表)'!$F$8:$P$30,9,FALSE)),"",VLOOKUP(D25,'[1]Z01_1 财政拨款收入支出决算总表(财决01-1表)'!$F$8:$P$30,9,FALSE))</f>
        <v/>
      </c>
      <c r="G25" s="140" t="str">
        <f>IF(ISERROR(VLOOKUP(D25,'[1]Z01_1 财政拨款收入支出决算总表(财决01-1表)'!$F$8:$P$30,10,FALSE)),"",VLOOKUP(D25,'[1]Z01_1 财政拨款收入支出决算总表(财决01-1表)'!$F$8:$P$30,10,FALSE))</f>
        <v/>
      </c>
      <c r="H25" s="141" t="str">
        <f>IF(ISERROR(VLOOKUP(D25,'[1]Z01_1 财政拨款收入支出决算总表(财决01-1表)'!$F$8:$P$30,11,FALSE)),"",VLOOKUP(D25,'[1]Z01_1 财政拨款收入支出决算总表(财决01-1表)'!$F$8:$P$30,11,FALSE))</f>
        <v/>
      </c>
      <c r="I25" s="152"/>
      <c r="J25" s="152"/>
    </row>
    <row r="26" s="47" customFormat="1" ht="12" customHeight="1" spans="1:10">
      <c r="A26" s="138"/>
      <c r="B26" s="250" t="s">
        <v>38</v>
      </c>
      <c r="C26" s="137"/>
      <c r="D26" s="138" t="str">
        <f t="array" ref="D26">INDEX('[1]Z01_1 财政拨款收入支出决算总表(财决01-1表)'!F$1:F$65536,SMALL(IF('[1]Z01_1 财政拨款收入支出决算总表(财决01-1表)'!$N$8:$N$30&gt;0,ROW($8:$30),4^8),ROW('[1]Z01_1 财政拨款收入支出决算总表(财决01-1表)'!F19)))&amp;""</f>
        <v/>
      </c>
      <c r="E26" s="139">
        <v>50</v>
      </c>
      <c r="F26" s="140" t="str">
        <f>IF(ISERROR(VLOOKUP(D26,'[1]Z01_1 财政拨款收入支出决算总表(财决01-1表)'!$F$8:$P$30,9,FALSE)),"",VLOOKUP(D26,'[1]Z01_1 财政拨款收入支出决算总表(财决01-1表)'!$F$8:$P$30,9,FALSE))</f>
        <v/>
      </c>
      <c r="G26" s="140" t="str">
        <f>IF(ISERROR(VLOOKUP(D26,'[1]Z01_1 财政拨款收入支出决算总表(财决01-1表)'!$F$8:$P$30,10,FALSE)),"",VLOOKUP(D26,'[1]Z01_1 财政拨款收入支出决算总表(财决01-1表)'!$F$8:$P$30,10,FALSE))</f>
        <v/>
      </c>
      <c r="H26" s="141" t="str">
        <f>IF(ISERROR(VLOOKUP(D26,'[1]Z01_1 财政拨款收入支出决算总表(财决01-1表)'!$F$8:$P$30,11,FALSE)),"",VLOOKUP(D26,'[1]Z01_1 财政拨款收入支出决算总表(财决01-1表)'!$F$8:$P$30,11,FALSE))</f>
        <v/>
      </c>
      <c r="I26" s="152"/>
      <c r="J26" s="152"/>
    </row>
    <row r="27" s="47" customFormat="1" ht="12" customHeight="1" spans="1:10">
      <c r="A27" s="138"/>
      <c r="B27" s="250" t="s">
        <v>39</v>
      </c>
      <c r="C27" s="137"/>
      <c r="D27" s="138" t="str">
        <f t="array" ref="D27">INDEX('[1]Z01_1 财政拨款收入支出决算总表(财决01-1表)'!F$1:F$65536,SMALL(IF('[1]Z01_1 财政拨款收入支出决算总表(财决01-1表)'!$N$8:$N$30&gt;0,ROW($8:$30),4^8),ROW('[1]Z01_1 财政拨款收入支出决算总表(财决01-1表)'!F20)))&amp;""</f>
        <v/>
      </c>
      <c r="E27" s="139">
        <v>51</v>
      </c>
      <c r="F27" s="140" t="str">
        <f>IF(ISERROR(VLOOKUP(D27,'[1]Z01_1 财政拨款收入支出决算总表(财决01-1表)'!$F$8:$P$30,9,FALSE)),"",VLOOKUP(D27,'[1]Z01_1 财政拨款收入支出决算总表(财决01-1表)'!$F$8:$P$30,9,FALSE))</f>
        <v/>
      </c>
      <c r="G27" s="140" t="str">
        <f>IF(ISERROR(VLOOKUP(D27,'[1]Z01_1 财政拨款收入支出决算总表(财决01-1表)'!$F$8:$P$30,10,FALSE)),"",VLOOKUP(D27,'[1]Z01_1 财政拨款收入支出决算总表(财决01-1表)'!$F$8:$P$30,10,FALSE))</f>
        <v/>
      </c>
      <c r="H27" s="141" t="str">
        <f>IF(ISERROR(VLOOKUP(D27,'[1]Z01_1 财政拨款收入支出决算总表(财决01-1表)'!$F$8:$P$30,11,FALSE)),"",VLOOKUP(D27,'[1]Z01_1 财政拨款收入支出决算总表(财决01-1表)'!$F$8:$P$30,11,FALSE))</f>
        <v/>
      </c>
      <c r="I27" s="152"/>
      <c r="J27" s="152"/>
    </row>
    <row r="28" s="47" customFormat="1" ht="12" customHeight="1" spans="1:10">
      <c r="A28" s="135"/>
      <c r="B28" s="250" t="s">
        <v>40</v>
      </c>
      <c r="C28" s="142"/>
      <c r="D28" s="138" t="str">
        <f t="array" ref="D28">INDEX('[1]Z01_1 财政拨款收入支出决算总表(财决01-1表)'!F$1:F$65536,SMALL(IF('[1]Z01_1 财政拨款收入支出决算总表(财决01-1表)'!$N$8:$N$30&gt;0,ROW($8:$30),4^8),ROW('[1]Z01_1 财政拨款收入支出决算总表(财决01-1表)'!F21)))&amp;""</f>
        <v/>
      </c>
      <c r="E28" s="139">
        <v>52</v>
      </c>
      <c r="F28" s="140" t="str">
        <f>IF(ISERROR(VLOOKUP(D28,'[1]Z01_1 财政拨款收入支出决算总表(财决01-1表)'!$F$8:$P$30,9,FALSE)),"",VLOOKUP(D28,'[1]Z01_1 财政拨款收入支出决算总表(财决01-1表)'!$F$8:$P$30,9,FALSE))</f>
        <v/>
      </c>
      <c r="G28" s="140" t="str">
        <f>IF(ISERROR(VLOOKUP(D28,'[1]Z01_1 财政拨款收入支出决算总表(财决01-1表)'!$F$8:$P$30,10,FALSE)),"",VLOOKUP(D28,'[1]Z01_1 财政拨款收入支出决算总表(财决01-1表)'!$F$8:$P$30,10,FALSE))</f>
        <v/>
      </c>
      <c r="H28" s="141" t="str">
        <f>IF(ISERROR(VLOOKUP(D28,'[1]Z01_1 财政拨款收入支出决算总表(财决01-1表)'!$F$8:$P$30,11,FALSE)),"",VLOOKUP(D28,'[1]Z01_1 财政拨款收入支出决算总表(财决01-1表)'!$F$8:$P$30,11,FALSE))</f>
        <v/>
      </c>
      <c r="I28" s="152"/>
      <c r="J28" s="152"/>
    </row>
    <row r="29" s="47" customFormat="1" ht="12" customHeight="1" spans="1:10">
      <c r="A29" s="138"/>
      <c r="B29" s="250" t="s">
        <v>41</v>
      </c>
      <c r="C29" s="137"/>
      <c r="D29" s="138" t="str">
        <f t="array" ref="D29">INDEX('[1]Z01_1 财政拨款收入支出决算总表(财决01-1表)'!F$1:F$65536,SMALL(IF('[1]Z01_1 财政拨款收入支出决算总表(财决01-1表)'!$N$8:$N$30&gt;0,ROW($8:$30),4^8),ROW('[1]Z01_1 财政拨款收入支出决算总表(财决01-1表)'!F22)))&amp;""</f>
        <v/>
      </c>
      <c r="E29" s="139">
        <v>53</v>
      </c>
      <c r="F29" s="140" t="str">
        <f>IF(ISERROR(VLOOKUP(D29,'[1]Z01_1 财政拨款收入支出决算总表(财决01-1表)'!$F$8:$P$30,9,FALSE)),"",VLOOKUP(D29,'[1]Z01_1 财政拨款收入支出决算总表(财决01-1表)'!$F$8:$P$30,9,FALSE))</f>
        <v/>
      </c>
      <c r="G29" s="140" t="str">
        <f>IF(ISERROR(VLOOKUP(D29,'[1]Z01_1 财政拨款收入支出决算总表(财决01-1表)'!$F$8:$P$30,10,FALSE)),"",VLOOKUP(D29,'[1]Z01_1 财政拨款收入支出决算总表(财决01-1表)'!$F$8:$P$30,10,FALSE))</f>
        <v/>
      </c>
      <c r="H29" s="141" t="str">
        <f>IF(ISERROR(VLOOKUP(D29,'[1]Z01_1 财政拨款收入支出决算总表(财决01-1表)'!$F$8:$P$30,11,FALSE)),"",VLOOKUP(D29,'[1]Z01_1 财政拨款收入支出决算总表(财决01-1表)'!$F$8:$P$30,11,FALSE))</f>
        <v/>
      </c>
      <c r="I29" s="152"/>
      <c r="J29" s="152"/>
    </row>
    <row r="30" s="47" customFormat="1" ht="12" customHeight="1" spans="1:10">
      <c r="A30" s="262" t="s">
        <v>63</v>
      </c>
      <c r="B30" s="250" t="s">
        <v>43</v>
      </c>
      <c r="C30" s="144">
        <f>'[1]Z01_1 财政拨款收入支出决算总表(财决01-1表)'!$E$31</f>
        <v>4057.82</v>
      </c>
      <c r="D30" s="262" t="s">
        <v>79</v>
      </c>
      <c r="E30" s="139">
        <v>54</v>
      </c>
      <c r="F30" s="145">
        <f>'[1]Z01_1 财政拨款收入支出决算总表(财决01-1表)'!$Y$31</f>
        <v>3646.72</v>
      </c>
      <c r="G30" s="145">
        <f>'[1]Z01_1 财政拨款收入支出决算总表(财决01-1表)'!$Z$31</f>
        <v>3646.72</v>
      </c>
      <c r="H30" s="146">
        <f>'[1]Z01_1 财政拨款收入支出决算总表(财决01-1表)'!$AA$31</f>
        <v>0</v>
      </c>
      <c r="I30" s="152"/>
      <c r="J30" s="152"/>
    </row>
    <row r="31" s="47" customFormat="1" ht="12" customHeight="1" spans="1:10">
      <c r="A31" s="143"/>
      <c r="B31" s="250" t="s">
        <v>46</v>
      </c>
      <c r="C31" s="137"/>
      <c r="D31" s="143"/>
      <c r="E31" s="139">
        <v>55</v>
      </c>
      <c r="F31" s="140"/>
      <c r="G31" s="140"/>
      <c r="H31" s="146"/>
      <c r="I31" s="152"/>
      <c r="J31" s="152"/>
    </row>
    <row r="32" s="47" customFormat="1" ht="12" customHeight="1" spans="1:10">
      <c r="A32" s="147" t="s">
        <v>92</v>
      </c>
      <c r="B32" s="250" t="s">
        <v>48</v>
      </c>
      <c r="C32" s="137">
        <f>'[1]Z01_1 财政拨款收入支出决算总表(财决01-1表)'!$E$33</f>
        <v>1.97</v>
      </c>
      <c r="D32" s="147" t="s">
        <v>93</v>
      </c>
      <c r="E32" s="139">
        <v>56</v>
      </c>
      <c r="F32" s="145">
        <f>'[1]Z01_1 财政拨款收入支出决算总表(财决01-1表)'!$Y$33</f>
        <v>413.07</v>
      </c>
      <c r="G32" s="145">
        <f>'[1]Z01_1 财政拨款收入支出决算总表(财决01-1表)'!$Z$33</f>
        <v>413.07</v>
      </c>
      <c r="H32" s="146">
        <f>'[1]Z01_1 财政拨款收入支出决算总表(财决01-1表)'!$AA$33</f>
        <v>0</v>
      </c>
      <c r="I32" s="152"/>
      <c r="J32" s="152"/>
    </row>
    <row r="33" s="47" customFormat="1" ht="12" customHeight="1" spans="1:10">
      <c r="A33" s="147" t="s">
        <v>94</v>
      </c>
      <c r="B33" s="250" t="s">
        <v>50</v>
      </c>
      <c r="C33" s="137">
        <f>'[1]Z01_1 财政拨款收入支出决算总表(财决01-1表)'!$E$34</f>
        <v>1.97</v>
      </c>
      <c r="D33" s="135"/>
      <c r="E33" s="139">
        <v>57</v>
      </c>
      <c r="F33" s="140"/>
      <c r="G33" s="140"/>
      <c r="H33" s="148"/>
      <c r="I33" s="152"/>
      <c r="J33" s="152"/>
    </row>
    <row r="34" s="47" customFormat="1" ht="12" customHeight="1" spans="1:10">
      <c r="A34" s="147" t="s">
        <v>95</v>
      </c>
      <c r="B34" s="250" t="s">
        <v>96</v>
      </c>
      <c r="C34" s="137">
        <f>'[1]Z01_1 财政拨款收入支出决算总表(财决01-1表)'!$E$35</f>
        <v>0</v>
      </c>
      <c r="D34" s="135"/>
      <c r="E34" s="139">
        <v>58</v>
      </c>
      <c r="F34" s="140"/>
      <c r="G34" s="140"/>
      <c r="H34" s="148"/>
      <c r="I34" s="152"/>
      <c r="J34" s="152"/>
    </row>
    <row r="35" s="47" customFormat="1" ht="12" customHeight="1" spans="1:10">
      <c r="A35" s="147"/>
      <c r="B35" s="250" t="s">
        <v>97</v>
      </c>
      <c r="C35" s="137"/>
      <c r="D35" s="135"/>
      <c r="E35" s="139">
        <v>59</v>
      </c>
      <c r="F35" s="140"/>
      <c r="G35" s="140"/>
      <c r="H35" s="148"/>
      <c r="I35" s="152"/>
      <c r="J35" s="152"/>
    </row>
    <row r="36" ht="12" customHeight="1" spans="1:8">
      <c r="A36" s="253" t="s">
        <v>49</v>
      </c>
      <c r="B36" s="250" t="s">
        <v>98</v>
      </c>
      <c r="C36" s="137">
        <f>'[1]Z01_1 财政拨款收入支出决算总表(财决01-1表)'!$E$37</f>
        <v>4059.79</v>
      </c>
      <c r="D36" s="253" t="s">
        <v>49</v>
      </c>
      <c r="E36" s="139">
        <v>60</v>
      </c>
      <c r="F36" s="145">
        <f>'[1]Z01_1 财政拨款收入支出决算总表(财决01-1表)'!$Y$37</f>
        <v>4059.79</v>
      </c>
      <c r="G36" s="145">
        <f>'[1]Z01_1 财政拨款收入支出决算总表(财决01-1表)'!$Z$37</f>
        <v>4059.79</v>
      </c>
      <c r="H36" s="146">
        <f>'[1]Z01_1 财政拨款收入支出决算总表(财决01-1表)'!$AA$37</f>
        <v>0</v>
      </c>
    </row>
    <row r="37" s="127" customFormat="1" ht="12" customHeight="1" spans="1:1">
      <c r="A37" s="15" t="s">
        <v>99</v>
      </c>
    </row>
    <row r="38" ht="12" customHeight="1" spans="1:1">
      <c r="A38" s="16" t="s">
        <v>100</v>
      </c>
    </row>
    <row r="39" ht="12" customHeight="1" spans="1:1">
      <c r="A39" s="150" t="s">
        <v>101</v>
      </c>
    </row>
  </sheetData>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X504"/>
  <sheetViews>
    <sheetView showZeros="0" workbookViewId="0">
      <selection activeCell="A28" sqref="A28:F48"/>
    </sheetView>
  </sheetViews>
  <sheetFormatPr defaultColWidth="9" defaultRowHeight="14.25"/>
  <cols>
    <col min="1" max="2" width="6.6" style="6" customWidth="1"/>
    <col min="3" max="3" width="30.2" style="107" customWidth="1"/>
    <col min="4" max="6" width="22.6" style="6" customWidth="1"/>
    <col min="7" max="7" width="9" style="108"/>
    <col min="8" max="8" width="9.5" style="108" customWidth="1"/>
    <col min="9" max="13" width="9" style="108"/>
    <col min="14" max="14" width="9" style="4"/>
    <col min="15" max="16384" width="9" style="6"/>
  </cols>
  <sheetData>
    <row r="1" s="1" customFormat="1" ht="30" customHeight="1" spans="1:13">
      <c r="A1" s="9" t="s">
        <v>102</v>
      </c>
      <c r="B1" s="9"/>
      <c r="C1" s="9"/>
      <c r="D1" s="9"/>
      <c r="E1" s="9"/>
      <c r="F1" s="9"/>
      <c r="G1" s="109"/>
      <c r="H1" s="110"/>
      <c r="I1" s="110"/>
      <c r="J1" s="110"/>
      <c r="K1" s="110"/>
      <c r="L1" s="110"/>
      <c r="M1" s="110" t="str">
        <f>"a1:"&amp;"f"&amp;MAX(L11:L500)</f>
        <v>a1:f48</v>
      </c>
    </row>
    <row r="2" s="2" customFormat="1" customHeight="1" spans="1:13">
      <c r="A2" s="111" t="str">
        <f>'01收入支出决算总表'!A3</f>
        <v>部门：益阳市城市管理行政执法局</v>
      </c>
      <c r="B2" s="11"/>
      <c r="C2" s="11"/>
      <c r="F2" s="112" t="s">
        <v>103</v>
      </c>
      <c r="G2" s="109"/>
      <c r="H2" s="113"/>
      <c r="I2" s="113"/>
      <c r="J2" s="113"/>
      <c r="K2" s="113"/>
      <c r="L2" s="113"/>
      <c r="M2" s="113"/>
    </row>
    <row r="3" s="2" customFormat="1" ht="15" customHeight="1" spans="1:13">
      <c r="A3" s="111"/>
      <c r="B3" s="11"/>
      <c r="C3" s="11"/>
      <c r="D3" s="13"/>
      <c r="E3" s="13"/>
      <c r="F3" s="112" t="s">
        <v>6</v>
      </c>
      <c r="G3" s="109"/>
      <c r="H3" s="113"/>
      <c r="I3" s="113"/>
      <c r="J3" s="113"/>
      <c r="K3" s="113"/>
      <c r="L3" s="113"/>
      <c r="M3" s="120" t="s">
        <v>104</v>
      </c>
    </row>
    <row r="4" s="2" customFormat="1" ht="15" customHeight="1" spans="1:13">
      <c r="A4" s="114" t="s">
        <v>105</v>
      </c>
      <c r="B4" s="11"/>
      <c r="C4" s="11"/>
      <c r="D4" s="13"/>
      <c r="E4" s="13" t="s">
        <v>106</v>
      </c>
      <c r="F4" s="112"/>
      <c r="G4" s="109"/>
      <c r="H4" s="113"/>
      <c r="I4" s="113"/>
      <c r="J4" s="113"/>
      <c r="K4" s="113"/>
      <c r="L4" s="113"/>
      <c r="M4" s="113"/>
    </row>
    <row r="5" s="2" customFormat="1" ht="15" customHeight="1" spans="1:13">
      <c r="A5" s="16" t="s">
        <v>53</v>
      </c>
      <c r="B5" s="11"/>
      <c r="C5" s="11"/>
      <c r="D5" s="13"/>
      <c r="E5" s="17" t="s">
        <v>107</v>
      </c>
      <c r="F5" s="112"/>
      <c r="G5" s="109"/>
      <c r="H5" s="113"/>
      <c r="I5" s="113"/>
      <c r="J5" s="113"/>
      <c r="K5" s="113"/>
      <c r="L5" s="113"/>
      <c r="M5" s="113"/>
    </row>
    <row r="6" s="3" customFormat="1" ht="20.25" customHeight="1" spans="1:13">
      <c r="A6" s="18" t="s">
        <v>108</v>
      </c>
      <c r="B6" s="18"/>
      <c r="C6" s="18"/>
      <c r="D6" s="19" t="s">
        <v>79</v>
      </c>
      <c r="E6" s="19" t="s">
        <v>109</v>
      </c>
      <c r="F6" s="19" t="s">
        <v>81</v>
      </c>
      <c r="G6" s="115"/>
      <c r="H6" s="115"/>
      <c r="I6" s="115"/>
      <c r="J6" s="115"/>
      <c r="K6" s="115"/>
      <c r="L6" s="115"/>
      <c r="M6" s="115"/>
    </row>
    <row r="7" s="3" customFormat="1" ht="9.9" customHeight="1" spans="1:24">
      <c r="A7" s="18" t="s">
        <v>110</v>
      </c>
      <c r="B7" s="18"/>
      <c r="C7" s="116" t="s">
        <v>71</v>
      </c>
      <c r="D7" s="19"/>
      <c r="E7" s="19"/>
      <c r="F7" s="19"/>
      <c r="G7" s="115"/>
      <c r="H7" s="115"/>
      <c r="I7" s="115"/>
      <c r="J7" s="115"/>
      <c r="K7" s="115"/>
      <c r="L7" s="115"/>
      <c r="M7" s="121"/>
      <c r="N7" s="122"/>
      <c r="O7" s="122"/>
      <c r="P7" s="122"/>
      <c r="Q7" s="122"/>
      <c r="R7" s="122"/>
      <c r="S7" s="122"/>
      <c r="T7" s="122"/>
      <c r="U7" s="122"/>
      <c r="V7" s="122"/>
      <c r="W7" s="122"/>
      <c r="X7" s="122"/>
    </row>
    <row r="8" s="3" customFormat="1" ht="9.9" customHeight="1" spans="1:24">
      <c r="A8" s="18"/>
      <c r="B8" s="18"/>
      <c r="C8" s="116"/>
      <c r="D8" s="19"/>
      <c r="E8" s="19"/>
      <c r="F8" s="19"/>
      <c r="G8" s="115"/>
      <c r="H8" s="115"/>
      <c r="I8" s="115"/>
      <c r="J8" s="115"/>
      <c r="K8" s="115"/>
      <c r="L8" s="115"/>
      <c r="M8" s="123"/>
      <c r="N8" s="124"/>
      <c r="O8" s="124"/>
      <c r="P8" s="124"/>
      <c r="Q8" s="124"/>
      <c r="R8" s="124"/>
      <c r="S8" s="124"/>
      <c r="T8" s="124"/>
      <c r="U8" s="124"/>
      <c r="V8" s="124"/>
      <c r="W8" s="124"/>
      <c r="X8" s="124"/>
    </row>
    <row r="9" s="3" customFormat="1" ht="9.9" customHeight="1" spans="1:24">
      <c r="A9" s="18"/>
      <c r="B9" s="18"/>
      <c r="C9" s="116"/>
      <c r="D9" s="19"/>
      <c r="E9" s="19"/>
      <c r="F9" s="19"/>
      <c r="G9" s="115"/>
      <c r="H9" s="115"/>
      <c r="I9" s="115"/>
      <c r="J9" s="115"/>
      <c r="K9" s="115"/>
      <c r="L9" s="115"/>
      <c r="M9" s="123"/>
      <c r="N9" s="124"/>
      <c r="O9" s="124"/>
      <c r="P9" s="124"/>
      <c r="Q9" s="124"/>
      <c r="R9" s="124"/>
      <c r="S9" s="124"/>
      <c r="T9" s="124"/>
      <c r="U9" s="124"/>
      <c r="V9" s="124"/>
      <c r="W9" s="124"/>
      <c r="X9" s="124"/>
    </row>
    <row r="10" s="3" customFormat="1" ht="20.1" customHeight="1" spans="1:24">
      <c r="A10" s="18" t="s">
        <v>72</v>
      </c>
      <c r="B10" s="18"/>
      <c r="C10" s="18"/>
      <c r="D10" s="18">
        <v>1</v>
      </c>
      <c r="E10" s="18">
        <v>2</v>
      </c>
      <c r="F10" s="18">
        <v>3</v>
      </c>
      <c r="G10" s="115"/>
      <c r="H10" s="115"/>
      <c r="I10" s="115"/>
      <c r="J10" s="115"/>
      <c r="K10" s="115"/>
      <c r="L10" s="115"/>
      <c r="M10" s="108"/>
      <c r="N10" s="4"/>
      <c r="O10" s="4"/>
      <c r="P10" s="4"/>
      <c r="Q10" s="4"/>
      <c r="R10" s="4"/>
      <c r="S10" s="4"/>
      <c r="T10" s="4"/>
      <c r="U10" s="4"/>
      <c r="V10" s="4"/>
      <c r="W10" s="4"/>
      <c r="X10" s="4"/>
    </row>
    <row r="11" s="3" customFormat="1" ht="20.1" customHeight="1" spans="1:13">
      <c r="A11" s="18" t="s">
        <v>49</v>
      </c>
      <c r="B11" s="18"/>
      <c r="C11" s="18"/>
      <c r="D11" s="117">
        <f>'[1]Z07 一般公共预算财政拨款收入支出决算表(财决07表)'!K9</f>
        <v>3646.72</v>
      </c>
      <c r="E11" s="117">
        <f>'[1]Z07 一般公共预算财政拨款收入支出决算表(财决07表)'!L9</f>
        <v>3099.3</v>
      </c>
      <c r="F11" s="117">
        <f>'[1]Z07 一般公共预算财政拨款收入支出决算表(财决07表)'!O9</f>
        <v>547.42</v>
      </c>
      <c r="G11" s="115"/>
      <c r="H11" s="115"/>
      <c r="I11" s="115"/>
      <c r="J11" s="115"/>
      <c r="K11" s="115"/>
      <c r="L11" s="115">
        <f>ROW()</f>
        <v>11</v>
      </c>
      <c r="M11" s="115"/>
    </row>
    <row r="12" s="4" customFormat="1" ht="20.1" customHeight="1" spans="1:13">
      <c r="A12" s="22" t="str">
        <f t="array" ref="A12">INDEX(G:G,SMALL(IF($K$12:$K$500=2,ROW($12:$500),4^8),ROW(G1)))&amp;""</f>
        <v>208</v>
      </c>
      <c r="B12" s="118"/>
      <c r="C12" s="23" t="str">
        <f>IF(ISERROR(VLOOKUP(A12,'[1]Z07 一般公共预算财政拨款收入支出决算表(财决07表)'!$A$10:$T$500,4,FALSE)),"",VLOOKUP(A12,'[1]Z07 一般公共预算财政拨款收入支出决算表(财决07表)'!$A$10:$T$500,4,FALSE))</f>
        <v>社会保障和就业支出</v>
      </c>
      <c r="D12" s="24">
        <f>IF(ISERROR(VLOOKUP(A12,'[1]Z07 一般公共预算财政拨款收入支出决算表(财决07表)'!$A$10:$T$500,11,FALSE)),"",VLOOKUP(A12,'[1]Z07 一般公共预算财政拨款收入支出决算表(财决07表)'!$A$10:$T$500,11,FALSE))</f>
        <v>319.55</v>
      </c>
      <c r="E12" s="24">
        <f>IF(ISERROR(VLOOKUP(A12,'[1]Z07 一般公共预算财政拨款收入支出决算表(财决07表)'!$A$10:$T$500,12,FALSE)),"",VLOOKUP(A12,'[1]Z07 一般公共预算财政拨款收入支出决算表(财决07表)'!$A$10:$T$500,12,FALSE))</f>
        <v>319.55</v>
      </c>
      <c r="F12" s="24">
        <f>IF(ISERROR(VLOOKUP(A12,'[1]Z07 一般公共预算财政拨款收入支出决算表(财决07表)'!$A$10:$T$500,15,FALSE)),"",VLOOKUP(A12,'[1]Z07 一般公共预算财政拨款收入支出决算表(财决07表)'!$A$10:$T$500,15,FALSE))</f>
        <v>0</v>
      </c>
      <c r="G12" s="108" t="str">
        <f>'[1]Z07 一般公共预算财政拨款收入支出决算表(财决07表)'!A10</f>
        <v>208</v>
      </c>
      <c r="H12" s="119">
        <f>'[1]Z07 一般公共预算财政拨款收入支出决算表(财决07表)'!$K10</f>
        <v>319.55</v>
      </c>
      <c r="I12" s="108" t="str">
        <f>IF(G12&gt;0,"1","2")</f>
        <v>1</v>
      </c>
      <c r="J12" s="108" t="str">
        <f>IF(H12&gt;0,"1","2")</f>
        <v>1</v>
      </c>
      <c r="K12" s="108">
        <f>I12+J12</f>
        <v>2</v>
      </c>
      <c r="L12" s="108">
        <f>IF(C12&lt;&gt;"",ROW(),"")</f>
        <v>12</v>
      </c>
      <c r="M12" s="108"/>
    </row>
    <row r="13" s="4" customFormat="1" ht="20.1" customHeight="1" spans="1:13">
      <c r="A13" s="22" t="str">
        <f t="array" ref="A13">INDEX(G:G,SMALL(IF($K$12:$K$500=2,ROW($12:$500),4^8),ROW(G2)))&amp;""</f>
        <v>20805</v>
      </c>
      <c r="B13" s="118"/>
      <c r="C13" s="23" t="str">
        <f>IF(ISERROR(VLOOKUP(A13,'[1]Z07 一般公共预算财政拨款收入支出决算表(财决07表)'!$A$10:$T$500,4,FALSE)),"",VLOOKUP(A13,'[1]Z07 一般公共预算财政拨款收入支出决算表(财决07表)'!$A$10:$T$500,4,FALSE))</f>
        <v>行政事业单位离退休</v>
      </c>
      <c r="D13" s="24">
        <f>IF(ISERROR(VLOOKUP(A13,'[1]Z07 一般公共预算财政拨款收入支出决算表(财决07表)'!$A$10:$T$500,11,FALSE)),"",VLOOKUP(A13,'[1]Z07 一般公共预算财政拨款收入支出决算表(财决07表)'!$A$10:$T$500,11,FALSE))</f>
        <v>29.34</v>
      </c>
      <c r="E13" s="24">
        <f>IF(ISERROR(VLOOKUP(A13,'[1]Z07 一般公共预算财政拨款收入支出决算表(财决07表)'!$A$10:$T$500,12,FALSE)),"",VLOOKUP(A13,'[1]Z07 一般公共预算财政拨款收入支出决算表(财决07表)'!$A$10:$T$500,12,FALSE))</f>
        <v>29.34</v>
      </c>
      <c r="F13" s="24">
        <f>IF(ISERROR(VLOOKUP(A13,'[1]Z07 一般公共预算财政拨款收入支出决算表(财决07表)'!$A$10:$T$500,15,FALSE)),"",VLOOKUP(A13,'[1]Z07 一般公共预算财政拨款收入支出决算表(财决07表)'!$A$10:$T$500,15,FALSE))</f>
        <v>0</v>
      </c>
      <c r="G13" s="108" t="str">
        <f>'[1]Z07 一般公共预算财政拨款收入支出决算表(财决07表)'!A11</f>
        <v>20805</v>
      </c>
      <c r="H13" s="119">
        <f>'[1]Z07 一般公共预算财政拨款收入支出决算表(财决07表)'!$K11</f>
        <v>29.34</v>
      </c>
      <c r="I13" s="108" t="str">
        <f t="shared" ref="I13:I76" si="0">IF(G13&gt;0,"1","2")</f>
        <v>1</v>
      </c>
      <c r="J13" s="108" t="str">
        <f t="shared" ref="J13:J76" si="1">IF(H13&gt;0,"1","2")</f>
        <v>1</v>
      </c>
      <c r="K13" s="108">
        <f t="shared" ref="K13:K76" si="2">I13+J13</f>
        <v>2</v>
      </c>
      <c r="L13" s="108">
        <f t="shared" ref="L13:L76" si="3">IF(C13&lt;&gt;"",ROW(),"")</f>
        <v>13</v>
      </c>
      <c r="M13" s="108"/>
    </row>
    <row r="14" s="4" customFormat="1" ht="20.1" customHeight="1" spans="1:13">
      <c r="A14" s="22" t="str">
        <f t="array" ref="A14">INDEX(G:G,SMALL(IF($K$12:$K$500=2,ROW($12:$500),4^8),ROW(G3)))&amp;""</f>
        <v>2080501</v>
      </c>
      <c r="B14" s="118"/>
      <c r="C14" s="23" t="str">
        <f>IF(ISERROR(VLOOKUP(A14,'[1]Z07 一般公共预算财政拨款收入支出决算表(财决07表)'!$A$10:$T$500,4,FALSE)),"",VLOOKUP(A14,'[1]Z07 一般公共预算财政拨款收入支出决算表(财决07表)'!$A$10:$T$500,4,FALSE))</f>
        <v>  归口管理的行政单位离退休</v>
      </c>
      <c r="D14" s="24">
        <f>IF(ISERROR(VLOOKUP(A14,'[1]Z07 一般公共预算财政拨款收入支出决算表(财决07表)'!$A$10:$T$500,11,FALSE)),"",VLOOKUP(A14,'[1]Z07 一般公共预算财政拨款收入支出决算表(财决07表)'!$A$10:$T$500,11,FALSE))</f>
        <v>18.16</v>
      </c>
      <c r="E14" s="24">
        <f>IF(ISERROR(VLOOKUP(A14,'[1]Z07 一般公共预算财政拨款收入支出决算表(财决07表)'!$A$10:$T$500,12,FALSE)),"",VLOOKUP(A14,'[1]Z07 一般公共预算财政拨款收入支出决算表(财决07表)'!$A$10:$T$500,12,FALSE))</f>
        <v>18.16</v>
      </c>
      <c r="F14" s="24">
        <f>IF(ISERROR(VLOOKUP(A14,'[1]Z07 一般公共预算财政拨款收入支出决算表(财决07表)'!$A$10:$T$500,15,FALSE)),"",VLOOKUP(A14,'[1]Z07 一般公共预算财政拨款收入支出决算表(财决07表)'!$A$10:$T$500,15,FALSE))</f>
        <v>0</v>
      </c>
      <c r="G14" s="108" t="str">
        <f>'[1]Z07 一般公共预算财政拨款收入支出决算表(财决07表)'!A12</f>
        <v>2080501</v>
      </c>
      <c r="H14" s="119">
        <f>'[1]Z07 一般公共预算财政拨款收入支出决算表(财决07表)'!$K12</f>
        <v>18.16</v>
      </c>
      <c r="I14" s="108" t="str">
        <f t="shared" si="0"/>
        <v>1</v>
      </c>
      <c r="J14" s="108" t="str">
        <f t="shared" si="1"/>
        <v>1</v>
      </c>
      <c r="K14" s="108">
        <f t="shared" si="2"/>
        <v>2</v>
      </c>
      <c r="L14" s="108">
        <f t="shared" si="3"/>
        <v>14</v>
      </c>
      <c r="M14" s="108"/>
    </row>
    <row r="15" s="4" customFormat="1" ht="20.1" customHeight="1" spans="1:13">
      <c r="A15" s="22" t="str">
        <f t="array" ref="A15">INDEX(G:G,SMALL(IF($K$12:$K$500=2,ROW($12:$500),4^8),ROW(G4)))&amp;""</f>
        <v>2080502</v>
      </c>
      <c r="B15" s="118"/>
      <c r="C15" s="23" t="str">
        <f>IF(ISERROR(VLOOKUP(A15,'[1]Z07 一般公共预算财政拨款收入支出决算表(财决07表)'!$A$10:$T$500,4,FALSE)),"",VLOOKUP(A15,'[1]Z07 一般公共预算财政拨款收入支出决算表(财决07表)'!$A$10:$T$500,4,FALSE))</f>
        <v>  事业单位离退休</v>
      </c>
      <c r="D15" s="24">
        <f>IF(ISERROR(VLOOKUP(A15,'[1]Z07 一般公共预算财政拨款收入支出决算表(财决07表)'!$A$10:$T$500,11,FALSE)),"",VLOOKUP(A15,'[1]Z07 一般公共预算财政拨款收入支出决算表(财决07表)'!$A$10:$T$500,11,FALSE))</f>
        <v>11.18</v>
      </c>
      <c r="E15" s="24">
        <f>IF(ISERROR(VLOOKUP(A15,'[1]Z07 一般公共预算财政拨款收入支出决算表(财决07表)'!$A$10:$T$500,12,FALSE)),"",VLOOKUP(A15,'[1]Z07 一般公共预算财政拨款收入支出决算表(财决07表)'!$A$10:$T$500,12,FALSE))</f>
        <v>11.18</v>
      </c>
      <c r="F15" s="24">
        <f>IF(ISERROR(VLOOKUP(A15,'[1]Z07 一般公共预算财政拨款收入支出决算表(财决07表)'!$A$10:$T$500,15,FALSE)),"",VLOOKUP(A15,'[1]Z07 一般公共预算财政拨款收入支出决算表(财决07表)'!$A$10:$T$500,15,FALSE))</f>
        <v>0</v>
      </c>
      <c r="G15" s="108" t="str">
        <f>'[1]Z07 一般公共预算财政拨款收入支出决算表(财决07表)'!A13</f>
        <v>2080502</v>
      </c>
      <c r="H15" s="119">
        <f>'[1]Z07 一般公共预算财政拨款收入支出决算表(财决07表)'!$K13</f>
        <v>11.18</v>
      </c>
      <c r="I15" s="108" t="str">
        <f t="shared" si="0"/>
        <v>1</v>
      </c>
      <c r="J15" s="108" t="str">
        <f t="shared" si="1"/>
        <v>1</v>
      </c>
      <c r="K15" s="108">
        <f t="shared" si="2"/>
        <v>2</v>
      </c>
      <c r="L15" s="108">
        <f t="shared" si="3"/>
        <v>15</v>
      </c>
      <c r="M15" s="108"/>
    </row>
    <row r="16" s="4" customFormat="1" ht="20.1" customHeight="1" spans="1:13">
      <c r="A16" s="22" t="str">
        <f t="array" ref="A16">INDEX(G:G,SMALL(IF($K$12:$K$500=2,ROW($12:$500),4^8),ROW(G5)))&amp;""</f>
        <v>20807</v>
      </c>
      <c r="B16" s="118"/>
      <c r="C16" s="23" t="str">
        <f>IF(ISERROR(VLOOKUP(A16,'[1]Z07 一般公共预算财政拨款收入支出决算表(财决07表)'!$A$10:$T$500,4,FALSE)),"",VLOOKUP(A16,'[1]Z07 一般公共预算财政拨款收入支出决算表(财决07表)'!$A$10:$T$500,4,FALSE))</f>
        <v>就业补助</v>
      </c>
      <c r="D16" s="24">
        <f>IF(ISERROR(VLOOKUP(A16,'[1]Z07 一般公共预算财政拨款收入支出决算表(财决07表)'!$A$10:$T$500,11,FALSE)),"",VLOOKUP(A16,'[1]Z07 一般公共预算财政拨款收入支出决算表(财决07表)'!$A$10:$T$500,11,FALSE))</f>
        <v>1.97</v>
      </c>
      <c r="E16" s="24">
        <f>IF(ISERROR(VLOOKUP(A16,'[1]Z07 一般公共预算财政拨款收入支出决算表(财决07表)'!$A$10:$T$500,12,FALSE)),"",VLOOKUP(A16,'[1]Z07 一般公共预算财政拨款收入支出决算表(财决07表)'!$A$10:$T$500,12,FALSE))</f>
        <v>1.97</v>
      </c>
      <c r="F16" s="24">
        <f>IF(ISERROR(VLOOKUP(A16,'[1]Z07 一般公共预算财政拨款收入支出决算表(财决07表)'!$A$10:$T$500,15,FALSE)),"",VLOOKUP(A16,'[1]Z07 一般公共预算财政拨款收入支出决算表(财决07表)'!$A$10:$T$500,15,FALSE))</f>
        <v>0</v>
      </c>
      <c r="G16" s="108" t="str">
        <f>'[1]Z07 一般公共预算财政拨款收入支出决算表(财决07表)'!A14</f>
        <v>20807</v>
      </c>
      <c r="H16" s="119">
        <f>'[1]Z07 一般公共预算财政拨款收入支出决算表(财决07表)'!$K14</f>
        <v>1.97</v>
      </c>
      <c r="I16" s="108" t="str">
        <f t="shared" si="0"/>
        <v>1</v>
      </c>
      <c r="J16" s="108" t="str">
        <f t="shared" si="1"/>
        <v>1</v>
      </c>
      <c r="K16" s="108">
        <f t="shared" si="2"/>
        <v>2</v>
      </c>
      <c r="L16" s="108">
        <f t="shared" si="3"/>
        <v>16</v>
      </c>
      <c r="M16" s="108"/>
    </row>
    <row r="17" s="4" customFormat="1" ht="20.1" customHeight="1" spans="1:13">
      <c r="A17" s="22" t="str">
        <f t="array" ref="A17">INDEX(G:G,SMALL(IF($K$12:$K$500=2,ROW($12:$500),4^8),ROW(G6)))&amp;""</f>
        <v>2080799</v>
      </c>
      <c r="B17" s="118"/>
      <c r="C17" s="23" t="str">
        <f>IF(ISERROR(VLOOKUP(A17,'[1]Z07 一般公共预算财政拨款收入支出决算表(财决07表)'!$A$10:$T$500,4,FALSE)),"",VLOOKUP(A17,'[1]Z07 一般公共预算财政拨款收入支出决算表(财决07表)'!$A$10:$T$500,4,FALSE))</f>
        <v>  其他就业补助支出</v>
      </c>
      <c r="D17" s="24">
        <f>IF(ISERROR(VLOOKUP(A17,'[1]Z07 一般公共预算财政拨款收入支出决算表(财决07表)'!$A$10:$T$500,11,FALSE)),"",VLOOKUP(A17,'[1]Z07 一般公共预算财政拨款收入支出决算表(财决07表)'!$A$10:$T$500,11,FALSE))</f>
        <v>1.97</v>
      </c>
      <c r="E17" s="24">
        <f>IF(ISERROR(VLOOKUP(A17,'[1]Z07 一般公共预算财政拨款收入支出决算表(财决07表)'!$A$10:$T$500,12,FALSE)),"",VLOOKUP(A17,'[1]Z07 一般公共预算财政拨款收入支出决算表(财决07表)'!$A$10:$T$500,12,FALSE))</f>
        <v>1.97</v>
      </c>
      <c r="F17" s="24">
        <f>IF(ISERROR(VLOOKUP(A17,'[1]Z07 一般公共预算财政拨款收入支出决算表(财决07表)'!$A$10:$T$500,15,FALSE)),"",VLOOKUP(A17,'[1]Z07 一般公共预算财政拨款收入支出决算表(财决07表)'!$A$10:$T$500,15,FALSE))</f>
        <v>0</v>
      </c>
      <c r="G17" s="108" t="str">
        <f>'[1]Z07 一般公共预算财政拨款收入支出决算表(财决07表)'!A15</f>
        <v>2080799</v>
      </c>
      <c r="H17" s="119">
        <f>'[1]Z07 一般公共预算财政拨款收入支出决算表(财决07表)'!$K15</f>
        <v>1.97</v>
      </c>
      <c r="I17" s="108" t="str">
        <f t="shared" si="0"/>
        <v>1</v>
      </c>
      <c r="J17" s="108" t="str">
        <f t="shared" si="1"/>
        <v>1</v>
      </c>
      <c r="K17" s="108">
        <f t="shared" si="2"/>
        <v>2</v>
      </c>
      <c r="L17" s="108">
        <f t="shared" si="3"/>
        <v>17</v>
      </c>
      <c r="M17" s="108"/>
    </row>
    <row r="18" s="4" customFormat="1" ht="20.1" customHeight="1" spans="1:13">
      <c r="A18" s="22" t="str">
        <f t="array" ref="A18">INDEX(G:G,SMALL(IF($K$12:$K$500=2,ROW($12:$500),4^8),ROW(G7)))&amp;""</f>
        <v>20899</v>
      </c>
      <c r="B18" s="118"/>
      <c r="C18" s="23" t="str">
        <f>IF(ISERROR(VLOOKUP(A18,'[1]Z07 一般公共预算财政拨款收入支出决算表(财决07表)'!$A$10:$T$500,4,FALSE)),"",VLOOKUP(A18,'[1]Z07 一般公共预算财政拨款收入支出决算表(财决07表)'!$A$10:$T$500,4,FALSE))</f>
        <v>其他社会保障和就业支出</v>
      </c>
      <c r="D18" s="24">
        <f>IF(ISERROR(VLOOKUP(A18,'[1]Z07 一般公共预算财政拨款收入支出决算表(财决07表)'!$A$10:$T$500,11,FALSE)),"",VLOOKUP(A18,'[1]Z07 一般公共预算财政拨款收入支出决算表(财决07表)'!$A$10:$T$500,11,FALSE))</f>
        <v>288.24</v>
      </c>
      <c r="E18" s="24">
        <f>IF(ISERROR(VLOOKUP(A18,'[1]Z07 一般公共预算财政拨款收入支出决算表(财决07表)'!$A$10:$T$500,12,FALSE)),"",VLOOKUP(A18,'[1]Z07 一般公共预算财政拨款收入支出决算表(财决07表)'!$A$10:$T$500,12,FALSE))</f>
        <v>288.24</v>
      </c>
      <c r="F18" s="24">
        <f>IF(ISERROR(VLOOKUP(A18,'[1]Z07 一般公共预算财政拨款收入支出决算表(财决07表)'!$A$10:$T$500,15,FALSE)),"",VLOOKUP(A18,'[1]Z07 一般公共预算财政拨款收入支出决算表(财决07表)'!$A$10:$T$500,15,FALSE))</f>
        <v>0</v>
      </c>
      <c r="G18" s="108" t="str">
        <f>'[1]Z07 一般公共预算财政拨款收入支出决算表(财决07表)'!A16</f>
        <v>20899</v>
      </c>
      <c r="H18" s="119">
        <f>'[1]Z07 一般公共预算财政拨款收入支出决算表(财决07表)'!$K16</f>
        <v>288.24</v>
      </c>
      <c r="I18" s="108" t="str">
        <f t="shared" si="0"/>
        <v>1</v>
      </c>
      <c r="J18" s="108" t="str">
        <f t="shared" si="1"/>
        <v>1</v>
      </c>
      <c r="K18" s="108">
        <f t="shared" si="2"/>
        <v>2</v>
      </c>
      <c r="L18" s="108">
        <f t="shared" si="3"/>
        <v>18</v>
      </c>
      <c r="M18" s="108"/>
    </row>
    <row r="19" s="4" customFormat="1" ht="20.1" customHeight="1" spans="1:13">
      <c r="A19" s="22" t="str">
        <f t="array" ref="A19">INDEX(G:G,SMALL(IF($K$12:$K$500=2,ROW($12:$500),4^8),ROW(G8)))&amp;""</f>
        <v>2089901</v>
      </c>
      <c r="B19" s="118"/>
      <c r="C19" s="23" t="str">
        <f>IF(ISERROR(VLOOKUP(A19,'[1]Z07 一般公共预算财政拨款收入支出决算表(财决07表)'!$A$10:$T$500,4,FALSE)),"",VLOOKUP(A19,'[1]Z07 一般公共预算财政拨款收入支出决算表(财决07表)'!$A$10:$T$500,4,FALSE))</f>
        <v>  其他社会保障和就业支出</v>
      </c>
      <c r="D19" s="24">
        <f>IF(ISERROR(VLOOKUP(A19,'[1]Z07 一般公共预算财政拨款收入支出决算表(财决07表)'!$A$10:$T$500,11,FALSE)),"",VLOOKUP(A19,'[1]Z07 一般公共预算财政拨款收入支出决算表(财决07表)'!$A$10:$T$500,11,FALSE))</f>
        <v>288.24</v>
      </c>
      <c r="E19" s="24">
        <f>IF(ISERROR(VLOOKUP(A19,'[1]Z07 一般公共预算财政拨款收入支出决算表(财决07表)'!$A$10:$T$500,12,FALSE)),"",VLOOKUP(A19,'[1]Z07 一般公共预算财政拨款收入支出决算表(财决07表)'!$A$10:$T$500,12,FALSE))</f>
        <v>288.24</v>
      </c>
      <c r="F19" s="24">
        <f>IF(ISERROR(VLOOKUP(A19,'[1]Z07 一般公共预算财政拨款收入支出决算表(财决07表)'!$A$10:$T$500,15,FALSE)),"",VLOOKUP(A19,'[1]Z07 一般公共预算财政拨款收入支出决算表(财决07表)'!$A$10:$T$500,15,FALSE))</f>
        <v>0</v>
      </c>
      <c r="G19" s="108" t="str">
        <f>'[1]Z07 一般公共预算财政拨款收入支出决算表(财决07表)'!A17</f>
        <v>2089901</v>
      </c>
      <c r="H19" s="119">
        <f>'[1]Z07 一般公共预算财政拨款收入支出决算表(财决07表)'!$K17</f>
        <v>288.24</v>
      </c>
      <c r="I19" s="108" t="str">
        <f t="shared" si="0"/>
        <v>1</v>
      </c>
      <c r="J19" s="108" t="str">
        <f t="shared" si="1"/>
        <v>1</v>
      </c>
      <c r="K19" s="108">
        <f t="shared" si="2"/>
        <v>2</v>
      </c>
      <c r="L19" s="108">
        <f t="shared" si="3"/>
        <v>19</v>
      </c>
      <c r="M19" s="108"/>
    </row>
    <row r="20" s="4" customFormat="1" ht="20.1" customHeight="1" spans="1:13">
      <c r="A20" s="22" t="str">
        <f t="array" ref="A20">INDEX(G:G,SMALL(IF($K$12:$K$500=2,ROW($12:$500),4^8),ROW(G9)))&amp;""</f>
        <v>210</v>
      </c>
      <c r="B20" s="118"/>
      <c r="C20" s="23" t="str">
        <f>IF(ISERROR(VLOOKUP(A20,'[1]Z07 一般公共预算财政拨款收入支出决算表(财决07表)'!$A$10:$T$500,4,FALSE)),"",VLOOKUP(A20,'[1]Z07 一般公共预算财政拨款收入支出决算表(财决07表)'!$A$10:$T$500,4,FALSE))</f>
        <v>医疗卫生与计划生育支出</v>
      </c>
      <c r="D20" s="24">
        <f>IF(ISERROR(VLOOKUP(A20,'[1]Z07 一般公共预算财政拨款收入支出决算表(财决07表)'!$A$10:$T$500,11,FALSE)),"",VLOOKUP(A20,'[1]Z07 一般公共预算财政拨款收入支出决算表(财决07表)'!$A$10:$T$500,11,FALSE))</f>
        <v>84.96</v>
      </c>
      <c r="E20" s="24">
        <f>IF(ISERROR(VLOOKUP(A20,'[1]Z07 一般公共预算财政拨款收入支出决算表(财决07表)'!$A$10:$T$500,12,FALSE)),"",VLOOKUP(A20,'[1]Z07 一般公共预算财政拨款收入支出决算表(财决07表)'!$A$10:$T$500,12,FALSE))</f>
        <v>84.96</v>
      </c>
      <c r="F20" s="24">
        <f>IF(ISERROR(VLOOKUP(A20,'[1]Z07 一般公共预算财政拨款收入支出决算表(财决07表)'!$A$10:$T$500,15,FALSE)),"",VLOOKUP(A20,'[1]Z07 一般公共预算财政拨款收入支出决算表(财决07表)'!$A$10:$T$500,15,FALSE))</f>
        <v>0</v>
      </c>
      <c r="G20" s="108" t="str">
        <f>'[1]Z07 一般公共预算财政拨款收入支出决算表(财决07表)'!A18</f>
        <v>210</v>
      </c>
      <c r="H20" s="119">
        <f>'[1]Z07 一般公共预算财政拨款收入支出决算表(财决07表)'!$K18</f>
        <v>84.96</v>
      </c>
      <c r="I20" s="108" t="str">
        <f t="shared" si="0"/>
        <v>1</v>
      </c>
      <c r="J20" s="108" t="str">
        <f t="shared" si="1"/>
        <v>1</v>
      </c>
      <c r="K20" s="108">
        <f t="shared" si="2"/>
        <v>2</v>
      </c>
      <c r="L20" s="108">
        <f t="shared" si="3"/>
        <v>20</v>
      </c>
      <c r="M20" s="108"/>
    </row>
    <row r="21" s="4" customFormat="1" ht="20.1" customHeight="1" spans="1:13">
      <c r="A21" s="22" t="str">
        <f t="array" ref="A21">INDEX(G:G,SMALL(IF($K$12:$K$500=2,ROW($12:$500),4^8),ROW(G10)))&amp;""</f>
        <v>21010</v>
      </c>
      <c r="B21" s="118"/>
      <c r="C21" s="23" t="str">
        <f>IF(ISERROR(VLOOKUP(A21,'[1]Z07 一般公共预算财政拨款收入支出决算表(财决07表)'!$A$10:$T$500,4,FALSE)),"",VLOOKUP(A21,'[1]Z07 一般公共预算财政拨款收入支出决算表(财决07表)'!$A$10:$T$500,4,FALSE))</f>
        <v>食品和药品监督管理事务</v>
      </c>
      <c r="D21" s="24">
        <f>IF(ISERROR(VLOOKUP(A21,'[1]Z07 一般公共预算财政拨款收入支出决算表(财决07表)'!$A$10:$T$500,11,FALSE)),"",VLOOKUP(A21,'[1]Z07 一般公共预算财政拨款收入支出决算表(财决07表)'!$A$10:$T$500,11,FALSE))</f>
        <v>1</v>
      </c>
      <c r="E21" s="24">
        <f>IF(ISERROR(VLOOKUP(A21,'[1]Z07 一般公共预算财政拨款收入支出决算表(财决07表)'!$A$10:$T$500,12,FALSE)),"",VLOOKUP(A21,'[1]Z07 一般公共预算财政拨款收入支出决算表(财决07表)'!$A$10:$T$500,12,FALSE))</f>
        <v>1</v>
      </c>
      <c r="F21" s="24">
        <f>IF(ISERROR(VLOOKUP(A21,'[1]Z07 一般公共预算财政拨款收入支出决算表(财决07表)'!$A$10:$T$500,15,FALSE)),"",VLOOKUP(A21,'[1]Z07 一般公共预算财政拨款收入支出决算表(财决07表)'!$A$10:$T$500,15,FALSE))</f>
        <v>0</v>
      </c>
      <c r="G21" s="108" t="str">
        <f>'[1]Z07 一般公共预算财政拨款收入支出决算表(财决07表)'!A19</f>
        <v>21010</v>
      </c>
      <c r="H21" s="119">
        <f>'[1]Z07 一般公共预算财政拨款收入支出决算表(财决07表)'!$K19</f>
        <v>1</v>
      </c>
      <c r="I21" s="108" t="str">
        <f t="shared" si="0"/>
        <v>1</v>
      </c>
      <c r="J21" s="108" t="str">
        <f t="shared" si="1"/>
        <v>1</v>
      </c>
      <c r="K21" s="108">
        <f t="shared" si="2"/>
        <v>2</v>
      </c>
      <c r="L21" s="108">
        <f t="shared" si="3"/>
        <v>21</v>
      </c>
      <c r="M21" s="108"/>
    </row>
    <row r="22" s="4" customFormat="1" ht="20.1" customHeight="1" spans="1:13">
      <c r="A22" s="22" t="str">
        <f t="array" ref="A22">INDEX(G:G,SMALL(IF($K$12:$K$500=2,ROW($12:$500),4^8),ROW(G11)))&amp;""</f>
        <v>2101099</v>
      </c>
      <c r="B22" s="118"/>
      <c r="C22" s="23" t="str">
        <f>IF(ISERROR(VLOOKUP(A22,'[1]Z07 一般公共预算财政拨款收入支出决算表(财决07表)'!$A$10:$T$500,4,FALSE)),"",VLOOKUP(A22,'[1]Z07 一般公共预算财政拨款收入支出决算表(财决07表)'!$A$10:$T$500,4,FALSE))</f>
        <v>  其他食品和药品监督管理事务支出</v>
      </c>
      <c r="D22" s="24">
        <f>IF(ISERROR(VLOOKUP(A22,'[1]Z07 一般公共预算财政拨款收入支出决算表(财决07表)'!$A$10:$T$500,11,FALSE)),"",VLOOKUP(A22,'[1]Z07 一般公共预算财政拨款收入支出决算表(财决07表)'!$A$10:$T$500,11,FALSE))</f>
        <v>1</v>
      </c>
      <c r="E22" s="24">
        <f>IF(ISERROR(VLOOKUP(A22,'[1]Z07 一般公共预算财政拨款收入支出决算表(财决07表)'!$A$10:$T$500,12,FALSE)),"",VLOOKUP(A22,'[1]Z07 一般公共预算财政拨款收入支出决算表(财决07表)'!$A$10:$T$500,12,FALSE))</f>
        <v>1</v>
      </c>
      <c r="F22" s="24">
        <f>IF(ISERROR(VLOOKUP(A22,'[1]Z07 一般公共预算财政拨款收入支出决算表(财决07表)'!$A$10:$T$500,15,FALSE)),"",VLOOKUP(A22,'[1]Z07 一般公共预算财政拨款收入支出决算表(财决07表)'!$A$10:$T$500,15,FALSE))</f>
        <v>0</v>
      </c>
      <c r="G22" s="108" t="str">
        <f>'[1]Z07 一般公共预算财政拨款收入支出决算表(财决07表)'!A20</f>
        <v>2101099</v>
      </c>
      <c r="H22" s="119">
        <f>'[1]Z07 一般公共预算财政拨款收入支出决算表(财决07表)'!$K20</f>
        <v>1</v>
      </c>
      <c r="I22" s="108" t="str">
        <f t="shared" si="0"/>
        <v>1</v>
      </c>
      <c r="J22" s="108" t="str">
        <f t="shared" si="1"/>
        <v>1</v>
      </c>
      <c r="K22" s="108">
        <f t="shared" si="2"/>
        <v>2</v>
      </c>
      <c r="L22" s="108">
        <f t="shared" si="3"/>
        <v>22</v>
      </c>
      <c r="M22" s="108"/>
    </row>
    <row r="23" s="4" customFormat="1" ht="20.1" customHeight="1" spans="1:13">
      <c r="A23" s="22" t="str">
        <f t="array" ref="A23">INDEX(G:G,SMALL(IF($K$12:$K$500=2,ROW($12:$500),4^8),ROW(G12)))&amp;""</f>
        <v>21011</v>
      </c>
      <c r="B23" s="118"/>
      <c r="C23" s="23" t="str">
        <f>IF(ISERROR(VLOOKUP(A23,'[1]Z07 一般公共预算财政拨款收入支出决算表(财决07表)'!$A$10:$T$500,4,FALSE)),"",VLOOKUP(A23,'[1]Z07 一般公共预算财政拨款收入支出决算表(财决07表)'!$A$10:$T$500,4,FALSE))</f>
        <v>行政事业单位医疗</v>
      </c>
      <c r="D23" s="24">
        <f>IF(ISERROR(VLOOKUP(A23,'[1]Z07 一般公共预算财政拨款收入支出决算表(财决07表)'!$A$10:$T$500,11,FALSE)),"",VLOOKUP(A23,'[1]Z07 一般公共预算财政拨款收入支出决算表(财决07表)'!$A$10:$T$500,11,FALSE))</f>
        <v>83.96</v>
      </c>
      <c r="E23" s="24">
        <f>IF(ISERROR(VLOOKUP(A23,'[1]Z07 一般公共预算财政拨款收入支出决算表(财决07表)'!$A$10:$T$500,12,FALSE)),"",VLOOKUP(A23,'[1]Z07 一般公共预算财政拨款收入支出决算表(财决07表)'!$A$10:$T$500,12,FALSE))</f>
        <v>83.96</v>
      </c>
      <c r="F23" s="24">
        <f>IF(ISERROR(VLOOKUP(A23,'[1]Z07 一般公共预算财政拨款收入支出决算表(财决07表)'!$A$10:$T$500,15,FALSE)),"",VLOOKUP(A23,'[1]Z07 一般公共预算财政拨款收入支出决算表(财决07表)'!$A$10:$T$500,15,FALSE))</f>
        <v>0</v>
      </c>
      <c r="G23" s="108" t="str">
        <f>'[1]Z07 一般公共预算财政拨款收入支出决算表(财决07表)'!A21</f>
        <v>21011</v>
      </c>
      <c r="H23" s="119">
        <f>'[1]Z07 一般公共预算财政拨款收入支出决算表(财决07表)'!$K21</f>
        <v>83.96</v>
      </c>
      <c r="I23" s="108" t="str">
        <f t="shared" si="0"/>
        <v>1</v>
      </c>
      <c r="J23" s="108" t="str">
        <f t="shared" si="1"/>
        <v>1</v>
      </c>
      <c r="K23" s="108">
        <f t="shared" si="2"/>
        <v>2</v>
      </c>
      <c r="L23" s="108">
        <f t="shared" si="3"/>
        <v>23</v>
      </c>
      <c r="M23" s="108"/>
    </row>
    <row r="24" s="4" customFormat="1" ht="20.1" customHeight="1" spans="1:13">
      <c r="A24" s="22" t="str">
        <f t="array" ref="A24">INDEX(G:G,SMALL(IF($K$12:$K$500=2,ROW($12:$500),4^8),ROW(G13)))&amp;""</f>
        <v>2101101</v>
      </c>
      <c r="B24" s="118"/>
      <c r="C24" s="23" t="str">
        <f>IF(ISERROR(VLOOKUP(A24,'[1]Z07 一般公共预算财政拨款收入支出决算表(财决07表)'!$A$10:$T$500,4,FALSE)),"",VLOOKUP(A24,'[1]Z07 一般公共预算财政拨款收入支出决算表(财决07表)'!$A$10:$T$500,4,FALSE))</f>
        <v>  行政单位医疗</v>
      </c>
      <c r="D24" s="24">
        <f>IF(ISERROR(VLOOKUP(A24,'[1]Z07 一般公共预算财政拨款收入支出决算表(财决07表)'!$A$10:$T$500,11,FALSE)),"",VLOOKUP(A24,'[1]Z07 一般公共预算财政拨款收入支出决算表(财决07表)'!$A$10:$T$500,11,FALSE))</f>
        <v>75.24</v>
      </c>
      <c r="E24" s="24">
        <f>IF(ISERROR(VLOOKUP(A24,'[1]Z07 一般公共预算财政拨款收入支出决算表(财决07表)'!$A$10:$T$500,12,FALSE)),"",VLOOKUP(A24,'[1]Z07 一般公共预算财政拨款收入支出决算表(财决07表)'!$A$10:$T$500,12,FALSE))</f>
        <v>75.24</v>
      </c>
      <c r="F24" s="24">
        <f>IF(ISERROR(VLOOKUP(A24,'[1]Z07 一般公共预算财政拨款收入支出决算表(财决07表)'!$A$10:$T$500,15,FALSE)),"",VLOOKUP(A24,'[1]Z07 一般公共预算财政拨款收入支出决算表(财决07表)'!$A$10:$T$500,15,FALSE))</f>
        <v>0</v>
      </c>
      <c r="G24" s="108" t="str">
        <f>'[1]Z07 一般公共预算财政拨款收入支出决算表(财决07表)'!A22</f>
        <v>2101101</v>
      </c>
      <c r="H24" s="119">
        <f>'[1]Z07 一般公共预算财政拨款收入支出决算表(财决07表)'!$K22</f>
        <v>75.24</v>
      </c>
      <c r="I24" s="108" t="str">
        <f t="shared" si="0"/>
        <v>1</v>
      </c>
      <c r="J24" s="108" t="str">
        <f t="shared" si="1"/>
        <v>1</v>
      </c>
      <c r="K24" s="108">
        <f t="shared" si="2"/>
        <v>2</v>
      </c>
      <c r="L24" s="108">
        <f t="shared" si="3"/>
        <v>24</v>
      </c>
      <c r="M24" s="108"/>
    </row>
    <row r="25" s="4" customFormat="1" ht="20.1" customHeight="1" spans="1:13">
      <c r="A25" s="22" t="str">
        <f t="array" ref="A25">INDEX(G:G,SMALL(IF($K$12:$K$500=2,ROW($12:$500),4^8),ROW(G14)))&amp;""</f>
        <v>2101102</v>
      </c>
      <c r="B25" s="118"/>
      <c r="C25" s="23" t="str">
        <f>IF(ISERROR(VLOOKUP(A25,'[1]Z07 一般公共预算财政拨款收入支出决算表(财决07表)'!$A$10:$T$500,4,FALSE)),"",VLOOKUP(A25,'[1]Z07 一般公共预算财政拨款收入支出决算表(财决07表)'!$A$10:$T$500,4,FALSE))</f>
        <v>  事业单位医疗</v>
      </c>
      <c r="D25" s="24">
        <f>IF(ISERROR(VLOOKUP(A25,'[1]Z07 一般公共预算财政拨款收入支出决算表(财决07表)'!$A$10:$T$500,11,FALSE)),"",VLOOKUP(A25,'[1]Z07 一般公共预算财政拨款收入支出决算表(财决07表)'!$A$10:$T$500,11,FALSE))</f>
        <v>8.72</v>
      </c>
      <c r="E25" s="24">
        <f>IF(ISERROR(VLOOKUP(A25,'[1]Z07 一般公共预算财政拨款收入支出决算表(财决07表)'!$A$10:$T$500,12,FALSE)),"",VLOOKUP(A25,'[1]Z07 一般公共预算财政拨款收入支出决算表(财决07表)'!$A$10:$T$500,12,FALSE))</f>
        <v>8.72</v>
      </c>
      <c r="F25" s="24">
        <f>IF(ISERROR(VLOOKUP(A25,'[1]Z07 一般公共预算财政拨款收入支出决算表(财决07表)'!$A$10:$T$500,15,FALSE)),"",VLOOKUP(A25,'[1]Z07 一般公共预算财政拨款收入支出决算表(财决07表)'!$A$10:$T$500,15,FALSE))</f>
        <v>0</v>
      </c>
      <c r="G25" s="108" t="str">
        <f>'[1]Z07 一般公共预算财政拨款收入支出决算表(财决07表)'!A23</f>
        <v>2101102</v>
      </c>
      <c r="H25" s="119">
        <f>'[1]Z07 一般公共预算财政拨款收入支出决算表(财决07表)'!$K23</f>
        <v>8.72</v>
      </c>
      <c r="I25" s="108" t="str">
        <f t="shared" si="0"/>
        <v>1</v>
      </c>
      <c r="J25" s="108" t="str">
        <f t="shared" si="1"/>
        <v>1</v>
      </c>
      <c r="K25" s="108">
        <f t="shared" si="2"/>
        <v>2</v>
      </c>
      <c r="L25" s="108">
        <f t="shared" si="3"/>
        <v>25</v>
      </c>
      <c r="M25" s="108"/>
    </row>
    <row r="26" s="4" customFormat="1" ht="20.1" customHeight="1" spans="1:13">
      <c r="A26" s="22" t="str">
        <f t="array" ref="A26">INDEX(G:G,SMALL(IF($K$12:$K$500=2,ROW($12:$500),4^8),ROW(G15)))&amp;""</f>
        <v>212</v>
      </c>
      <c r="B26" s="118"/>
      <c r="C26" s="23" t="str">
        <f>IF(ISERROR(VLOOKUP(A26,'[1]Z07 一般公共预算财政拨款收入支出决算表(财决07表)'!$A$10:$T$500,4,FALSE)),"",VLOOKUP(A26,'[1]Z07 一般公共预算财政拨款收入支出决算表(财决07表)'!$A$10:$T$500,4,FALSE))</f>
        <v>城乡社区支出</v>
      </c>
      <c r="D26" s="24">
        <f>IF(ISERROR(VLOOKUP(A26,'[1]Z07 一般公共预算财政拨款收入支出决算表(财决07表)'!$A$10:$T$500,11,FALSE)),"",VLOOKUP(A26,'[1]Z07 一般公共预算财政拨款收入支出决算表(财决07表)'!$A$10:$T$500,11,FALSE))</f>
        <v>3027.9</v>
      </c>
      <c r="E26" s="24">
        <f>IF(ISERROR(VLOOKUP(A26,'[1]Z07 一般公共预算财政拨款收入支出决算表(财决07表)'!$A$10:$T$500,12,FALSE)),"",VLOOKUP(A26,'[1]Z07 一般公共预算财政拨款收入支出决算表(财决07表)'!$A$10:$T$500,12,FALSE))</f>
        <v>2484.57</v>
      </c>
      <c r="F26" s="24">
        <f>IF(ISERROR(VLOOKUP(A26,'[1]Z07 一般公共预算财政拨款收入支出决算表(财决07表)'!$A$10:$T$500,15,FALSE)),"",VLOOKUP(A26,'[1]Z07 一般公共预算财政拨款收入支出决算表(财决07表)'!$A$10:$T$500,15,FALSE))</f>
        <v>543.33</v>
      </c>
      <c r="G26" s="108" t="str">
        <f>'[1]Z07 一般公共预算财政拨款收入支出决算表(财决07表)'!A24</f>
        <v>212</v>
      </c>
      <c r="H26" s="119">
        <f>'[1]Z07 一般公共预算财政拨款收入支出决算表(财决07表)'!$K24</f>
        <v>3027.9</v>
      </c>
      <c r="I26" s="108" t="str">
        <f t="shared" si="0"/>
        <v>1</v>
      </c>
      <c r="J26" s="108" t="str">
        <f t="shared" si="1"/>
        <v>1</v>
      </c>
      <c r="K26" s="108">
        <f t="shared" si="2"/>
        <v>2</v>
      </c>
      <c r="L26" s="108">
        <f t="shared" si="3"/>
        <v>26</v>
      </c>
      <c r="M26" s="108"/>
    </row>
    <row r="27" s="4" customFormat="1" ht="20.1" customHeight="1" spans="1:13">
      <c r="A27" s="22" t="str">
        <f t="array" ref="A27">INDEX(G:G,SMALL(IF($K$12:$K$500=2,ROW($12:$500),4^8),ROW(G16)))&amp;""</f>
        <v>21201</v>
      </c>
      <c r="B27" s="118"/>
      <c r="C27" s="23" t="str">
        <f>IF(ISERROR(VLOOKUP(A27,'[1]Z07 一般公共预算财政拨款收入支出决算表(财决07表)'!$A$10:$T$500,4,FALSE)),"",VLOOKUP(A27,'[1]Z07 一般公共预算财政拨款收入支出决算表(财决07表)'!$A$10:$T$500,4,FALSE))</f>
        <v>城乡社区管理事务</v>
      </c>
      <c r="D27" s="24">
        <f>IF(ISERROR(VLOOKUP(A27,'[1]Z07 一般公共预算财政拨款收入支出决算表(财决07表)'!$A$10:$T$500,11,FALSE)),"",VLOOKUP(A27,'[1]Z07 一般公共预算财政拨款收入支出决算表(财决07表)'!$A$10:$T$500,11,FALSE))</f>
        <v>2694.71</v>
      </c>
      <c r="E27" s="24">
        <f>IF(ISERROR(VLOOKUP(A27,'[1]Z07 一般公共预算财政拨款收入支出决算表(财决07表)'!$A$10:$T$500,12,FALSE)),"",VLOOKUP(A27,'[1]Z07 一般公共预算财政拨款收入支出决算表(财决07表)'!$A$10:$T$500,12,FALSE))</f>
        <v>2321.8</v>
      </c>
      <c r="F27" s="24">
        <f>IF(ISERROR(VLOOKUP(A27,'[1]Z07 一般公共预算财政拨款收入支出决算表(财决07表)'!$A$10:$T$500,15,FALSE)),"",VLOOKUP(A27,'[1]Z07 一般公共预算财政拨款收入支出决算表(财决07表)'!$A$10:$T$500,15,FALSE))</f>
        <v>372.91</v>
      </c>
      <c r="G27" s="108" t="str">
        <f>'[1]Z07 一般公共预算财政拨款收入支出决算表(财决07表)'!A25</f>
        <v>21201</v>
      </c>
      <c r="H27" s="119">
        <f>'[1]Z07 一般公共预算财政拨款收入支出决算表(财决07表)'!$K25</f>
        <v>2694.71</v>
      </c>
      <c r="I27" s="108" t="str">
        <f t="shared" si="0"/>
        <v>1</v>
      </c>
      <c r="J27" s="108" t="str">
        <f t="shared" si="1"/>
        <v>1</v>
      </c>
      <c r="K27" s="108">
        <f t="shared" si="2"/>
        <v>2</v>
      </c>
      <c r="L27" s="108">
        <f t="shared" si="3"/>
        <v>27</v>
      </c>
      <c r="M27" s="108"/>
    </row>
    <row r="28" s="4" customFormat="1" ht="20.1" customHeight="1" spans="1:13">
      <c r="A28" s="22" t="str">
        <f t="array" ref="A28">INDEX(G:G,SMALL(IF($K$12:$K$500=2,ROW($12:$500),4^8),ROW(G17)))&amp;""</f>
        <v>2120101</v>
      </c>
      <c r="B28" s="118"/>
      <c r="C28" s="23" t="str">
        <f>IF(ISERROR(VLOOKUP(A28,'[1]Z07 一般公共预算财政拨款收入支出决算表(财决07表)'!$A$10:$T$500,4,FALSE)),"",VLOOKUP(A28,'[1]Z07 一般公共预算财政拨款收入支出决算表(财决07表)'!$A$10:$T$500,4,FALSE))</f>
        <v>  行政运行</v>
      </c>
      <c r="D28" s="24">
        <f>IF(ISERROR(VLOOKUP(A28,'[1]Z07 一般公共预算财政拨款收入支出决算表(财决07表)'!$A$10:$T$500,11,FALSE)),"",VLOOKUP(A28,'[1]Z07 一般公共预算财政拨款收入支出决算表(财决07表)'!$A$10:$T$500,11,FALSE))</f>
        <v>2082.69</v>
      </c>
      <c r="E28" s="24">
        <f>IF(ISERROR(VLOOKUP(A28,'[1]Z07 一般公共预算财政拨款收入支出决算表(财决07表)'!$A$10:$T$500,12,FALSE)),"",VLOOKUP(A28,'[1]Z07 一般公共预算财政拨款收入支出决算表(财决07表)'!$A$10:$T$500,12,FALSE))</f>
        <v>2082.69</v>
      </c>
      <c r="F28" s="24">
        <f>IF(ISERROR(VLOOKUP(A28,'[1]Z07 一般公共预算财政拨款收入支出决算表(财决07表)'!$A$10:$T$500,15,FALSE)),"",VLOOKUP(A28,'[1]Z07 一般公共预算财政拨款收入支出决算表(财决07表)'!$A$10:$T$500,15,FALSE))</f>
        <v>0</v>
      </c>
      <c r="G28" s="108" t="str">
        <f>'[1]Z07 一般公共预算财政拨款收入支出决算表(财决07表)'!A26</f>
        <v>2120101</v>
      </c>
      <c r="H28" s="119">
        <f>'[1]Z07 一般公共预算财政拨款收入支出决算表(财决07表)'!$K26</f>
        <v>2082.69</v>
      </c>
      <c r="I28" s="108" t="str">
        <f t="shared" si="0"/>
        <v>1</v>
      </c>
      <c r="J28" s="108" t="str">
        <f t="shared" si="1"/>
        <v>1</v>
      </c>
      <c r="K28" s="108">
        <f t="shared" si="2"/>
        <v>2</v>
      </c>
      <c r="L28" s="108">
        <f t="shared" si="3"/>
        <v>28</v>
      </c>
      <c r="M28" s="108"/>
    </row>
    <row r="29" s="4" customFormat="1" ht="20.1" customHeight="1" spans="1:13">
      <c r="A29" s="22" t="str">
        <f t="array" ref="A29">INDEX(G:G,SMALL(IF($K$12:$K$500=2,ROW($12:$500),4^8),ROW(G18)))&amp;""</f>
        <v>2120102</v>
      </c>
      <c r="B29" s="118"/>
      <c r="C29" s="23" t="str">
        <f>IF(ISERROR(VLOOKUP(A29,'[1]Z07 一般公共预算财政拨款收入支出决算表(财决07表)'!$A$10:$T$500,4,FALSE)),"",VLOOKUP(A29,'[1]Z07 一般公共预算财政拨款收入支出决算表(财决07表)'!$A$10:$T$500,4,FALSE))</f>
        <v>  一般行政管理事务</v>
      </c>
      <c r="D29" s="24">
        <f>IF(ISERROR(VLOOKUP(A29,'[1]Z07 一般公共预算财政拨款收入支出决算表(财决07表)'!$A$10:$T$500,11,FALSE)),"",VLOOKUP(A29,'[1]Z07 一般公共预算财政拨款收入支出决算表(财决07表)'!$A$10:$T$500,11,FALSE))</f>
        <v>122.3</v>
      </c>
      <c r="E29" s="24">
        <f>IF(ISERROR(VLOOKUP(A29,'[1]Z07 一般公共预算财政拨款收入支出决算表(财决07表)'!$A$10:$T$500,12,FALSE)),"",VLOOKUP(A29,'[1]Z07 一般公共预算财政拨款收入支出决算表(财决07表)'!$A$10:$T$500,12,FALSE))</f>
        <v>0</v>
      </c>
      <c r="F29" s="24">
        <f>IF(ISERROR(VLOOKUP(A29,'[1]Z07 一般公共预算财政拨款收入支出决算表(财决07表)'!$A$10:$T$500,15,FALSE)),"",VLOOKUP(A29,'[1]Z07 一般公共预算财政拨款收入支出决算表(财决07表)'!$A$10:$T$500,15,FALSE))</f>
        <v>122.3</v>
      </c>
      <c r="G29" s="108" t="str">
        <f>'[1]Z07 一般公共预算财政拨款收入支出决算表(财决07表)'!A27</f>
        <v>2120102</v>
      </c>
      <c r="H29" s="119">
        <f>'[1]Z07 一般公共预算财政拨款收入支出决算表(财决07表)'!$K27</f>
        <v>122.3</v>
      </c>
      <c r="I29" s="108" t="str">
        <f t="shared" si="0"/>
        <v>1</v>
      </c>
      <c r="J29" s="108" t="str">
        <f t="shared" si="1"/>
        <v>1</v>
      </c>
      <c r="K29" s="108">
        <f t="shared" si="2"/>
        <v>2</v>
      </c>
      <c r="L29" s="108">
        <f t="shared" si="3"/>
        <v>29</v>
      </c>
      <c r="M29" s="108"/>
    </row>
    <row r="30" s="4" customFormat="1" ht="20.1" customHeight="1" spans="1:13">
      <c r="A30" s="22" t="str">
        <f t="array" ref="A30">INDEX(G:G,SMALL(IF($K$12:$K$500=2,ROW($12:$500),4^8),ROW(G19)))&amp;""</f>
        <v>2120104</v>
      </c>
      <c r="B30" s="118"/>
      <c r="C30" s="23" t="str">
        <f>IF(ISERROR(VLOOKUP(A30,'[1]Z07 一般公共预算财政拨款收入支出决算表(财决07表)'!$A$10:$T$500,4,FALSE)),"",VLOOKUP(A30,'[1]Z07 一般公共预算财政拨款收入支出决算表(财决07表)'!$A$10:$T$500,4,FALSE))</f>
        <v>  城管执法</v>
      </c>
      <c r="D30" s="24">
        <f>IF(ISERROR(VLOOKUP(A30,'[1]Z07 一般公共预算财政拨款收入支出决算表(财决07表)'!$A$10:$T$500,11,FALSE)),"",VLOOKUP(A30,'[1]Z07 一般公共预算财政拨款收入支出决算表(财决07表)'!$A$10:$T$500,11,FALSE))</f>
        <v>359.29</v>
      </c>
      <c r="E30" s="24">
        <f>IF(ISERROR(VLOOKUP(A30,'[1]Z07 一般公共预算财政拨款收入支出决算表(财决07表)'!$A$10:$T$500,12,FALSE)),"",VLOOKUP(A30,'[1]Z07 一般公共预算财政拨款收入支出决算表(财决07表)'!$A$10:$T$500,12,FALSE))</f>
        <v>239.11</v>
      </c>
      <c r="F30" s="24">
        <f>IF(ISERROR(VLOOKUP(A30,'[1]Z07 一般公共预算财政拨款收入支出决算表(财决07表)'!$A$10:$T$500,15,FALSE)),"",VLOOKUP(A30,'[1]Z07 一般公共预算财政拨款收入支出决算表(财决07表)'!$A$10:$T$500,15,FALSE))</f>
        <v>120.18</v>
      </c>
      <c r="G30" s="108" t="str">
        <f>'[1]Z07 一般公共预算财政拨款收入支出决算表(财决07表)'!A28</f>
        <v>2120104</v>
      </c>
      <c r="H30" s="119">
        <f>'[1]Z07 一般公共预算财政拨款收入支出决算表(财决07表)'!$K28</f>
        <v>359.29</v>
      </c>
      <c r="I30" s="108" t="str">
        <f t="shared" si="0"/>
        <v>1</v>
      </c>
      <c r="J30" s="108" t="str">
        <f t="shared" si="1"/>
        <v>1</v>
      </c>
      <c r="K30" s="108">
        <f t="shared" si="2"/>
        <v>2</v>
      </c>
      <c r="L30" s="108">
        <f t="shared" si="3"/>
        <v>30</v>
      </c>
      <c r="M30" s="108"/>
    </row>
    <row r="31" s="4" customFormat="1" ht="20.1" customHeight="1" spans="1:13">
      <c r="A31" s="22" t="str">
        <f t="array" ref="A31">INDEX(G:G,SMALL(IF($K$12:$K$500=2,ROW($12:$500),4^8),ROW(G20)))&amp;""</f>
        <v>2120199</v>
      </c>
      <c r="B31" s="118"/>
      <c r="C31" s="23" t="str">
        <f>IF(ISERROR(VLOOKUP(A31,'[1]Z07 一般公共预算财政拨款收入支出决算表(财决07表)'!$A$10:$T$500,4,FALSE)),"",VLOOKUP(A31,'[1]Z07 一般公共预算财政拨款收入支出决算表(财决07表)'!$A$10:$T$500,4,FALSE))</f>
        <v>  其他城乡社区管理事务支出</v>
      </c>
      <c r="D31" s="24">
        <f>IF(ISERROR(VLOOKUP(A31,'[1]Z07 一般公共预算财政拨款收入支出决算表(财决07表)'!$A$10:$T$500,11,FALSE)),"",VLOOKUP(A31,'[1]Z07 一般公共预算财政拨款收入支出决算表(财决07表)'!$A$10:$T$500,11,FALSE))</f>
        <v>130.44</v>
      </c>
      <c r="E31" s="24">
        <f>IF(ISERROR(VLOOKUP(A31,'[1]Z07 一般公共预算财政拨款收入支出决算表(财决07表)'!$A$10:$T$500,12,FALSE)),"",VLOOKUP(A31,'[1]Z07 一般公共预算财政拨款收入支出决算表(财决07表)'!$A$10:$T$500,12,FALSE))</f>
        <v>0</v>
      </c>
      <c r="F31" s="24">
        <f>IF(ISERROR(VLOOKUP(A31,'[1]Z07 一般公共预算财政拨款收入支出决算表(财决07表)'!$A$10:$T$500,15,FALSE)),"",VLOOKUP(A31,'[1]Z07 一般公共预算财政拨款收入支出决算表(财决07表)'!$A$10:$T$500,15,FALSE))</f>
        <v>130.44</v>
      </c>
      <c r="G31" s="108" t="str">
        <f>'[1]Z07 一般公共预算财政拨款收入支出决算表(财决07表)'!A29</f>
        <v>2120199</v>
      </c>
      <c r="H31" s="119">
        <f>'[1]Z07 一般公共预算财政拨款收入支出决算表(财决07表)'!$K29</f>
        <v>130.44</v>
      </c>
      <c r="I31" s="108" t="str">
        <f t="shared" si="0"/>
        <v>1</v>
      </c>
      <c r="J31" s="108" t="str">
        <f t="shared" si="1"/>
        <v>1</v>
      </c>
      <c r="K31" s="108">
        <f t="shared" si="2"/>
        <v>2</v>
      </c>
      <c r="L31" s="108">
        <f t="shared" si="3"/>
        <v>31</v>
      </c>
      <c r="M31" s="108"/>
    </row>
    <row r="32" s="4" customFormat="1" ht="20.1" customHeight="1" spans="1:13">
      <c r="A32" s="22" t="str">
        <f t="array" ref="A32">INDEX(G:G,SMALL(IF($K$12:$K$500=2,ROW($12:$500),4^8),ROW(G21)))&amp;""</f>
        <v>21203</v>
      </c>
      <c r="B32" s="118"/>
      <c r="C32" s="23" t="str">
        <f>IF(ISERROR(VLOOKUP(A32,'[1]Z07 一般公共预算财政拨款收入支出决算表(财决07表)'!$A$10:$T$500,4,FALSE)),"",VLOOKUP(A32,'[1]Z07 一般公共预算财政拨款收入支出决算表(财决07表)'!$A$10:$T$500,4,FALSE))</f>
        <v>城乡社区公共设施</v>
      </c>
      <c r="D32" s="24">
        <f>IF(ISERROR(VLOOKUP(A32,'[1]Z07 一般公共预算财政拨款收入支出决算表(财决07表)'!$A$10:$T$500,11,FALSE)),"",VLOOKUP(A32,'[1]Z07 一般公共预算财政拨款收入支出决算表(财决07表)'!$A$10:$T$500,11,FALSE))</f>
        <v>14</v>
      </c>
      <c r="E32" s="24">
        <f>IF(ISERROR(VLOOKUP(A32,'[1]Z07 一般公共预算财政拨款收入支出决算表(财决07表)'!$A$10:$T$500,12,FALSE)),"",VLOOKUP(A32,'[1]Z07 一般公共预算财政拨款收入支出决算表(财决07表)'!$A$10:$T$500,12,FALSE))</f>
        <v>14</v>
      </c>
      <c r="F32" s="24">
        <f>IF(ISERROR(VLOOKUP(A32,'[1]Z07 一般公共预算财政拨款收入支出决算表(财决07表)'!$A$10:$T$500,15,FALSE)),"",VLOOKUP(A32,'[1]Z07 一般公共预算财政拨款收入支出决算表(财决07表)'!$A$10:$T$500,15,FALSE))</f>
        <v>0</v>
      </c>
      <c r="G32" s="108" t="str">
        <f>'[1]Z07 一般公共预算财政拨款收入支出决算表(财决07表)'!A30</f>
        <v>21203</v>
      </c>
      <c r="H32" s="119">
        <f>'[1]Z07 一般公共预算财政拨款收入支出决算表(财决07表)'!$K30</f>
        <v>14</v>
      </c>
      <c r="I32" s="108" t="str">
        <f t="shared" si="0"/>
        <v>1</v>
      </c>
      <c r="J32" s="108" t="str">
        <f t="shared" si="1"/>
        <v>1</v>
      </c>
      <c r="K32" s="108">
        <f t="shared" si="2"/>
        <v>2</v>
      </c>
      <c r="L32" s="108">
        <f t="shared" si="3"/>
        <v>32</v>
      </c>
      <c r="M32" s="108"/>
    </row>
    <row r="33" s="4" customFormat="1" ht="20.1" customHeight="1" spans="1:13">
      <c r="A33" s="22" t="str">
        <f t="array" ref="A33">INDEX(G:G,SMALL(IF($K$12:$K$500=2,ROW($12:$500),4^8),ROW(G22)))&amp;""</f>
        <v>2120399</v>
      </c>
      <c r="B33" s="118"/>
      <c r="C33" s="23" t="str">
        <f>IF(ISERROR(VLOOKUP(A33,'[1]Z07 一般公共预算财政拨款收入支出决算表(财决07表)'!$A$10:$T$500,4,FALSE)),"",VLOOKUP(A33,'[1]Z07 一般公共预算财政拨款收入支出决算表(财决07表)'!$A$10:$T$500,4,FALSE))</f>
        <v>  其他城乡社区公共设施支出</v>
      </c>
      <c r="D33" s="24">
        <f>IF(ISERROR(VLOOKUP(A33,'[1]Z07 一般公共预算财政拨款收入支出决算表(财决07表)'!$A$10:$T$500,11,FALSE)),"",VLOOKUP(A33,'[1]Z07 一般公共预算财政拨款收入支出决算表(财决07表)'!$A$10:$T$500,11,FALSE))</f>
        <v>14</v>
      </c>
      <c r="E33" s="24">
        <f>IF(ISERROR(VLOOKUP(A33,'[1]Z07 一般公共预算财政拨款收入支出决算表(财决07表)'!$A$10:$T$500,12,FALSE)),"",VLOOKUP(A33,'[1]Z07 一般公共预算财政拨款收入支出决算表(财决07表)'!$A$10:$T$500,12,FALSE))</f>
        <v>14</v>
      </c>
      <c r="F33" s="24">
        <f>IF(ISERROR(VLOOKUP(A33,'[1]Z07 一般公共预算财政拨款收入支出决算表(财决07表)'!$A$10:$T$500,15,FALSE)),"",VLOOKUP(A33,'[1]Z07 一般公共预算财政拨款收入支出决算表(财决07表)'!$A$10:$T$500,15,FALSE))</f>
        <v>0</v>
      </c>
      <c r="G33" s="108" t="str">
        <f>'[1]Z07 一般公共预算财政拨款收入支出决算表(财决07表)'!A31</f>
        <v>2120399</v>
      </c>
      <c r="H33" s="119">
        <f>'[1]Z07 一般公共预算财政拨款收入支出决算表(财决07表)'!$K31</f>
        <v>14</v>
      </c>
      <c r="I33" s="108" t="str">
        <f t="shared" si="0"/>
        <v>1</v>
      </c>
      <c r="J33" s="108" t="str">
        <f t="shared" si="1"/>
        <v>1</v>
      </c>
      <c r="K33" s="108">
        <f t="shared" si="2"/>
        <v>2</v>
      </c>
      <c r="L33" s="108">
        <f t="shared" si="3"/>
        <v>33</v>
      </c>
      <c r="M33" s="108"/>
    </row>
    <row r="34" s="4" customFormat="1" ht="20.1" customHeight="1" spans="1:13">
      <c r="A34" s="22" t="str">
        <f t="array" ref="A34">INDEX(G:G,SMALL(IF($K$12:$K$500=2,ROW($12:$500),4^8),ROW(G23)))&amp;""</f>
        <v>21205</v>
      </c>
      <c r="B34" s="118"/>
      <c r="C34" s="23" t="str">
        <f>IF(ISERROR(VLOOKUP(A34,'[1]Z07 一般公共预算财政拨款收入支出决算表(财决07表)'!$A$10:$T$500,4,FALSE)),"",VLOOKUP(A34,'[1]Z07 一般公共预算财政拨款收入支出决算表(财决07表)'!$A$10:$T$500,4,FALSE))</f>
        <v>城乡社区环境卫生</v>
      </c>
      <c r="D34" s="24">
        <f>IF(ISERROR(VLOOKUP(A34,'[1]Z07 一般公共预算财政拨款收入支出决算表(财决07表)'!$A$10:$T$500,11,FALSE)),"",VLOOKUP(A34,'[1]Z07 一般公共预算财政拨款收入支出决算表(财决07表)'!$A$10:$T$500,11,FALSE))</f>
        <v>319.19</v>
      </c>
      <c r="E34" s="24">
        <f>IF(ISERROR(VLOOKUP(A34,'[1]Z07 一般公共预算财政拨款收入支出决算表(财决07表)'!$A$10:$T$500,12,FALSE)),"",VLOOKUP(A34,'[1]Z07 一般公共预算财政拨款收入支出决算表(财决07表)'!$A$10:$T$500,12,FALSE))</f>
        <v>148.76</v>
      </c>
      <c r="F34" s="24">
        <f>IF(ISERROR(VLOOKUP(A34,'[1]Z07 一般公共预算财政拨款收入支出决算表(财决07表)'!$A$10:$T$500,15,FALSE)),"",VLOOKUP(A34,'[1]Z07 一般公共预算财政拨款收入支出决算表(财决07表)'!$A$10:$T$500,15,FALSE))</f>
        <v>170.42</v>
      </c>
      <c r="G34" s="108" t="str">
        <f>'[1]Z07 一般公共预算财政拨款收入支出决算表(财决07表)'!A32</f>
        <v>21205</v>
      </c>
      <c r="H34" s="119">
        <f>'[1]Z07 一般公共预算财政拨款收入支出决算表(财决07表)'!$K32</f>
        <v>319.19</v>
      </c>
      <c r="I34" s="108" t="str">
        <f t="shared" si="0"/>
        <v>1</v>
      </c>
      <c r="J34" s="108" t="str">
        <f t="shared" si="1"/>
        <v>1</v>
      </c>
      <c r="K34" s="108">
        <f t="shared" si="2"/>
        <v>2</v>
      </c>
      <c r="L34" s="108">
        <f t="shared" si="3"/>
        <v>34</v>
      </c>
      <c r="M34" s="108"/>
    </row>
    <row r="35" s="4" customFormat="1" ht="20.1" customHeight="1" spans="1:13">
      <c r="A35" s="22" t="str">
        <f t="array" ref="A35">INDEX(G:G,SMALL(IF($K$12:$K$500=2,ROW($12:$500),4^8),ROW(G24)))&amp;""</f>
        <v>2120501</v>
      </c>
      <c r="B35" s="118"/>
      <c r="C35" s="23" t="str">
        <f>IF(ISERROR(VLOOKUP(A35,'[1]Z07 一般公共预算财政拨款收入支出决算表(财决07表)'!$A$10:$T$500,4,FALSE)),"",VLOOKUP(A35,'[1]Z07 一般公共预算财政拨款收入支出决算表(财决07表)'!$A$10:$T$500,4,FALSE))</f>
        <v>  城乡社区环境卫生</v>
      </c>
      <c r="D35" s="24">
        <f>IF(ISERROR(VLOOKUP(A35,'[1]Z07 一般公共预算财政拨款收入支出决算表(财决07表)'!$A$10:$T$500,11,FALSE)),"",VLOOKUP(A35,'[1]Z07 一般公共预算财政拨款收入支出决算表(财决07表)'!$A$10:$T$500,11,FALSE))</f>
        <v>319.19</v>
      </c>
      <c r="E35" s="24">
        <f>IF(ISERROR(VLOOKUP(A35,'[1]Z07 一般公共预算财政拨款收入支出决算表(财决07表)'!$A$10:$T$500,12,FALSE)),"",VLOOKUP(A35,'[1]Z07 一般公共预算财政拨款收入支出决算表(财决07表)'!$A$10:$T$500,12,FALSE))</f>
        <v>148.76</v>
      </c>
      <c r="F35" s="24">
        <f>IF(ISERROR(VLOOKUP(A35,'[1]Z07 一般公共预算财政拨款收入支出决算表(财决07表)'!$A$10:$T$500,15,FALSE)),"",VLOOKUP(A35,'[1]Z07 一般公共预算财政拨款收入支出决算表(财决07表)'!$A$10:$T$500,15,FALSE))</f>
        <v>170.42</v>
      </c>
      <c r="G35" s="108" t="str">
        <f>'[1]Z07 一般公共预算财政拨款收入支出决算表(财决07表)'!A33</f>
        <v>2120501</v>
      </c>
      <c r="H35" s="119">
        <f>'[1]Z07 一般公共预算财政拨款收入支出决算表(财决07表)'!$K33</f>
        <v>319.19</v>
      </c>
      <c r="I35" s="108" t="str">
        <f t="shared" si="0"/>
        <v>1</v>
      </c>
      <c r="J35" s="108" t="str">
        <f t="shared" si="1"/>
        <v>1</v>
      </c>
      <c r="K35" s="108">
        <f t="shared" si="2"/>
        <v>2</v>
      </c>
      <c r="L35" s="108">
        <f t="shared" si="3"/>
        <v>35</v>
      </c>
      <c r="M35" s="108"/>
    </row>
    <row r="36" s="4" customFormat="1" ht="20.1" customHeight="1" spans="1:13">
      <c r="A36" s="22" t="str">
        <f t="array" ref="A36">INDEX(G:G,SMALL(IF($K$12:$K$500=2,ROW($12:$500),4^8),ROW(G25)))&amp;""</f>
        <v>213</v>
      </c>
      <c r="B36" s="118"/>
      <c r="C36" s="23" t="str">
        <f>IF(ISERROR(VLOOKUP(A36,'[1]Z07 一般公共预算财政拨款收入支出决算表(财决07表)'!$A$10:$T$500,4,FALSE)),"",VLOOKUP(A36,'[1]Z07 一般公共预算财政拨款收入支出决算表(财决07表)'!$A$10:$T$500,4,FALSE))</f>
        <v>农林水支出</v>
      </c>
      <c r="D36" s="24">
        <f>IF(ISERROR(VLOOKUP(A36,'[1]Z07 一般公共预算财政拨款收入支出决算表(财决07表)'!$A$10:$T$500,11,FALSE)),"",VLOOKUP(A36,'[1]Z07 一般公共预算财政拨款收入支出决算表(财决07表)'!$A$10:$T$500,11,FALSE))</f>
        <v>60</v>
      </c>
      <c r="E36" s="24">
        <f>IF(ISERROR(VLOOKUP(A36,'[1]Z07 一般公共预算财政拨款收入支出决算表(财决07表)'!$A$10:$T$500,12,FALSE)),"",VLOOKUP(A36,'[1]Z07 一般公共预算财政拨款收入支出决算表(财决07表)'!$A$10:$T$500,12,FALSE))</f>
        <v>56.92</v>
      </c>
      <c r="F36" s="24">
        <f>IF(ISERROR(VLOOKUP(A36,'[1]Z07 一般公共预算财政拨款收入支出决算表(财决07表)'!$A$10:$T$500,15,FALSE)),"",VLOOKUP(A36,'[1]Z07 一般公共预算财政拨款收入支出决算表(财决07表)'!$A$10:$T$500,15,FALSE))</f>
        <v>3.08</v>
      </c>
      <c r="G36" s="108" t="str">
        <f>'[1]Z07 一般公共预算财政拨款收入支出决算表(财决07表)'!A34</f>
        <v>213</v>
      </c>
      <c r="H36" s="119">
        <f>'[1]Z07 一般公共预算财政拨款收入支出决算表(财决07表)'!$K34</f>
        <v>60</v>
      </c>
      <c r="I36" s="108" t="str">
        <f t="shared" si="0"/>
        <v>1</v>
      </c>
      <c r="J36" s="108" t="str">
        <f t="shared" si="1"/>
        <v>1</v>
      </c>
      <c r="K36" s="108">
        <f t="shared" si="2"/>
        <v>2</v>
      </c>
      <c r="L36" s="108">
        <f t="shared" si="3"/>
        <v>36</v>
      </c>
      <c r="M36" s="108"/>
    </row>
    <row r="37" s="4" customFormat="1" ht="20.1" customHeight="1" spans="1:13">
      <c r="A37" s="22" t="str">
        <f t="array" ref="A37">INDEX(G:G,SMALL(IF($K$12:$K$500=2,ROW($12:$500),4^8),ROW(G26)))&amp;""</f>
        <v>21303</v>
      </c>
      <c r="B37" s="118"/>
      <c r="C37" s="23" t="str">
        <f>IF(ISERROR(VLOOKUP(A37,'[1]Z07 一般公共预算财政拨款收入支出决算表(财决07表)'!$A$10:$T$500,4,FALSE)),"",VLOOKUP(A37,'[1]Z07 一般公共预算财政拨款收入支出决算表(财决07表)'!$A$10:$T$500,4,FALSE))</f>
        <v>水利</v>
      </c>
      <c r="D37" s="24">
        <f>IF(ISERROR(VLOOKUP(A37,'[1]Z07 一般公共预算财政拨款收入支出决算表(财决07表)'!$A$10:$T$500,11,FALSE)),"",VLOOKUP(A37,'[1]Z07 一般公共预算财政拨款收入支出决算表(财决07表)'!$A$10:$T$500,11,FALSE))</f>
        <v>56</v>
      </c>
      <c r="E37" s="24">
        <f>IF(ISERROR(VLOOKUP(A37,'[1]Z07 一般公共预算财政拨款收入支出决算表(财决07表)'!$A$10:$T$500,12,FALSE)),"",VLOOKUP(A37,'[1]Z07 一般公共预算财政拨款收入支出决算表(财决07表)'!$A$10:$T$500,12,FALSE))</f>
        <v>56</v>
      </c>
      <c r="F37" s="24">
        <f>IF(ISERROR(VLOOKUP(A37,'[1]Z07 一般公共预算财政拨款收入支出决算表(财决07表)'!$A$10:$T$500,15,FALSE)),"",VLOOKUP(A37,'[1]Z07 一般公共预算财政拨款收入支出决算表(财决07表)'!$A$10:$T$500,15,FALSE))</f>
        <v>0</v>
      </c>
      <c r="G37" s="108" t="str">
        <f>'[1]Z07 一般公共预算财政拨款收入支出决算表(财决07表)'!A35</f>
        <v>21303</v>
      </c>
      <c r="H37" s="119">
        <f>'[1]Z07 一般公共预算财政拨款收入支出决算表(财决07表)'!$K35</f>
        <v>56</v>
      </c>
      <c r="I37" s="108" t="str">
        <f t="shared" si="0"/>
        <v>1</v>
      </c>
      <c r="J37" s="108" t="str">
        <f t="shared" si="1"/>
        <v>1</v>
      </c>
      <c r="K37" s="108">
        <f t="shared" si="2"/>
        <v>2</v>
      </c>
      <c r="L37" s="108">
        <f t="shared" si="3"/>
        <v>37</v>
      </c>
      <c r="M37" s="108"/>
    </row>
    <row r="38" s="4" customFormat="1" ht="20.1" customHeight="1" spans="1:13">
      <c r="A38" s="22" t="str">
        <f t="array" ref="A38">INDEX(G:G,SMALL(IF($K$12:$K$500=2,ROW($12:$500),4^8),ROW(G27)))&amp;""</f>
        <v>2130399</v>
      </c>
      <c r="B38" s="118"/>
      <c r="C38" s="23" t="str">
        <f>IF(ISERROR(VLOOKUP(A38,'[1]Z07 一般公共预算财政拨款收入支出决算表(财决07表)'!$A$10:$T$500,4,FALSE)),"",VLOOKUP(A38,'[1]Z07 一般公共预算财政拨款收入支出决算表(财决07表)'!$A$10:$T$500,4,FALSE))</f>
        <v>  其他水利支出</v>
      </c>
      <c r="D38" s="24">
        <f>IF(ISERROR(VLOOKUP(A38,'[1]Z07 一般公共预算财政拨款收入支出决算表(财决07表)'!$A$10:$T$500,11,FALSE)),"",VLOOKUP(A38,'[1]Z07 一般公共预算财政拨款收入支出决算表(财决07表)'!$A$10:$T$500,11,FALSE))</f>
        <v>56</v>
      </c>
      <c r="E38" s="24">
        <f>IF(ISERROR(VLOOKUP(A38,'[1]Z07 一般公共预算财政拨款收入支出决算表(财决07表)'!$A$10:$T$500,12,FALSE)),"",VLOOKUP(A38,'[1]Z07 一般公共预算财政拨款收入支出决算表(财决07表)'!$A$10:$T$500,12,FALSE))</f>
        <v>56</v>
      </c>
      <c r="F38" s="24">
        <f>IF(ISERROR(VLOOKUP(A38,'[1]Z07 一般公共预算财政拨款收入支出决算表(财决07表)'!$A$10:$T$500,15,FALSE)),"",VLOOKUP(A38,'[1]Z07 一般公共预算财政拨款收入支出决算表(财决07表)'!$A$10:$T$500,15,FALSE))</f>
        <v>0</v>
      </c>
      <c r="G38" s="108" t="str">
        <f>'[1]Z07 一般公共预算财政拨款收入支出决算表(财决07表)'!A36</f>
        <v>2130399</v>
      </c>
      <c r="H38" s="119">
        <f>'[1]Z07 一般公共预算财政拨款收入支出决算表(财决07表)'!$K36</f>
        <v>56</v>
      </c>
      <c r="I38" s="108" t="str">
        <f t="shared" si="0"/>
        <v>1</v>
      </c>
      <c r="J38" s="108" t="str">
        <f t="shared" si="1"/>
        <v>1</v>
      </c>
      <c r="K38" s="108">
        <f t="shared" si="2"/>
        <v>2</v>
      </c>
      <c r="L38" s="108">
        <f t="shared" si="3"/>
        <v>38</v>
      </c>
      <c r="M38" s="108"/>
    </row>
    <row r="39" s="4" customFormat="1" ht="20.1" customHeight="1" spans="1:13">
      <c r="A39" s="22" t="str">
        <f t="array" ref="A39">INDEX(G:G,SMALL(IF($K$12:$K$500=2,ROW($12:$500),4^8),ROW(G28)))&amp;""</f>
        <v>21399</v>
      </c>
      <c r="B39" s="118"/>
      <c r="C39" s="23" t="str">
        <f>IF(ISERROR(VLOOKUP(A39,'[1]Z07 一般公共预算财政拨款收入支出决算表(财决07表)'!$A$10:$T$500,4,FALSE)),"",VLOOKUP(A39,'[1]Z07 一般公共预算财政拨款收入支出决算表(财决07表)'!$A$10:$T$500,4,FALSE))</f>
        <v>其他农林水支出</v>
      </c>
      <c r="D39" s="24">
        <f>IF(ISERROR(VLOOKUP(A39,'[1]Z07 一般公共预算财政拨款收入支出决算表(财决07表)'!$A$10:$T$500,11,FALSE)),"",VLOOKUP(A39,'[1]Z07 一般公共预算财政拨款收入支出决算表(财决07表)'!$A$10:$T$500,11,FALSE))</f>
        <v>4</v>
      </c>
      <c r="E39" s="24">
        <f>IF(ISERROR(VLOOKUP(A39,'[1]Z07 一般公共预算财政拨款收入支出决算表(财决07表)'!$A$10:$T$500,12,FALSE)),"",VLOOKUP(A39,'[1]Z07 一般公共预算财政拨款收入支出决算表(财决07表)'!$A$10:$T$500,12,FALSE))</f>
        <v>0.92</v>
      </c>
      <c r="F39" s="24">
        <f>IF(ISERROR(VLOOKUP(A39,'[1]Z07 一般公共预算财政拨款收入支出决算表(财决07表)'!$A$10:$T$500,15,FALSE)),"",VLOOKUP(A39,'[1]Z07 一般公共预算财政拨款收入支出决算表(财决07表)'!$A$10:$T$500,15,FALSE))</f>
        <v>3.08</v>
      </c>
      <c r="G39" s="108" t="str">
        <f>'[1]Z07 一般公共预算财政拨款收入支出决算表(财决07表)'!A37</f>
        <v>21399</v>
      </c>
      <c r="H39" s="119">
        <f>'[1]Z07 一般公共预算财政拨款收入支出决算表(财决07表)'!$K37</f>
        <v>4</v>
      </c>
      <c r="I39" s="108" t="str">
        <f t="shared" si="0"/>
        <v>1</v>
      </c>
      <c r="J39" s="108" t="str">
        <f t="shared" si="1"/>
        <v>1</v>
      </c>
      <c r="K39" s="108">
        <f t="shared" si="2"/>
        <v>2</v>
      </c>
      <c r="L39" s="108">
        <f t="shared" si="3"/>
        <v>39</v>
      </c>
      <c r="M39" s="108"/>
    </row>
    <row r="40" s="4" customFormat="1" ht="20.1" customHeight="1" spans="1:13">
      <c r="A40" s="22" t="str">
        <f t="array" ref="A40">INDEX(G:G,SMALL(IF($K$12:$K$500=2,ROW($12:$500),4^8),ROW(G29)))&amp;""</f>
        <v>2139999</v>
      </c>
      <c r="B40" s="118"/>
      <c r="C40" s="23" t="str">
        <f>IF(ISERROR(VLOOKUP(A40,'[1]Z07 一般公共预算财政拨款收入支出决算表(财决07表)'!$A$10:$T$500,4,FALSE)),"",VLOOKUP(A40,'[1]Z07 一般公共预算财政拨款收入支出决算表(财决07表)'!$A$10:$T$500,4,FALSE))</f>
        <v>  其他农林水支出</v>
      </c>
      <c r="D40" s="24">
        <f>IF(ISERROR(VLOOKUP(A40,'[1]Z07 一般公共预算财政拨款收入支出决算表(财决07表)'!$A$10:$T$500,11,FALSE)),"",VLOOKUP(A40,'[1]Z07 一般公共预算财政拨款收入支出决算表(财决07表)'!$A$10:$T$500,11,FALSE))</f>
        <v>4</v>
      </c>
      <c r="E40" s="24">
        <f>IF(ISERROR(VLOOKUP(A40,'[1]Z07 一般公共预算财政拨款收入支出决算表(财决07表)'!$A$10:$T$500,12,FALSE)),"",VLOOKUP(A40,'[1]Z07 一般公共预算财政拨款收入支出决算表(财决07表)'!$A$10:$T$500,12,FALSE))</f>
        <v>0.92</v>
      </c>
      <c r="F40" s="24">
        <f>IF(ISERROR(VLOOKUP(A40,'[1]Z07 一般公共预算财政拨款收入支出决算表(财决07表)'!$A$10:$T$500,15,FALSE)),"",VLOOKUP(A40,'[1]Z07 一般公共预算财政拨款收入支出决算表(财决07表)'!$A$10:$T$500,15,FALSE))</f>
        <v>3.08</v>
      </c>
      <c r="G40" s="108" t="str">
        <f>'[1]Z07 一般公共预算财政拨款收入支出决算表(财决07表)'!A38</f>
        <v>2139999</v>
      </c>
      <c r="H40" s="119">
        <f>'[1]Z07 一般公共预算财政拨款收入支出决算表(财决07表)'!$K38</f>
        <v>4</v>
      </c>
      <c r="I40" s="108" t="str">
        <f t="shared" si="0"/>
        <v>1</v>
      </c>
      <c r="J40" s="108" t="str">
        <f t="shared" si="1"/>
        <v>1</v>
      </c>
      <c r="K40" s="108">
        <f t="shared" si="2"/>
        <v>2</v>
      </c>
      <c r="L40" s="108">
        <f t="shared" si="3"/>
        <v>40</v>
      </c>
      <c r="M40" s="108"/>
    </row>
    <row r="41" s="4" customFormat="1" ht="20.1" customHeight="1" spans="1:13">
      <c r="A41" s="22" t="str">
        <f t="array" ref="A41">INDEX(G:G,SMALL(IF($K$12:$K$500=2,ROW($12:$500),4^8),ROW(G30)))&amp;""</f>
        <v>215</v>
      </c>
      <c r="B41" s="118"/>
      <c r="C41" s="23" t="str">
        <f>IF(ISERROR(VLOOKUP(A41,'[1]Z07 一般公共预算财政拨款收入支出决算表(财决07表)'!$A$10:$T$500,4,FALSE)),"",VLOOKUP(A41,'[1]Z07 一般公共预算财政拨款收入支出决算表(财决07表)'!$A$10:$T$500,4,FALSE))</f>
        <v>资源勘探信息等支出</v>
      </c>
      <c r="D41" s="24">
        <f>IF(ISERROR(VLOOKUP(A41,'[1]Z07 一般公共预算财政拨款收入支出决算表(财决07表)'!$A$10:$T$500,11,FALSE)),"",VLOOKUP(A41,'[1]Z07 一般公共预算财政拨款收入支出决算表(财决07表)'!$A$10:$T$500,11,FALSE))</f>
        <v>1.5</v>
      </c>
      <c r="E41" s="24">
        <f>IF(ISERROR(VLOOKUP(A41,'[1]Z07 一般公共预算财政拨款收入支出决算表(财决07表)'!$A$10:$T$500,12,FALSE)),"",VLOOKUP(A41,'[1]Z07 一般公共预算财政拨款收入支出决算表(财决07表)'!$A$10:$T$500,12,FALSE))</f>
        <v>0.5</v>
      </c>
      <c r="F41" s="24">
        <f>IF(ISERROR(VLOOKUP(A41,'[1]Z07 一般公共预算财政拨款收入支出决算表(财决07表)'!$A$10:$T$500,15,FALSE)),"",VLOOKUP(A41,'[1]Z07 一般公共预算财政拨款收入支出决算表(财决07表)'!$A$10:$T$500,15,FALSE))</f>
        <v>1</v>
      </c>
      <c r="G41" s="108" t="str">
        <f>'[1]Z07 一般公共预算财政拨款收入支出决算表(财决07表)'!A39</f>
        <v>215</v>
      </c>
      <c r="H41" s="119">
        <f>'[1]Z07 一般公共预算财政拨款收入支出决算表(财决07表)'!$K39</f>
        <v>1.5</v>
      </c>
      <c r="I41" s="108" t="str">
        <f t="shared" si="0"/>
        <v>1</v>
      </c>
      <c r="J41" s="108" t="str">
        <f t="shared" si="1"/>
        <v>1</v>
      </c>
      <c r="K41" s="108">
        <f t="shared" si="2"/>
        <v>2</v>
      </c>
      <c r="L41" s="108">
        <f t="shared" si="3"/>
        <v>41</v>
      </c>
      <c r="M41" s="108"/>
    </row>
    <row r="42" s="4" customFormat="1" ht="20.1" customHeight="1" spans="1:13">
      <c r="A42" s="22" t="str">
        <f t="array" ref="A42">INDEX(G:G,SMALL(IF($K$12:$K$500=2,ROW($12:$500),4^8),ROW(G31)))&amp;""</f>
        <v>21501</v>
      </c>
      <c r="B42" s="118"/>
      <c r="C42" s="23" t="str">
        <f>IF(ISERROR(VLOOKUP(A42,'[1]Z07 一般公共预算财政拨款收入支出决算表(财决07表)'!$A$10:$T$500,4,FALSE)),"",VLOOKUP(A42,'[1]Z07 一般公共预算财政拨款收入支出决算表(财决07表)'!$A$10:$T$500,4,FALSE))</f>
        <v>资源勘探开发</v>
      </c>
      <c r="D42" s="24">
        <f>IF(ISERROR(VLOOKUP(A42,'[1]Z07 一般公共预算财政拨款收入支出决算表(财决07表)'!$A$10:$T$500,11,FALSE)),"",VLOOKUP(A42,'[1]Z07 一般公共预算财政拨款收入支出决算表(财决07表)'!$A$10:$T$500,11,FALSE))</f>
        <v>0.5</v>
      </c>
      <c r="E42" s="24">
        <f>IF(ISERROR(VLOOKUP(A42,'[1]Z07 一般公共预算财政拨款收入支出决算表(财决07表)'!$A$10:$T$500,12,FALSE)),"",VLOOKUP(A42,'[1]Z07 一般公共预算财政拨款收入支出决算表(财决07表)'!$A$10:$T$500,12,FALSE))</f>
        <v>0.5</v>
      </c>
      <c r="F42" s="24">
        <f>IF(ISERROR(VLOOKUP(A42,'[1]Z07 一般公共预算财政拨款收入支出决算表(财决07表)'!$A$10:$T$500,15,FALSE)),"",VLOOKUP(A42,'[1]Z07 一般公共预算财政拨款收入支出决算表(财决07表)'!$A$10:$T$500,15,FALSE))</f>
        <v>0</v>
      </c>
      <c r="G42" s="108" t="str">
        <f>'[1]Z07 一般公共预算财政拨款收入支出决算表(财决07表)'!A40</f>
        <v>21501</v>
      </c>
      <c r="H42" s="119">
        <f>'[1]Z07 一般公共预算财政拨款收入支出决算表(财决07表)'!$K40</f>
        <v>0.5</v>
      </c>
      <c r="I42" s="108" t="str">
        <f t="shared" si="0"/>
        <v>1</v>
      </c>
      <c r="J42" s="108" t="str">
        <f t="shared" si="1"/>
        <v>1</v>
      </c>
      <c r="K42" s="108">
        <f t="shared" si="2"/>
        <v>2</v>
      </c>
      <c r="L42" s="108">
        <f t="shared" si="3"/>
        <v>42</v>
      </c>
      <c r="M42" s="108"/>
    </row>
    <row r="43" s="4" customFormat="1" ht="20.1" customHeight="1" spans="1:13">
      <c r="A43" s="22" t="str">
        <f t="array" ref="A43">INDEX(G:G,SMALL(IF($K$12:$K$500=2,ROW($12:$500),4^8),ROW(G32)))&amp;""</f>
        <v>2150199</v>
      </c>
      <c r="B43" s="118"/>
      <c r="C43" s="23" t="str">
        <f>IF(ISERROR(VLOOKUP(A43,'[1]Z07 一般公共预算财政拨款收入支出决算表(财决07表)'!$A$10:$T$500,4,FALSE)),"",VLOOKUP(A43,'[1]Z07 一般公共预算财政拨款收入支出决算表(财决07表)'!$A$10:$T$500,4,FALSE))</f>
        <v>  其他资源勘探业支出</v>
      </c>
      <c r="D43" s="24">
        <f>IF(ISERROR(VLOOKUP(A43,'[1]Z07 一般公共预算财政拨款收入支出决算表(财决07表)'!$A$10:$T$500,11,FALSE)),"",VLOOKUP(A43,'[1]Z07 一般公共预算财政拨款收入支出决算表(财决07表)'!$A$10:$T$500,11,FALSE))</f>
        <v>0.5</v>
      </c>
      <c r="E43" s="24">
        <f>IF(ISERROR(VLOOKUP(A43,'[1]Z07 一般公共预算财政拨款收入支出决算表(财决07表)'!$A$10:$T$500,12,FALSE)),"",VLOOKUP(A43,'[1]Z07 一般公共预算财政拨款收入支出决算表(财决07表)'!$A$10:$T$500,12,FALSE))</f>
        <v>0.5</v>
      </c>
      <c r="F43" s="24">
        <f>IF(ISERROR(VLOOKUP(A43,'[1]Z07 一般公共预算财政拨款收入支出决算表(财决07表)'!$A$10:$T$500,15,FALSE)),"",VLOOKUP(A43,'[1]Z07 一般公共预算财政拨款收入支出决算表(财决07表)'!$A$10:$T$500,15,FALSE))</f>
        <v>0</v>
      </c>
      <c r="G43" s="108" t="str">
        <f>'[1]Z07 一般公共预算财政拨款收入支出决算表(财决07表)'!A41</f>
        <v>2150199</v>
      </c>
      <c r="H43" s="119">
        <f>'[1]Z07 一般公共预算财政拨款收入支出决算表(财决07表)'!$K41</f>
        <v>0.5</v>
      </c>
      <c r="I43" s="108" t="str">
        <f t="shared" si="0"/>
        <v>1</v>
      </c>
      <c r="J43" s="108" t="str">
        <f t="shared" si="1"/>
        <v>1</v>
      </c>
      <c r="K43" s="108">
        <f t="shared" si="2"/>
        <v>2</v>
      </c>
      <c r="L43" s="108">
        <f t="shared" si="3"/>
        <v>43</v>
      </c>
      <c r="M43" s="108"/>
    </row>
    <row r="44" s="4" customFormat="1" ht="20.1" customHeight="1" spans="1:13">
      <c r="A44" s="22" t="str">
        <f t="array" ref="A44">INDEX(G:G,SMALL(IF($K$12:$K$500=2,ROW($12:$500),4^8),ROW(G33)))&amp;""</f>
        <v>21506</v>
      </c>
      <c r="B44" s="118"/>
      <c r="C44" s="23" t="str">
        <f>IF(ISERROR(VLOOKUP(A44,'[1]Z07 一般公共预算财政拨款收入支出决算表(财决07表)'!$A$10:$T$500,4,FALSE)),"",VLOOKUP(A44,'[1]Z07 一般公共预算财政拨款收入支出决算表(财决07表)'!$A$10:$T$500,4,FALSE))</f>
        <v>安全生产监管</v>
      </c>
      <c r="D44" s="24">
        <f>IF(ISERROR(VLOOKUP(A44,'[1]Z07 一般公共预算财政拨款收入支出决算表(财决07表)'!$A$10:$T$500,11,FALSE)),"",VLOOKUP(A44,'[1]Z07 一般公共预算财政拨款收入支出决算表(财决07表)'!$A$10:$T$500,11,FALSE))</f>
        <v>1</v>
      </c>
      <c r="E44" s="24">
        <f>IF(ISERROR(VLOOKUP(A44,'[1]Z07 一般公共预算财政拨款收入支出决算表(财决07表)'!$A$10:$T$500,12,FALSE)),"",VLOOKUP(A44,'[1]Z07 一般公共预算财政拨款收入支出决算表(财决07表)'!$A$10:$T$500,12,FALSE))</f>
        <v>0</v>
      </c>
      <c r="F44" s="24">
        <f>IF(ISERROR(VLOOKUP(A44,'[1]Z07 一般公共预算财政拨款收入支出决算表(财决07表)'!$A$10:$T$500,15,FALSE)),"",VLOOKUP(A44,'[1]Z07 一般公共预算财政拨款收入支出决算表(财决07表)'!$A$10:$T$500,15,FALSE))</f>
        <v>1</v>
      </c>
      <c r="G44" s="108" t="str">
        <f>'[1]Z07 一般公共预算财政拨款收入支出决算表(财决07表)'!A42</f>
        <v>21506</v>
      </c>
      <c r="H44" s="119">
        <f>'[1]Z07 一般公共预算财政拨款收入支出决算表(财决07表)'!$K42</f>
        <v>1</v>
      </c>
      <c r="I44" s="108" t="str">
        <f t="shared" si="0"/>
        <v>1</v>
      </c>
      <c r="J44" s="108" t="str">
        <f t="shared" si="1"/>
        <v>1</v>
      </c>
      <c r="K44" s="108">
        <f t="shared" si="2"/>
        <v>2</v>
      </c>
      <c r="L44" s="108">
        <f t="shared" si="3"/>
        <v>44</v>
      </c>
      <c r="M44" s="108"/>
    </row>
    <row r="45" s="4" customFormat="1" ht="20.1" customHeight="1" spans="1:13">
      <c r="A45" s="22" t="str">
        <f t="array" ref="A45">INDEX(G:G,SMALL(IF($K$12:$K$500=2,ROW($12:$500),4^8),ROW(G34)))&amp;""</f>
        <v>2150602</v>
      </c>
      <c r="B45" s="118"/>
      <c r="C45" s="23" t="str">
        <f>IF(ISERROR(VLOOKUP(A45,'[1]Z07 一般公共预算财政拨款收入支出决算表(财决07表)'!$A$10:$T$500,4,FALSE)),"",VLOOKUP(A45,'[1]Z07 一般公共预算财政拨款收入支出决算表(财决07表)'!$A$10:$T$500,4,FALSE))</f>
        <v>  一般行政管理事务</v>
      </c>
      <c r="D45" s="24">
        <f>IF(ISERROR(VLOOKUP(A45,'[1]Z07 一般公共预算财政拨款收入支出决算表(财决07表)'!$A$10:$T$500,11,FALSE)),"",VLOOKUP(A45,'[1]Z07 一般公共预算财政拨款收入支出决算表(财决07表)'!$A$10:$T$500,11,FALSE))</f>
        <v>1</v>
      </c>
      <c r="E45" s="24">
        <f>IF(ISERROR(VLOOKUP(A45,'[1]Z07 一般公共预算财政拨款收入支出决算表(财决07表)'!$A$10:$T$500,12,FALSE)),"",VLOOKUP(A45,'[1]Z07 一般公共预算财政拨款收入支出决算表(财决07表)'!$A$10:$T$500,12,FALSE))</f>
        <v>0</v>
      </c>
      <c r="F45" s="24">
        <f>IF(ISERROR(VLOOKUP(A45,'[1]Z07 一般公共预算财政拨款收入支出决算表(财决07表)'!$A$10:$T$500,15,FALSE)),"",VLOOKUP(A45,'[1]Z07 一般公共预算财政拨款收入支出决算表(财决07表)'!$A$10:$T$500,15,FALSE))</f>
        <v>1</v>
      </c>
      <c r="G45" s="108" t="str">
        <f>'[1]Z07 一般公共预算财政拨款收入支出决算表(财决07表)'!A43</f>
        <v>2150602</v>
      </c>
      <c r="H45" s="119">
        <f>'[1]Z07 一般公共预算财政拨款收入支出决算表(财决07表)'!$K43</f>
        <v>1</v>
      </c>
      <c r="I45" s="108" t="str">
        <f t="shared" si="0"/>
        <v>1</v>
      </c>
      <c r="J45" s="108" t="str">
        <f t="shared" si="1"/>
        <v>1</v>
      </c>
      <c r="K45" s="108">
        <f t="shared" si="2"/>
        <v>2</v>
      </c>
      <c r="L45" s="108">
        <f t="shared" si="3"/>
        <v>45</v>
      </c>
      <c r="M45" s="108"/>
    </row>
    <row r="46" s="4" customFormat="1" ht="20.1" customHeight="1" spans="1:13">
      <c r="A46" s="22" t="str">
        <f t="array" ref="A46">INDEX(G:G,SMALL(IF($K$12:$K$500=2,ROW($12:$500),4^8),ROW(G35)))&amp;""</f>
        <v>221</v>
      </c>
      <c r="B46" s="118"/>
      <c r="C46" s="23" t="str">
        <f>IF(ISERROR(VLOOKUP(A46,'[1]Z07 一般公共预算财政拨款收入支出决算表(财决07表)'!$A$10:$T$500,4,FALSE)),"",VLOOKUP(A46,'[1]Z07 一般公共预算财政拨款收入支出决算表(财决07表)'!$A$10:$T$500,4,FALSE))</f>
        <v>住房保障支出</v>
      </c>
      <c r="D46" s="24">
        <f>IF(ISERROR(VLOOKUP(A46,'[1]Z07 一般公共预算财政拨款收入支出决算表(财决07表)'!$A$10:$T$500,11,FALSE)),"",VLOOKUP(A46,'[1]Z07 一般公共预算财政拨款收入支出决算表(财决07表)'!$A$10:$T$500,11,FALSE))</f>
        <v>152.81</v>
      </c>
      <c r="E46" s="24">
        <f>IF(ISERROR(VLOOKUP(A46,'[1]Z07 一般公共预算财政拨款收入支出决算表(财决07表)'!$A$10:$T$500,12,FALSE)),"",VLOOKUP(A46,'[1]Z07 一般公共预算财政拨款收入支出决算表(财决07表)'!$A$10:$T$500,12,FALSE))</f>
        <v>152.81</v>
      </c>
      <c r="F46" s="24">
        <f>IF(ISERROR(VLOOKUP(A46,'[1]Z07 一般公共预算财政拨款收入支出决算表(财决07表)'!$A$10:$T$500,15,FALSE)),"",VLOOKUP(A46,'[1]Z07 一般公共预算财政拨款收入支出决算表(财决07表)'!$A$10:$T$500,15,FALSE))</f>
        <v>0</v>
      </c>
      <c r="G46" s="108" t="str">
        <f>'[1]Z07 一般公共预算财政拨款收入支出决算表(财决07表)'!A44</f>
        <v>221</v>
      </c>
      <c r="H46" s="119">
        <f>'[1]Z07 一般公共预算财政拨款收入支出决算表(财决07表)'!$K44</f>
        <v>152.81</v>
      </c>
      <c r="I46" s="108" t="str">
        <f t="shared" si="0"/>
        <v>1</v>
      </c>
      <c r="J46" s="108" t="str">
        <f t="shared" si="1"/>
        <v>1</v>
      </c>
      <c r="K46" s="108">
        <f t="shared" si="2"/>
        <v>2</v>
      </c>
      <c r="L46" s="108">
        <f t="shared" si="3"/>
        <v>46</v>
      </c>
      <c r="M46" s="108"/>
    </row>
    <row r="47" s="4" customFormat="1" ht="20.1" customHeight="1" spans="1:13">
      <c r="A47" s="22" t="str">
        <f t="array" ref="A47">INDEX(G:G,SMALL(IF($K$12:$K$500=2,ROW($12:$500),4^8),ROW(G36)))&amp;""</f>
        <v>22102</v>
      </c>
      <c r="B47" s="118"/>
      <c r="C47" s="23" t="str">
        <f>IF(ISERROR(VLOOKUP(A47,'[1]Z07 一般公共预算财政拨款收入支出决算表(财决07表)'!$A$10:$T$500,4,FALSE)),"",VLOOKUP(A47,'[1]Z07 一般公共预算财政拨款收入支出决算表(财决07表)'!$A$10:$T$500,4,FALSE))</f>
        <v>住房改革支出</v>
      </c>
      <c r="D47" s="24">
        <f>IF(ISERROR(VLOOKUP(A47,'[1]Z07 一般公共预算财政拨款收入支出决算表(财决07表)'!$A$10:$T$500,11,FALSE)),"",VLOOKUP(A47,'[1]Z07 一般公共预算财政拨款收入支出决算表(财决07表)'!$A$10:$T$500,11,FALSE))</f>
        <v>152.81</v>
      </c>
      <c r="E47" s="24">
        <f>IF(ISERROR(VLOOKUP(A47,'[1]Z07 一般公共预算财政拨款收入支出决算表(财决07表)'!$A$10:$T$500,12,FALSE)),"",VLOOKUP(A47,'[1]Z07 一般公共预算财政拨款收入支出决算表(财决07表)'!$A$10:$T$500,12,FALSE))</f>
        <v>152.81</v>
      </c>
      <c r="F47" s="24">
        <f>IF(ISERROR(VLOOKUP(A47,'[1]Z07 一般公共预算财政拨款收入支出决算表(财决07表)'!$A$10:$T$500,15,FALSE)),"",VLOOKUP(A47,'[1]Z07 一般公共预算财政拨款收入支出决算表(财决07表)'!$A$10:$T$500,15,FALSE))</f>
        <v>0</v>
      </c>
      <c r="G47" s="108" t="str">
        <f>'[1]Z07 一般公共预算财政拨款收入支出决算表(财决07表)'!A45</f>
        <v>22102</v>
      </c>
      <c r="H47" s="119">
        <f>'[1]Z07 一般公共预算财政拨款收入支出决算表(财决07表)'!$K45</f>
        <v>152.81</v>
      </c>
      <c r="I47" s="108" t="str">
        <f t="shared" si="0"/>
        <v>1</v>
      </c>
      <c r="J47" s="108" t="str">
        <f t="shared" si="1"/>
        <v>1</v>
      </c>
      <c r="K47" s="108">
        <f t="shared" si="2"/>
        <v>2</v>
      </c>
      <c r="L47" s="108">
        <f t="shared" si="3"/>
        <v>47</v>
      </c>
      <c r="M47" s="108"/>
    </row>
    <row r="48" s="4" customFormat="1" ht="20.1" customHeight="1" spans="1:13">
      <c r="A48" s="22" t="str">
        <f t="array" ref="A48">INDEX(G:G,SMALL(IF($K$12:$K$500=2,ROW($12:$500),4^8),ROW(G37)))&amp;""</f>
        <v>2210201</v>
      </c>
      <c r="B48" s="118"/>
      <c r="C48" s="23" t="str">
        <f>IF(ISERROR(VLOOKUP(A48,'[1]Z07 一般公共预算财政拨款收入支出决算表(财决07表)'!$A$10:$T$500,4,FALSE)),"",VLOOKUP(A48,'[1]Z07 一般公共预算财政拨款收入支出决算表(财决07表)'!$A$10:$T$500,4,FALSE))</f>
        <v>  住房公积金</v>
      </c>
      <c r="D48" s="24">
        <f>IF(ISERROR(VLOOKUP(A48,'[1]Z07 一般公共预算财政拨款收入支出决算表(财决07表)'!$A$10:$T$500,11,FALSE)),"",VLOOKUP(A48,'[1]Z07 一般公共预算财政拨款收入支出决算表(财决07表)'!$A$10:$T$500,11,FALSE))</f>
        <v>152.81</v>
      </c>
      <c r="E48" s="24">
        <f>IF(ISERROR(VLOOKUP(A48,'[1]Z07 一般公共预算财政拨款收入支出决算表(财决07表)'!$A$10:$T$500,12,FALSE)),"",VLOOKUP(A48,'[1]Z07 一般公共预算财政拨款收入支出决算表(财决07表)'!$A$10:$T$500,12,FALSE))</f>
        <v>152.81</v>
      </c>
      <c r="F48" s="24">
        <f>IF(ISERROR(VLOOKUP(A48,'[1]Z07 一般公共预算财政拨款收入支出决算表(财决07表)'!$A$10:$T$500,15,FALSE)),"",VLOOKUP(A48,'[1]Z07 一般公共预算财政拨款收入支出决算表(财决07表)'!$A$10:$T$500,15,FALSE))</f>
        <v>0</v>
      </c>
      <c r="G48" s="108" t="str">
        <f>'[1]Z07 一般公共预算财政拨款收入支出决算表(财决07表)'!A46</f>
        <v>2210201</v>
      </c>
      <c r="H48" s="119">
        <f>'[1]Z07 一般公共预算财政拨款收入支出决算表(财决07表)'!$K46</f>
        <v>152.81</v>
      </c>
      <c r="I48" s="108" t="str">
        <f t="shared" si="0"/>
        <v>1</v>
      </c>
      <c r="J48" s="108" t="str">
        <f t="shared" si="1"/>
        <v>1</v>
      </c>
      <c r="K48" s="108">
        <f t="shared" si="2"/>
        <v>2</v>
      </c>
      <c r="L48" s="108">
        <f t="shared" si="3"/>
        <v>48</v>
      </c>
      <c r="M48" s="108"/>
    </row>
    <row r="49" s="4" customFormat="1" ht="20.1" customHeight="1" spans="1:13">
      <c r="A49" s="22" t="str">
        <f t="array" ref="A49">INDEX(G:G,SMALL(IF($K$12:$K$500=2,ROW($12:$500),4^8),ROW(G38)))&amp;""</f>
        <v/>
      </c>
      <c r="B49" s="118"/>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8">
        <f>'[1]Z07 一般公共预算财政拨款收入支出决算表(财决07表)'!A47</f>
        <v>0</v>
      </c>
      <c r="H49" s="119">
        <f>'[1]Z07 一般公共预算财政拨款收入支出决算表(财决07表)'!$K47</f>
        <v>0</v>
      </c>
      <c r="I49" s="108" t="str">
        <f t="shared" si="0"/>
        <v>2</v>
      </c>
      <c r="J49" s="108" t="str">
        <f t="shared" si="1"/>
        <v>2</v>
      </c>
      <c r="K49" s="108">
        <f t="shared" si="2"/>
        <v>4</v>
      </c>
      <c r="L49" s="108" t="str">
        <f t="shared" si="3"/>
        <v/>
      </c>
      <c r="M49" s="108"/>
    </row>
    <row r="50" s="4" customFormat="1" ht="20.1" customHeight="1" spans="1:13">
      <c r="A50" s="22" t="str">
        <f t="array" ref="A50">INDEX(G:G,SMALL(IF($K$12:$K$500=2,ROW($12:$500),4^8),ROW(G39)))&amp;""</f>
        <v/>
      </c>
      <c r="B50" s="118"/>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8">
        <f>'[1]Z07 一般公共预算财政拨款收入支出决算表(财决07表)'!A48</f>
        <v>0</v>
      </c>
      <c r="H50" s="119" t="str">
        <f>'[1]Z07 一般公共预算财政拨款收入支出决算表(财决07表)'!$K48</f>
        <v>— 12.%d —</v>
      </c>
      <c r="I50" s="108" t="str">
        <f t="shared" si="0"/>
        <v>2</v>
      </c>
      <c r="J50" s="108" t="str">
        <f t="shared" si="1"/>
        <v>1</v>
      </c>
      <c r="K50" s="108">
        <f t="shared" si="2"/>
        <v>3</v>
      </c>
      <c r="L50" s="108" t="str">
        <f t="shared" si="3"/>
        <v/>
      </c>
      <c r="M50" s="108"/>
    </row>
    <row r="51" s="4" customFormat="1" ht="20.1" customHeight="1" spans="1:13">
      <c r="A51" s="22" t="str">
        <f t="array" ref="A51">INDEX(G:G,SMALL(IF($K$12:$K$500=2,ROW($12:$500),4^8),ROW(G40)))&amp;""</f>
        <v/>
      </c>
      <c r="B51" s="118"/>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8">
        <f>'[1]Z07 一般公共预算财政拨款收入支出决算表(财决07表)'!A49</f>
        <v>0</v>
      </c>
      <c r="H51" s="119">
        <f>'[1]Z07 一般公共预算财政拨款收入支出决算表(财决07表)'!$K49</f>
        <v>0</v>
      </c>
      <c r="I51" s="108" t="str">
        <f t="shared" si="0"/>
        <v>2</v>
      </c>
      <c r="J51" s="108" t="str">
        <f t="shared" si="1"/>
        <v>2</v>
      </c>
      <c r="K51" s="108">
        <f t="shared" si="2"/>
        <v>4</v>
      </c>
      <c r="L51" s="108" t="str">
        <f t="shared" si="3"/>
        <v/>
      </c>
      <c r="M51" s="108"/>
    </row>
    <row r="52" s="4" customFormat="1" ht="20.1" customHeight="1" spans="1:13">
      <c r="A52" s="22" t="str">
        <f t="array" ref="A52">INDEX(G:G,SMALL(IF($K$12:$K$500=2,ROW($12:$500),4^8),ROW(G41)))&amp;""</f>
        <v/>
      </c>
      <c r="B52" s="118"/>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8">
        <f>'[1]Z07 一般公共预算财政拨款收入支出决算表(财决07表)'!A50</f>
        <v>0</v>
      </c>
      <c r="H52" s="119">
        <f>'[1]Z07 一般公共预算财政拨款收入支出决算表(财决07表)'!$K50</f>
        <v>0</v>
      </c>
      <c r="I52" s="108" t="str">
        <f t="shared" si="0"/>
        <v>2</v>
      </c>
      <c r="J52" s="108" t="str">
        <f t="shared" si="1"/>
        <v>2</v>
      </c>
      <c r="K52" s="108">
        <f t="shared" si="2"/>
        <v>4</v>
      </c>
      <c r="L52" s="108" t="str">
        <f t="shared" si="3"/>
        <v/>
      </c>
      <c r="M52" s="108"/>
    </row>
    <row r="53" s="4" customFormat="1" ht="20.1" customHeight="1" spans="1:13">
      <c r="A53" s="22" t="str">
        <f t="array" ref="A53">INDEX(G:G,SMALL(IF($K$12:$K$500=2,ROW($12:$500),4^8),ROW(G42)))&amp;""</f>
        <v/>
      </c>
      <c r="B53" s="118"/>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8">
        <f>'[1]Z07 一般公共预算财政拨款收入支出决算表(财决07表)'!A51</f>
        <v>0</v>
      </c>
      <c r="H53" s="119">
        <f>'[1]Z07 一般公共预算财政拨款收入支出决算表(财决07表)'!$K51</f>
        <v>0</v>
      </c>
      <c r="I53" s="108" t="str">
        <f t="shared" si="0"/>
        <v>2</v>
      </c>
      <c r="J53" s="108" t="str">
        <f t="shared" si="1"/>
        <v>2</v>
      </c>
      <c r="K53" s="108">
        <f t="shared" si="2"/>
        <v>4</v>
      </c>
      <c r="L53" s="108" t="str">
        <f t="shared" si="3"/>
        <v/>
      </c>
      <c r="M53" s="108"/>
    </row>
    <row r="54" s="4" customFormat="1" ht="20.1" customHeight="1" spans="1:13">
      <c r="A54" s="22" t="str">
        <f t="array" ref="A54">INDEX(G:G,SMALL(IF($K$12:$K$500=2,ROW($12:$500),4^8),ROW(G43)))&amp;""</f>
        <v/>
      </c>
      <c r="B54" s="118"/>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8">
        <f>'[1]Z07 一般公共预算财政拨款收入支出决算表(财决07表)'!A52</f>
        <v>0</v>
      </c>
      <c r="H54" s="119">
        <f>'[1]Z07 一般公共预算财政拨款收入支出决算表(财决07表)'!$K52</f>
        <v>0</v>
      </c>
      <c r="I54" s="108" t="str">
        <f t="shared" si="0"/>
        <v>2</v>
      </c>
      <c r="J54" s="108" t="str">
        <f t="shared" si="1"/>
        <v>2</v>
      </c>
      <c r="K54" s="108">
        <f t="shared" si="2"/>
        <v>4</v>
      </c>
      <c r="L54" s="108" t="str">
        <f t="shared" si="3"/>
        <v/>
      </c>
      <c r="M54" s="108"/>
    </row>
    <row r="55" s="4" customFormat="1" ht="20.1" customHeight="1" spans="1:13">
      <c r="A55" s="22" t="str">
        <f t="array" ref="A55">INDEX(G:G,SMALL(IF($K$12:$K$500=2,ROW($12:$500),4^8),ROW(G44)))&amp;""</f>
        <v/>
      </c>
      <c r="B55" s="118"/>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8">
        <f>'[1]Z07 一般公共预算财政拨款收入支出决算表(财决07表)'!A53</f>
        <v>0</v>
      </c>
      <c r="H55" s="119">
        <f>'[1]Z07 一般公共预算财政拨款收入支出决算表(财决07表)'!$K53</f>
        <v>0</v>
      </c>
      <c r="I55" s="108" t="str">
        <f t="shared" si="0"/>
        <v>2</v>
      </c>
      <c r="J55" s="108" t="str">
        <f t="shared" si="1"/>
        <v>2</v>
      </c>
      <c r="K55" s="108">
        <f t="shared" si="2"/>
        <v>4</v>
      </c>
      <c r="L55" s="108" t="str">
        <f t="shared" si="3"/>
        <v/>
      </c>
      <c r="M55" s="108"/>
    </row>
    <row r="56" s="4" customFormat="1" ht="20.1" customHeight="1" spans="1:13">
      <c r="A56" s="22" t="str">
        <f t="array" ref="A56">INDEX(G:G,SMALL(IF($K$12:$K$500=2,ROW($12:$500),4^8),ROW(G45)))&amp;""</f>
        <v/>
      </c>
      <c r="B56" s="118"/>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8">
        <f>'[1]Z07 一般公共预算财政拨款收入支出决算表(财决07表)'!A54</f>
        <v>0</v>
      </c>
      <c r="H56" s="119">
        <f>'[1]Z07 一般公共预算财政拨款收入支出决算表(财决07表)'!$K54</f>
        <v>0</v>
      </c>
      <c r="I56" s="108" t="str">
        <f t="shared" si="0"/>
        <v>2</v>
      </c>
      <c r="J56" s="108" t="str">
        <f t="shared" si="1"/>
        <v>2</v>
      </c>
      <c r="K56" s="108">
        <f t="shared" si="2"/>
        <v>4</v>
      </c>
      <c r="L56" s="108" t="str">
        <f t="shared" si="3"/>
        <v/>
      </c>
      <c r="M56" s="108"/>
    </row>
    <row r="57" s="4" customFormat="1" ht="20.1" customHeight="1" spans="1:13">
      <c r="A57" s="22" t="str">
        <f t="array" ref="A57">INDEX(G:G,SMALL(IF($K$12:$K$500=2,ROW($12:$500),4^8),ROW(G46)))&amp;""</f>
        <v/>
      </c>
      <c r="B57" s="118"/>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8">
        <f>'[1]Z07 一般公共预算财政拨款收入支出决算表(财决07表)'!A55</f>
        <v>0</v>
      </c>
      <c r="H57" s="119">
        <f>'[1]Z07 一般公共预算财政拨款收入支出决算表(财决07表)'!$K55</f>
        <v>0</v>
      </c>
      <c r="I57" s="108" t="str">
        <f t="shared" si="0"/>
        <v>2</v>
      </c>
      <c r="J57" s="108" t="str">
        <f t="shared" si="1"/>
        <v>2</v>
      </c>
      <c r="K57" s="108">
        <f t="shared" si="2"/>
        <v>4</v>
      </c>
      <c r="L57" s="108" t="str">
        <f t="shared" si="3"/>
        <v/>
      </c>
      <c r="M57" s="108"/>
    </row>
    <row r="58" s="4" customFormat="1" ht="20.1" customHeight="1" spans="1:13">
      <c r="A58" s="22" t="str">
        <f t="array" ref="A58">INDEX(G:G,SMALL(IF($K$12:$K$500=2,ROW($12:$500),4^8),ROW(G47)))&amp;""</f>
        <v/>
      </c>
      <c r="B58" s="118"/>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8">
        <f>'[1]Z07 一般公共预算财政拨款收入支出决算表(财决07表)'!A56</f>
        <v>0</v>
      </c>
      <c r="H58" s="119">
        <f>'[1]Z07 一般公共预算财政拨款收入支出决算表(财决07表)'!$K56</f>
        <v>0</v>
      </c>
      <c r="I58" s="108" t="str">
        <f t="shared" si="0"/>
        <v>2</v>
      </c>
      <c r="J58" s="108" t="str">
        <f t="shared" si="1"/>
        <v>2</v>
      </c>
      <c r="K58" s="108">
        <f t="shared" si="2"/>
        <v>4</v>
      </c>
      <c r="L58" s="108" t="str">
        <f t="shared" si="3"/>
        <v/>
      </c>
      <c r="M58" s="108"/>
    </row>
    <row r="59" s="4" customFormat="1" ht="20.1" customHeight="1" spans="1:13">
      <c r="A59" s="22" t="str">
        <f t="array" ref="A59">INDEX(G:G,SMALL(IF($K$12:$K$500=2,ROW($12:$500),4^8),ROW(G48)))&amp;""</f>
        <v/>
      </c>
      <c r="B59" s="118"/>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8">
        <f>'[1]Z07 一般公共预算财政拨款收入支出决算表(财决07表)'!A57</f>
        <v>0</v>
      </c>
      <c r="H59" s="119">
        <f>'[1]Z07 一般公共预算财政拨款收入支出决算表(财决07表)'!$K57</f>
        <v>0</v>
      </c>
      <c r="I59" s="108" t="str">
        <f t="shared" si="0"/>
        <v>2</v>
      </c>
      <c r="J59" s="108" t="str">
        <f t="shared" si="1"/>
        <v>2</v>
      </c>
      <c r="K59" s="108">
        <f t="shared" si="2"/>
        <v>4</v>
      </c>
      <c r="L59" s="108" t="str">
        <f t="shared" si="3"/>
        <v/>
      </c>
      <c r="M59" s="108"/>
    </row>
    <row r="60" s="4" customFormat="1" ht="20.1" customHeight="1" spans="1:13">
      <c r="A60" s="22" t="str">
        <f t="array" ref="A60">INDEX(G:G,SMALL(IF($K$12:$K$500=2,ROW($12:$500),4^8),ROW(G49)))&amp;""</f>
        <v/>
      </c>
      <c r="B60" s="118"/>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8">
        <f>'[1]Z07 一般公共预算财政拨款收入支出决算表(财决07表)'!A58</f>
        <v>0</v>
      </c>
      <c r="H60" s="119">
        <f>'[1]Z07 一般公共预算财政拨款收入支出决算表(财决07表)'!$K58</f>
        <v>0</v>
      </c>
      <c r="I60" s="108" t="str">
        <f t="shared" si="0"/>
        <v>2</v>
      </c>
      <c r="J60" s="108" t="str">
        <f t="shared" si="1"/>
        <v>2</v>
      </c>
      <c r="K60" s="108">
        <f t="shared" si="2"/>
        <v>4</v>
      </c>
      <c r="L60" s="108" t="str">
        <f t="shared" si="3"/>
        <v/>
      </c>
      <c r="M60" s="108"/>
    </row>
    <row r="61" s="4" customFormat="1" ht="20.1" customHeight="1" spans="1:13">
      <c r="A61" s="22" t="str">
        <f t="array" ref="A61">INDEX(G:G,SMALL(IF($K$12:$K$500=2,ROW($12:$500),4^8),ROW(G50)))&amp;""</f>
        <v/>
      </c>
      <c r="B61" s="118"/>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8">
        <f>'[1]Z07 一般公共预算财政拨款收入支出决算表(财决07表)'!A59</f>
        <v>0</v>
      </c>
      <c r="H61" s="119">
        <f>'[1]Z07 一般公共预算财政拨款收入支出决算表(财决07表)'!$K59</f>
        <v>0</v>
      </c>
      <c r="I61" s="108" t="str">
        <f t="shared" si="0"/>
        <v>2</v>
      </c>
      <c r="J61" s="108" t="str">
        <f t="shared" si="1"/>
        <v>2</v>
      </c>
      <c r="K61" s="108">
        <f t="shared" si="2"/>
        <v>4</v>
      </c>
      <c r="L61" s="108" t="str">
        <f t="shared" si="3"/>
        <v/>
      </c>
      <c r="M61" s="108"/>
    </row>
    <row r="62" s="4" customFormat="1" ht="20.1" customHeight="1" spans="1:13">
      <c r="A62" s="22" t="str">
        <f t="array" ref="A62">INDEX(G:G,SMALL(IF($K$12:$K$500=2,ROW($12:$500),4^8),ROW(G51)))&amp;""</f>
        <v/>
      </c>
      <c r="B62" s="118"/>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8">
        <f>'[1]Z07 一般公共预算财政拨款收入支出决算表(财决07表)'!A60</f>
        <v>0</v>
      </c>
      <c r="H62" s="119">
        <f>'[1]Z07 一般公共预算财政拨款收入支出决算表(财决07表)'!$K60</f>
        <v>0</v>
      </c>
      <c r="I62" s="108" t="str">
        <f t="shared" si="0"/>
        <v>2</v>
      </c>
      <c r="J62" s="108" t="str">
        <f t="shared" si="1"/>
        <v>2</v>
      </c>
      <c r="K62" s="108">
        <f t="shared" si="2"/>
        <v>4</v>
      </c>
      <c r="L62" s="108" t="str">
        <f t="shared" si="3"/>
        <v/>
      </c>
      <c r="M62" s="108"/>
    </row>
    <row r="63" s="4" customFormat="1" ht="20.1" customHeight="1" spans="1:13">
      <c r="A63" s="22" t="str">
        <f t="array" ref="A63">INDEX(G:G,SMALL(IF($K$12:$K$500=2,ROW($12:$500),4^8),ROW(G52)))&amp;""</f>
        <v/>
      </c>
      <c r="B63" s="118"/>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8">
        <f>'[1]Z07 一般公共预算财政拨款收入支出决算表(财决07表)'!A61</f>
        <v>0</v>
      </c>
      <c r="H63" s="119">
        <f>'[1]Z07 一般公共预算财政拨款收入支出决算表(财决07表)'!$K61</f>
        <v>0</v>
      </c>
      <c r="I63" s="108" t="str">
        <f t="shared" si="0"/>
        <v>2</v>
      </c>
      <c r="J63" s="108" t="str">
        <f t="shared" si="1"/>
        <v>2</v>
      </c>
      <c r="K63" s="108">
        <f t="shared" si="2"/>
        <v>4</v>
      </c>
      <c r="L63" s="108" t="str">
        <f t="shared" si="3"/>
        <v/>
      </c>
      <c r="M63" s="108"/>
    </row>
    <row r="64" s="4" customFormat="1" ht="20.1" customHeight="1" spans="1:13">
      <c r="A64" s="22" t="str">
        <f t="array" ref="A64">INDEX(G:G,SMALL(IF($K$12:$K$500=2,ROW($12:$500),4^8),ROW(G53)))&amp;""</f>
        <v/>
      </c>
      <c r="B64" s="118"/>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8">
        <f>'[1]Z07 一般公共预算财政拨款收入支出决算表(财决07表)'!A62</f>
        <v>0</v>
      </c>
      <c r="H64" s="119">
        <f>'[1]Z07 一般公共预算财政拨款收入支出决算表(财决07表)'!$K62</f>
        <v>0</v>
      </c>
      <c r="I64" s="108" t="str">
        <f t="shared" si="0"/>
        <v>2</v>
      </c>
      <c r="J64" s="108" t="str">
        <f t="shared" si="1"/>
        <v>2</v>
      </c>
      <c r="K64" s="108">
        <f t="shared" si="2"/>
        <v>4</v>
      </c>
      <c r="L64" s="108" t="str">
        <f t="shared" si="3"/>
        <v/>
      </c>
      <c r="M64" s="108"/>
    </row>
    <row r="65" s="4" customFormat="1" ht="20.1" customHeight="1" spans="1:13">
      <c r="A65" s="22" t="str">
        <f t="array" ref="A65">INDEX(G:G,SMALL(IF($K$12:$K$500=2,ROW($12:$500),4^8),ROW(G54)))&amp;""</f>
        <v/>
      </c>
      <c r="B65" s="118"/>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8">
        <f>'[1]Z07 一般公共预算财政拨款收入支出决算表(财决07表)'!A63</f>
        <v>0</v>
      </c>
      <c r="H65" s="119">
        <f>'[1]Z07 一般公共预算财政拨款收入支出决算表(财决07表)'!$K63</f>
        <v>0</v>
      </c>
      <c r="I65" s="108" t="str">
        <f t="shared" si="0"/>
        <v>2</v>
      </c>
      <c r="J65" s="108" t="str">
        <f t="shared" si="1"/>
        <v>2</v>
      </c>
      <c r="K65" s="108">
        <f t="shared" si="2"/>
        <v>4</v>
      </c>
      <c r="L65" s="108" t="str">
        <f t="shared" si="3"/>
        <v/>
      </c>
      <c r="M65" s="108"/>
    </row>
    <row r="66" s="4" customFormat="1" ht="20.1" customHeight="1" spans="1:13">
      <c r="A66" s="22" t="str">
        <f t="array" ref="A66">INDEX(G:G,SMALL(IF($K$12:$K$500=2,ROW($12:$500),4^8),ROW(G55)))&amp;""</f>
        <v/>
      </c>
      <c r="B66" s="118"/>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8">
        <f>'[1]Z07 一般公共预算财政拨款收入支出决算表(财决07表)'!A64</f>
        <v>0</v>
      </c>
      <c r="H66" s="119">
        <f>'[1]Z07 一般公共预算财政拨款收入支出决算表(财决07表)'!$K64</f>
        <v>0</v>
      </c>
      <c r="I66" s="108" t="str">
        <f t="shared" si="0"/>
        <v>2</v>
      </c>
      <c r="J66" s="108" t="str">
        <f t="shared" si="1"/>
        <v>2</v>
      </c>
      <c r="K66" s="108">
        <f t="shared" si="2"/>
        <v>4</v>
      </c>
      <c r="L66" s="108" t="str">
        <f t="shared" si="3"/>
        <v/>
      </c>
      <c r="M66" s="108"/>
    </row>
    <row r="67" s="4" customFormat="1" ht="20.1" customHeight="1" spans="1:13">
      <c r="A67" s="22" t="str">
        <f t="array" ref="A67">INDEX(G:G,SMALL(IF($K$12:$K$500=2,ROW($12:$500),4^8),ROW(G56)))&amp;""</f>
        <v/>
      </c>
      <c r="B67" s="118"/>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8">
        <f>'[1]Z07 一般公共预算财政拨款收入支出决算表(财决07表)'!A65</f>
        <v>0</v>
      </c>
      <c r="H67" s="119">
        <f>'[1]Z07 一般公共预算财政拨款收入支出决算表(财决07表)'!$K65</f>
        <v>0</v>
      </c>
      <c r="I67" s="108" t="str">
        <f t="shared" si="0"/>
        <v>2</v>
      </c>
      <c r="J67" s="108" t="str">
        <f t="shared" si="1"/>
        <v>2</v>
      </c>
      <c r="K67" s="108">
        <f t="shared" si="2"/>
        <v>4</v>
      </c>
      <c r="L67" s="108" t="str">
        <f t="shared" si="3"/>
        <v/>
      </c>
      <c r="M67" s="108"/>
    </row>
    <row r="68" s="4" customFormat="1" ht="20.1" customHeight="1" spans="1:13">
      <c r="A68" s="22" t="str">
        <f t="array" ref="A68">INDEX(G:G,SMALL(IF($K$12:$K$500=2,ROW($12:$500),4^8),ROW(G57)))&amp;""</f>
        <v/>
      </c>
      <c r="B68" s="118"/>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8">
        <f>'[1]Z07 一般公共预算财政拨款收入支出决算表(财决07表)'!A66</f>
        <v>0</v>
      </c>
      <c r="H68" s="119">
        <f>'[1]Z07 一般公共预算财政拨款收入支出决算表(财决07表)'!$K66</f>
        <v>0</v>
      </c>
      <c r="I68" s="108" t="str">
        <f t="shared" si="0"/>
        <v>2</v>
      </c>
      <c r="J68" s="108" t="str">
        <f t="shared" si="1"/>
        <v>2</v>
      </c>
      <c r="K68" s="108">
        <f t="shared" si="2"/>
        <v>4</v>
      </c>
      <c r="L68" s="108" t="str">
        <f t="shared" si="3"/>
        <v/>
      </c>
      <c r="M68" s="108"/>
    </row>
    <row r="69" s="4" customFormat="1" ht="20.1" customHeight="1" spans="1:13">
      <c r="A69" s="22" t="str">
        <f t="array" ref="A69">INDEX(G:G,SMALL(IF($K$12:$K$500=2,ROW($12:$500),4^8),ROW(G58)))&amp;""</f>
        <v/>
      </c>
      <c r="B69" s="118"/>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8">
        <f>'[1]Z07 一般公共预算财政拨款收入支出决算表(财决07表)'!A67</f>
        <v>0</v>
      </c>
      <c r="H69" s="119">
        <f>'[1]Z07 一般公共预算财政拨款收入支出决算表(财决07表)'!$K67</f>
        <v>0</v>
      </c>
      <c r="I69" s="108" t="str">
        <f t="shared" si="0"/>
        <v>2</v>
      </c>
      <c r="J69" s="108" t="str">
        <f t="shared" si="1"/>
        <v>2</v>
      </c>
      <c r="K69" s="108">
        <f t="shared" si="2"/>
        <v>4</v>
      </c>
      <c r="L69" s="108" t="str">
        <f t="shared" si="3"/>
        <v/>
      </c>
      <c r="M69" s="108"/>
    </row>
    <row r="70" s="4" customFormat="1" ht="20.1" customHeight="1" spans="1:13">
      <c r="A70" s="22" t="str">
        <f t="array" ref="A70">INDEX(G:G,SMALL(IF($K$12:$K$500=2,ROW($12:$500),4^8),ROW(G59)))&amp;""</f>
        <v/>
      </c>
      <c r="B70" s="118"/>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8">
        <f>'[1]Z07 一般公共预算财政拨款收入支出决算表(财决07表)'!A68</f>
        <v>0</v>
      </c>
      <c r="H70" s="119">
        <f>'[1]Z07 一般公共预算财政拨款收入支出决算表(财决07表)'!$K68</f>
        <v>0</v>
      </c>
      <c r="I70" s="108" t="str">
        <f t="shared" si="0"/>
        <v>2</v>
      </c>
      <c r="J70" s="108" t="str">
        <f t="shared" si="1"/>
        <v>2</v>
      </c>
      <c r="K70" s="108">
        <f t="shared" si="2"/>
        <v>4</v>
      </c>
      <c r="L70" s="108" t="str">
        <f t="shared" si="3"/>
        <v/>
      </c>
      <c r="M70" s="108"/>
    </row>
    <row r="71" s="4" customFormat="1" ht="20.1" customHeight="1" spans="1:13">
      <c r="A71" s="22" t="str">
        <f t="array" ref="A71">INDEX(G:G,SMALL(IF($K$12:$K$500=2,ROW($12:$500),4^8),ROW(G60)))&amp;""</f>
        <v/>
      </c>
      <c r="B71" s="118"/>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8">
        <f>'[1]Z07 一般公共预算财政拨款收入支出决算表(财决07表)'!A69</f>
        <v>0</v>
      </c>
      <c r="H71" s="119">
        <f>'[1]Z07 一般公共预算财政拨款收入支出决算表(财决07表)'!$K69</f>
        <v>0</v>
      </c>
      <c r="I71" s="108" t="str">
        <f t="shared" si="0"/>
        <v>2</v>
      </c>
      <c r="J71" s="108" t="str">
        <f t="shared" si="1"/>
        <v>2</v>
      </c>
      <c r="K71" s="108">
        <f t="shared" si="2"/>
        <v>4</v>
      </c>
      <c r="L71" s="108" t="str">
        <f t="shared" si="3"/>
        <v/>
      </c>
      <c r="M71" s="108"/>
    </row>
    <row r="72" s="4" customFormat="1" ht="20.1" customHeight="1" spans="1:13">
      <c r="A72" s="22" t="str">
        <f t="array" ref="A72">INDEX(G:G,SMALL(IF($K$12:$K$500=2,ROW($12:$500),4^8),ROW(G61)))&amp;""</f>
        <v/>
      </c>
      <c r="B72" s="118"/>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8">
        <f>'[1]Z07 一般公共预算财政拨款收入支出决算表(财决07表)'!A70</f>
        <v>0</v>
      </c>
      <c r="H72" s="119">
        <f>'[1]Z07 一般公共预算财政拨款收入支出决算表(财决07表)'!$K70</f>
        <v>0</v>
      </c>
      <c r="I72" s="108" t="str">
        <f t="shared" si="0"/>
        <v>2</v>
      </c>
      <c r="J72" s="108" t="str">
        <f t="shared" si="1"/>
        <v>2</v>
      </c>
      <c r="K72" s="108">
        <f t="shared" si="2"/>
        <v>4</v>
      </c>
      <c r="L72" s="108" t="str">
        <f t="shared" si="3"/>
        <v/>
      </c>
      <c r="M72" s="108"/>
    </row>
    <row r="73" s="4" customFormat="1" ht="20.1" customHeight="1" spans="1:13">
      <c r="A73" s="22" t="str">
        <f t="array" ref="A73">INDEX(G:G,SMALL(IF($K$12:$K$500=2,ROW($12:$500),4^8),ROW(G62)))&amp;""</f>
        <v/>
      </c>
      <c r="B73" s="118"/>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8">
        <f>'[1]Z07 一般公共预算财政拨款收入支出决算表(财决07表)'!A71</f>
        <v>0</v>
      </c>
      <c r="H73" s="119">
        <f>'[1]Z07 一般公共预算财政拨款收入支出决算表(财决07表)'!$K71</f>
        <v>0</v>
      </c>
      <c r="I73" s="108" t="str">
        <f t="shared" si="0"/>
        <v>2</v>
      </c>
      <c r="J73" s="108" t="str">
        <f t="shared" si="1"/>
        <v>2</v>
      </c>
      <c r="K73" s="108">
        <f t="shared" si="2"/>
        <v>4</v>
      </c>
      <c r="L73" s="108" t="str">
        <f t="shared" si="3"/>
        <v/>
      </c>
      <c r="M73" s="108"/>
    </row>
    <row r="74" s="4" customFormat="1" ht="20.1" customHeight="1" spans="1:13">
      <c r="A74" s="22" t="str">
        <f t="array" ref="A74">INDEX(G:G,SMALL(IF($K$12:$K$500=2,ROW($12:$500),4^8),ROW(G63)))&amp;""</f>
        <v/>
      </c>
      <c r="B74" s="118"/>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8">
        <f>'[1]Z07 一般公共预算财政拨款收入支出决算表(财决07表)'!A72</f>
        <v>0</v>
      </c>
      <c r="H74" s="119">
        <f>'[1]Z07 一般公共预算财政拨款收入支出决算表(财决07表)'!$K72</f>
        <v>0</v>
      </c>
      <c r="I74" s="108" t="str">
        <f t="shared" si="0"/>
        <v>2</v>
      </c>
      <c r="J74" s="108" t="str">
        <f t="shared" si="1"/>
        <v>2</v>
      </c>
      <c r="K74" s="108">
        <f t="shared" si="2"/>
        <v>4</v>
      </c>
      <c r="L74" s="108" t="str">
        <f t="shared" si="3"/>
        <v/>
      </c>
      <c r="M74" s="108"/>
    </row>
    <row r="75" s="4" customFormat="1" ht="20.1" customHeight="1" spans="1:13">
      <c r="A75" s="22" t="str">
        <f t="array" ref="A75">INDEX(G:G,SMALL(IF($K$12:$K$500=2,ROW($12:$500),4^8),ROW(G64)))&amp;""</f>
        <v/>
      </c>
      <c r="B75" s="118"/>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8">
        <f>'[1]Z07 一般公共预算财政拨款收入支出决算表(财决07表)'!A73</f>
        <v>0</v>
      </c>
      <c r="H75" s="119">
        <f>'[1]Z07 一般公共预算财政拨款收入支出决算表(财决07表)'!$K73</f>
        <v>0</v>
      </c>
      <c r="I75" s="108" t="str">
        <f t="shared" si="0"/>
        <v>2</v>
      </c>
      <c r="J75" s="108" t="str">
        <f t="shared" si="1"/>
        <v>2</v>
      </c>
      <c r="K75" s="108">
        <f t="shared" si="2"/>
        <v>4</v>
      </c>
      <c r="L75" s="108" t="str">
        <f t="shared" si="3"/>
        <v/>
      </c>
      <c r="M75" s="108"/>
    </row>
    <row r="76" s="4" customFormat="1" ht="20.1" customHeight="1" spans="1:13">
      <c r="A76" s="22" t="str">
        <f t="array" ref="A76">INDEX(G:G,SMALL(IF($K$12:$K$500=2,ROW($12:$500),4^8),ROW(G65)))&amp;""</f>
        <v/>
      </c>
      <c r="B76" s="118"/>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8">
        <f>'[1]Z07 一般公共预算财政拨款收入支出决算表(财决07表)'!A74</f>
        <v>0</v>
      </c>
      <c r="H76" s="119">
        <f>'[1]Z07 一般公共预算财政拨款收入支出决算表(财决07表)'!$K74</f>
        <v>0</v>
      </c>
      <c r="I76" s="108" t="str">
        <f t="shared" si="0"/>
        <v>2</v>
      </c>
      <c r="J76" s="108" t="str">
        <f t="shared" si="1"/>
        <v>2</v>
      </c>
      <c r="K76" s="108">
        <f t="shared" si="2"/>
        <v>4</v>
      </c>
      <c r="L76" s="108" t="str">
        <f t="shared" si="3"/>
        <v/>
      </c>
      <c r="M76" s="108"/>
    </row>
    <row r="77" s="4" customFormat="1" ht="20.1" customHeight="1" spans="1:13">
      <c r="A77" s="22" t="str">
        <f t="array" ref="A77">INDEX(G:G,SMALL(IF($K$12:$K$500=2,ROW($12:$500),4^8),ROW(G66)))&amp;""</f>
        <v/>
      </c>
      <c r="B77" s="118"/>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8">
        <f>'[1]Z07 一般公共预算财政拨款收入支出决算表(财决07表)'!A75</f>
        <v>0</v>
      </c>
      <c r="H77" s="119">
        <f>'[1]Z07 一般公共预算财政拨款收入支出决算表(财决07表)'!$K75</f>
        <v>0</v>
      </c>
      <c r="I77" s="108" t="str">
        <f t="shared" ref="I77:I140" si="4">IF(G77&gt;0,"1","2")</f>
        <v>2</v>
      </c>
      <c r="J77" s="108" t="str">
        <f t="shared" ref="J77:J140" si="5">IF(H77&gt;0,"1","2")</f>
        <v>2</v>
      </c>
      <c r="K77" s="108">
        <f t="shared" ref="K77:K140" si="6">I77+J77</f>
        <v>4</v>
      </c>
      <c r="L77" s="108" t="str">
        <f t="shared" ref="L77:L140" si="7">IF(C77&lt;&gt;"",ROW(),"")</f>
        <v/>
      </c>
      <c r="M77" s="108"/>
    </row>
    <row r="78" s="4" customFormat="1" ht="20.1" customHeight="1" spans="1:13">
      <c r="A78" s="22" t="str">
        <f t="array" ref="A78">INDEX(G:G,SMALL(IF($K$12:$K$500=2,ROW($12:$500),4^8),ROW(G67)))&amp;""</f>
        <v/>
      </c>
      <c r="B78" s="118"/>
      <c r="C78" s="23" t="str">
        <f>IF(ISERROR(VLOOKUP(A78,'[1]Z07 一般公共预算财政拨款收入支出决算表(财决07表)'!$A$10:$T$500,4,FALSE)),"",VLOOKUP(A78,'[1]Z07 一般公共预算财政拨款收入支出决算表(财决07表)'!$A$10:$T$500,4,FALSE))</f>
        <v/>
      </c>
      <c r="D78" s="125" t="str">
        <f>IF(ISERROR(VLOOKUP(A78,'[1]Z07 一般公共预算财政拨款收入支出决算表(财决07表)'!$A$10:$T$500,11,FALSE)),"",VLOOKUP(A78,'[1]Z07 一般公共预算财政拨款收入支出决算表(财决07表)'!$A$10:$T$500,11,FALSE))</f>
        <v/>
      </c>
      <c r="E78" s="125" t="str">
        <f>IF(ISERROR(VLOOKUP(A78,'[1]Z07 一般公共预算财政拨款收入支出决算表(财决07表)'!$A$10:$T$500,12,FALSE)),"",VLOOKUP(A78,'[1]Z07 一般公共预算财政拨款收入支出决算表(财决07表)'!$A$10:$T$500,12,FALSE))</f>
        <v/>
      </c>
      <c r="F78" s="125" t="str">
        <f>IF(ISERROR(VLOOKUP(A78,'[1]Z07 一般公共预算财政拨款收入支出决算表(财决07表)'!$A$10:$T$500,15,FALSE)),"",VLOOKUP(A78,'[1]Z07 一般公共预算财政拨款收入支出决算表(财决07表)'!$A$10:$T$500,15,FALSE))</f>
        <v/>
      </c>
      <c r="G78" s="108">
        <f>'[1]Z07 一般公共预算财政拨款收入支出决算表(财决07表)'!A76</f>
        <v>0</v>
      </c>
      <c r="H78" s="119">
        <f>'[1]Z07 一般公共预算财政拨款收入支出决算表(财决07表)'!$K76</f>
        <v>0</v>
      </c>
      <c r="I78" s="108" t="str">
        <f t="shared" si="4"/>
        <v>2</v>
      </c>
      <c r="J78" s="108" t="str">
        <f t="shared" si="5"/>
        <v>2</v>
      </c>
      <c r="K78" s="108">
        <f t="shared" si="6"/>
        <v>4</v>
      </c>
      <c r="L78" s="108" t="str">
        <f t="shared" si="7"/>
        <v/>
      </c>
      <c r="M78" s="108"/>
    </row>
    <row r="79" s="4" customFormat="1" ht="20.1" customHeight="1" spans="1:13">
      <c r="A79" s="22" t="str">
        <f t="array" ref="A79">INDEX(G:G,SMALL(IF($K$12:$K$500=2,ROW($12:$500),4^8),ROW(G68)))&amp;""</f>
        <v/>
      </c>
      <c r="B79" s="118"/>
      <c r="C79" s="23" t="str">
        <f>IF(ISERROR(VLOOKUP(A79,'[1]Z07 一般公共预算财政拨款收入支出决算表(财决07表)'!$A$10:$T$500,4,FALSE)),"",VLOOKUP(A79,'[1]Z07 一般公共预算财政拨款收入支出决算表(财决07表)'!$A$10:$T$500,4,FALSE))</f>
        <v/>
      </c>
      <c r="D79" s="125" t="str">
        <f>IF(ISERROR(VLOOKUP(A79,'[1]Z07 一般公共预算财政拨款收入支出决算表(财决07表)'!$A$10:$T$500,11,FALSE)),"",VLOOKUP(A79,'[1]Z07 一般公共预算财政拨款收入支出决算表(财决07表)'!$A$10:$T$500,11,FALSE))</f>
        <v/>
      </c>
      <c r="E79" s="125" t="str">
        <f>IF(ISERROR(VLOOKUP(A79,'[1]Z07 一般公共预算财政拨款收入支出决算表(财决07表)'!$A$10:$T$500,12,FALSE)),"",VLOOKUP(A79,'[1]Z07 一般公共预算财政拨款收入支出决算表(财决07表)'!$A$10:$T$500,12,FALSE))</f>
        <v/>
      </c>
      <c r="F79" s="125" t="str">
        <f>IF(ISERROR(VLOOKUP(A79,'[1]Z07 一般公共预算财政拨款收入支出决算表(财决07表)'!$A$10:$T$500,15,FALSE)),"",VLOOKUP(A79,'[1]Z07 一般公共预算财政拨款收入支出决算表(财决07表)'!$A$10:$T$500,15,FALSE))</f>
        <v/>
      </c>
      <c r="G79" s="108">
        <f>'[1]Z07 一般公共预算财政拨款收入支出决算表(财决07表)'!A77</f>
        <v>0</v>
      </c>
      <c r="H79" s="119">
        <f>'[1]Z07 一般公共预算财政拨款收入支出决算表(财决07表)'!$K77</f>
        <v>0</v>
      </c>
      <c r="I79" s="108" t="str">
        <f t="shared" si="4"/>
        <v>2</v>
      </c>
      <c r="J79" s="108" t="str">
        <f t="shared" si="5"/>
        <v>2</v>
      </c>
      <c r="K79" s="108">
        <f t="shared" si="6"/>
        <v>4</v>
      </c>
      <c r="L79" s="108" t="str">
        <f t="shared" si="7"/>
        <v/>
      </c>
      <c r="M79" s="108"/>
    </row>
    <row r="80" s="4" customFormat="1" ht="20.1" customHeight="1" spans="1:13">
      <c r="A80" s="22" t="str">
        <f t="array" ref="A80">INDEX(G:G,SMALL(IF($K$12:$K$500=2,ROW($12:$500),4^8),ROW(G69)))&amp;""</f>
        <v/>
      </c>
      <c r="B80" s="118"/>
      <c r="C80" s="23" t="str">
        <f>IF(ISERROR(VLOOKUP(A80,'[1]Z07 一般公共预算财政拨款收入支出决算表(财决07表)'!$A$10:$T$500,4,FALSE)),"",VLOOKUP(A80,'[1]Z07 一般公共预算财政拨款收入支出决算表(财决07表)'!$A$10:$T$500,4,FALSE))</f>
        <v/>
      </c>
      <c r="D80" s="125" t="str">
        <f>IF(ISERROR(VLOOKUP(A80,'[1]Z07 一般公共预算财政拨款收入支出决算表(财决07表)'!$A$10:$T$500,11,FALSE)),"",VLOOKUP(A80,'[1]Z07 一般公共预算财政拨款收入支出决算表(财决07表)'!$A$10:$T$500,11,FALSE))</f>
        <v/>
      </c>
      <c r="E80" s="125" t="str">
        <f>IF(ISERROR(VLOOKUP(A80,'[1]Z07 一般公共预算财政拨款收入支出决算表(财决07表)'!$A$10:$T$500,12,FALSE)),"",VLOOKUP(A80,'[1]Z07 一般公共预算财政拨款收入支出决算表(财决07表)'!$A$10:$T$500,12,FALSE))</f>
        <v/>
      </c>
      <c r="F80" s="125" t="str">
        <f>IF(ISERROR(VLOOKUP(A80,'[1]Z07 一般公共预算财政拨款收入支出决算表(财决07表)'!$A$10:$T$500,15,FALSE)),"",VLOOKUP(A80,'[1]Z07 一般公共预算财政拨款收入支出决算表(财决07表)'!$A$10:$T$500,15,FALSE))</f>
        <v/>
      </c>
      <c r="G80" s="108">
        <f>'[1]Z07 一般公共预算财政拨款收入支出决算表(财决07表)'!A78</f>
        <v>0</v>
      </c>
      <c r="H80" s="119">
        <f>'[1]Z07 一般公共预算财政拨款收入支出决算表(财决07表)'!$K78</f>
        <v>0</v>
      </c>
      <c r="I80" s="108" t="str">
        <f t="shared" si="4"/>
        <v>2</v>
      </c>
      <c r="J80" s="108" t="str">
        <f t="shared" si="5"/>
        <v>2</v>
      </c>
      <c r="K80" s="108">
        <f t="shared" si="6"/>
        <v>4</v>
      </c>
      <c r="L80" s="108" t="str">
        <f t="shared" si="7"/>
        <v/>
      </c>
      <c r="M80" s="108"/>
    </row>
    <row r="81" s="4" customFormat="1" ht="20.1" customHeight="1" spans="1:13">
      <c r="A81" s="22" t="str">
        <f t="array" ref="A81">INDEX(G:G,SMALL(IF($K$12:$K$500=2,ROW($12:$500),4^8),ROW(G70)))&amp;""</f>
        <v/>
      </c>
      <c r="B81" s="118"/>
      <c r="C81" s="23" t="str">
        <f>IF(ISERROR(VLOOKUP(A81,'[1]Z07 一般公共预算财政拨款收入支出决算表(财决07表)'!$A$10:$T$500,4,FALSE)),"",VLOOKUP(A81,'[1]Z07 一般公共预算财政拨款收入支出决算表(财决07表)'!$A$10:$T$500,4,FALSE))</f>
        <v/>
      </c>
      <c r="D81" s="125" t="str">
        <f>IF(ISERROR(VLOOKUP(A81,'[1]Z07 一般公共预算财政拨款收入支出决算表(财决07表)'!$A$10:$T$500,11,FALSE)),"",VLOOKUP(A81,'[1]Z07 一般公共预算财政拨款收入支出决算表(财决07表)'!$A$10:$T$500,11,FALSE))</f>
        <v/>
      </c>
      <c r="E81" s="125" t="str">
        <f>IF(ISERROR(VLOOKUP(A81,'[1]Z07 一般公共预算财政拨款收入支出决算表(财决07表)'!$A$10:$T$500,12,FALSE)),"",VLOOKUP(A81,'[1]Z07 一般公共预算财政拨款收入支出决算表(财决07表)'!$A$10:$T$500,12,FALSE))</f>
        <v/>
      </c>
      <c r="F81" s="125" t="str">
        <f>IF(ISERROR(VLOOKUP(A81,'[1]Z07 一般公共预算财政拨款收入支出决算表(财决07表)'!$A$10:$T$500,15,FALSE)),"",VLOOKUP(A81,'[1]Z07 一般公共预算财政拨款收入支出决算表(财决07表)'!$A$10:$T$500,15,FALSE))</f>
        <v/>
      </c>
      <c r="G81" s="108">
        <f>'[1]Z07 一般公共预算财政拨款收入支出决算表(财决07表)'!A79</f>
        <v>0</v>
      </c>
      <c r="H81" s="119">
        <f>'[1]Z07 一般公共预算财政拨款收入支出决算表(财决07表)'!$K79</f>
        <v>0</v>
      </c>
      <c r="I81" s="108" t="str">
        <f t="shared" si="4"/>
        <v>2</v>
      </c>
      <c r="J81" s="108" t="str">
        <f t="shared" si="5"/>
        <v>2</v>
      </c>
      <c r="K81" s="108">
        <f t="shared" si="6"/>
        <v>4</v>
      </c>
      <c r="L81" s="108" t="str">
        <f t="shared" si="7"/>
        <v/>
      </c>
      <c r="M81" s="108"/>
    </row>
    <row r="82" s="4" customFormat="1" ht="20.1" customHeight="1" spans="1:13">
      <c r="A82" s="22" t="str">
        <f t="array" ref="A82">INDEX(G:G,SMALL(IF($K$12:$K$500=2,ROW($12:$500),4^8),ROW(G71)))&amp;""</f>
        <v/>
      </c>
      <c r="B82" s="118"/>
      <c r="C82" s="23" t="str">
        <f>IF(ISERROR(VLOOKUP(A82,'[1]Z07 一般公共预算财政拨款收入支出决算表(财决07表)'!$A$10:$T$500,4,FALSE)),"",VLOOKUP(A82,'[1]Z07 一般公共预算财政拨款收入支出决算表(财决07表)'!$A$10:$T$500,4,FALSE))</f>
        <v/>
      </c>
      <c r="D82" s="125" t="str">
        <f>IF(ISERROR(VLOOKUP(A82,'[1]Z07 一般公共预算财政拨款收入支出决算表(财决07表)'!$A$10:$T$500,11,FALSE)),"",VLOOKUP(A82,'[1]Z07 一般公共预算财政拨款收入支出决算表(财决07表)'!$A$10:$T$500,11,FALSE))</f>
        <v/>
      </c>
      <c r="E82" s="125" t="str">
        <f>IF(ISERROR(VLOOKUP(A82,'[1]Z07 一般公共预算财政拨款收入支出决算表(财决07表)'!$A$10:$T$500,12,FALSE)),"",VLOOKUP(A82,'[1]Z07 一般公共预算财政拨款收入支出决算表(财决07表)'!$A$10:$T$500,12,FALSE))</f>
        <v/>
      </c>
      <c r="F82" s="125" t="str">
        <f>IF(ISERROR(VLOOKUP(A82,'[1]Z07 一般公共预算财政拨款收入支出决算表(财决07表)'!$A$10:$T$500,15,FALSE)),"",VLOOKUP(A82,'[1]Z07 一般公共预算财政拨款收入支出决算表(财决07表)'!$A$10:$T$500,15,FALSE))</f>
        <v/>
      </c>
      <c r="G82" s="108">
        <f>'[1]Z07 一般公共预算财政拨款收入支出决算表(财决07表)'!A80</f>
        <v>0</v>
      </c>
      <c r="H82" s="119">
        <f>'[1]Z07 一般公共预算财政拨款收入支出决算表(财决07表)'!$K80</f>
        <v>0</v>
      </c>
      <c r="I82" s="108" t="str">
        <f t="shared" si="4"/>
        <v>2</v>
      </c>
      <c r="J82" s="108" t="str">
        <f t="shared" si="5"/>
        <v>2</v>
      </c>
      <c r="K82" s="108">
        <f t="shared" si="6"/>
        <v>4</v>
      </c>
      <c r="L82" s="108" t="str">
        <f t="shared" si="7"/>
        <v/>
      </c>
      <c r="M82" s="108"/>
    </row>
    <row r="83" s="4" customFormat="1" ht="20.1" customHeight="1" spans="1:13">
      <c r="A83" s="22" t="str">
        <f t="array" ref="A83">INDEX(G:G,SMALL(IF($K$12:$K$500=2,ROW($12:$500),4^8),ROW(G72)))&amp;""</f>
        <v/>
      </c>
      <c r="B83" s="118"/>
      <c r="C83" s="23" t="str">
        <f>IF(ISERROR(VLOOKUP(A83,'[1]Z07 一般公共预算财政拨款收入支出决算表(财决07表)'!$A$10:$T$500,4,FALSE)),"",VLOOKUP(A83,'[1]Z07 一般公共预算财政拨款收入支出决算表(财决07表)'!$A$10:$T$500,4,FALSE))</f>
        <v/>
      </c>
      <c r="D83" s="125" t="str">
        <f>IF(ISERROR(VLOOKUP(A83,'[1]Z07 一般公共预算财政拨款收入支出决算表(财决07表)'!$A$10:$T$500,11,FALSE)),"",VLOOKUP(A83,'[1]Z07 一般公共预算财政拨款收入支出决算表(财决07表)'!$A$10:$T$500,11,FALSE))</f>
        <v/>
      </c>
      <c r="E83" s="125" t="str">
        <f>IF(ISERROR(VLOOKUP(A83,'[1]Z07 一般公共预算财政拨款收入支出决算表(财决07表)'!$A$10:$T$500,12,FALSE)),"",VLOOKUP(A83,'[1]Z07 一般公共预算财政拨款收入支出决算表(财决07表)'!$A$10:$T$500,12,FALSE))</f>
        <v/>
      </c>
      <c r="F83" s="125" t="str">
        <f>IF(ISERROR(VLOOKUP(A83,'[1]Z07 一般公共预算财政拨款收入支出决算表(财决07表)'!$A$10:$T$500,15,FALSE)),"",VLOOKUP(A83,'[1]Z07 一般公共预算财政拨款收入支出决算表(财决07表)'!$A$10:$T$500,15,FALSE))</f>
        <v/>
      </c>
      <c r="G83" s="108">
        <f>'[1]Z07 一般公共预算财政拨款收入支出决算表(财决07表)'!A81</f>
        <v>0</v>
      </c>
      <c r="H83" s="119">
        <f>'[1]Z07 一般公共预算财政拨款收入支出决算表(财决07表)'!$K81</f>
        <v>0</v>
      </c>
      <c r="I83" s="108" t="str">
        <f t="shared" si="4"/>
        <v>2</v>
      </c>
      <c r="J83" s="108" t="str">
        <f t="shared" si="5"/>
        <v>2</v>
      </c>
      <c r="K83" s="108">
        <f t="shared" si="6"/>
        <v>4</v>
      </c>
      <c r="L83" s="108" t="str">
        <f t="shared" si="7"/>
        <v/>
      </c>
      <c r="M83" s="108"/>
    </row>
    <row r="84" s="4" customFormat="1" ht="20.1" customHeight="1" spans="1:13">
      <c r="A84" s="22" t="str">
        <f t="array" ref="A84">INDEX(G:G,SMALL(IF($K$12:$K$500=2,ROW($12:$500),4^8),ROW(G73)))&amp;""</f>
        <v/>
      </c>
      <c r="B84" s="118"/>
      <c r="C84" s="23" t="str">
        <f>IF(ISERROR(VLOOKUP(A84,'[1]Z07 一般公共预算财政拨款收入支出决算表(财决07表)'!$A$10:$T$500,4,FALSE)),"",VLOOKUP(A84,'[1]Z07 一般公共预算财政拨款收入支出决算表(财决07表)'!$A$10:$T$500,4,FALSE))</f>
        <v/>
      </c>
      <c r="D84" s="125" t="str">
        <f>IF(ISERROR(VLOOKUP(A84,'[1]Z07 一般公共预算财政拨款收入支出决算表(财决07表)'!$A$10:$T$500,11,FALSE)),"",VLOOKUP(A84,'[1]Z07 一般公共预算财政拨款收入支出决算表(财决07表)'!$A$10:$T$500,11,FALSE))</f>
        <v/>
      </c>
      <c r="E84" s="125" t="str">
        <f>IF(ISERROR(VLOOKUP(A84,'[1]Z07 一般公共预算财政拨款收入支出决算表(财决07表)'!$A$10:$T$500,12,FALSE)),"",VLOOKUP(A84,'[1]Z07 一般公共预算财政拨款收入支出决算表(财决07表)'!$A$10:$T$500,12,FALSE))</f>
        <v/>
      </c>
      <c r="F84" s="125" t="str">
        <f>IF(ISERROR(VLOOKUP(A84,'[1]Z07 一般公共预算财政拨款收入支出决算表(财决07表)'!$A$10:$T$500,15,FALSE)),"",VLOOKUP(A84,'[1]Z07 一般公共预算财政拨款收入支出决算表(财决07表)'!$A$10:$T$500,15,FALSE))</f>
        <v/>
      </c>
      <c r="G84" s="108">
        <f>'[1]Z07 一般公共预算财政拨款收入支出决算表(财决07表)'!A82</f>
        <v>0</v>
      </c>
      <c r="H84" s="119">
        <f>'[1]Z07 一般公共预算财政拨款收入支出决算表(财决07表)'!$K82</f>
        <v>0</v>
      </c>
      <c r="I84" s="108" t="str">
        <f t="shared" si="4"/>
        <v>2</v>
      </c>
      <c r="J84" s="108" t="str">
        <f t="shared" si="5"/>
        <v>2</v>
      </c>
      <c r="K84" s="108">
        <f t="shared" si="6"/>
        <v>4</v>
      </c>
      <c r="L84" s="108" t="str">
        <f t="shared" si="7"/>
        <v/>
      </c>
      <c r="M84" s="108"/>
    </row>
    <row r="85" s="4" customFormat="1" ht="20.1" customHeight="1" spans="1:13">
      <c r="A85" s="22" t="str">
        <f t="array" ref="A85">INDEX(G:G,SMALL(IF($K$12:$K$500=2,ROW($12:$500),4^8),ROW(G74)))&amp;""</f>
        <v/>
      </c>
      <c r="B85" s="118"/>
      <c r="C85" s="23" t="str">
        <f>IF(ISERROR(VLOOKUP(A85,'[1]Z07 一般公共预算财政拨款收入支出决算表(财决07表)'!$A$10:$T$500,4,FALSE)),"",VLOOKUP(A85,'[1]Z07 一般公共预算财政拨款收入支出决算表(财决07表)'!$A$10:$T$500,4,FALSE))</f>
        <v/>
      </c>
      <c r="D85" s="125" t="str">
        <f>IF(ISERROR(VLOOKUP(A85,'[1]Z07 一般公共预算财政拨款收入支出决算表(财决07表)'!$A$10:$T$500,11,FALSE)),"",VLOOKUP(A85,'[1]Z07 一般公共预算财政拨款收入支出决算表(财决07表)'!$A$10:$T$500,11,FALSE))</f>
        <v/>
      </c>
      <c r="E85" s="125" t="str">
        <f>IF(ISERROR(VLOOKUP(A85,'[1]Z07 一般公共预算财政拨款收入支出决算表(财决07表)'!$A$10:$T$500,12,FALSE)),"",VLOOKUP(A85,'[1]Z07 一般公共预算财政拨款收入支出决算表(财决07表)'!$A$10:$T$500,12,FALSE))</f>
        <v/>
      </c>
      <c r="F85" s="125" t="str">
        <f>IF(ISERROR(VLOOKUP(A85,'[1]Z07 一般公共预算财政拨款收入支出决算表(财决07表)'!$A$10:$T$500,15,FALSE)),"",VLOOKUP(A85,'[1]Z07 一般公共预算财政拨款收入支出决算表(财决07表)'!$A$10:$T$500,15,FALSE))</f>
        <v/>
      </c>
      <c r="G85" s="108">
        <f>'[1]Z07 一般公共预算财政拨款收入支出决算表(财决07表)'!A83</f>
        <v>0</v>
      </c>
      <c r="H85" s="119">
        <f>'[1]Z07 一般公共预算财政拨款收入支出决算表(财决07表)'!$K83</f>
        <v>0</v>
      </c>
      <c r="I85" s="108" t="str">
        <f t="shared" si="4"/>
        <v>2</v>
      </c>
      <c r="J85" s="108" t="str">
        <f t="shared" si="5"/>
        <v>2</v>
      </c>
      <c r="K85" s="108">
        <f t="shared" si="6"/>
        <v>4</v>
      </c>
      <c r="L85" s="108" t="str">
        <f t="shared" si="7"/>
        <v/>
      </c>
      <c r="M85" s="108"/>
    </row>
    <row r="86" s="4" customFormat="1" ht="20.1" customHeight="1" spans="1:13">
      <c r="A86" s="22" t="str">
        <f t="array" ref="A86">INDEX(G:G,SMALL(IF($K$12:$K$500=2,ROW($12:$500),4^8),ROW(G75)))&amp;""</f>
        <v/>
      </c>
      <c r="B86" s="118"/>
      <c r="C86" s="23" t="str">
        <f>IF(ISERROR(VLOOKUP(A86,'[1]Z07 一般公共预算财政拨款收入支出决算表(财决07表)'!$A$10:$T$500,4,FALSE)),"",VLOOKUP(A86,'[1]Z07 一般公共预算财政拨款收入支出决算表(财决07表)'!$A$10:$T$500,4,FALSE))</f>
        <v/>
      </c>
      <c r="D86" s="125" t="str">
        <f>IF(ISERROR(VLOOKUP(A86,'[1]Z07 一般公共预算财政拨款收入支出决算表(财决07表)'!$A$10:$T$500,11,FALSE)),"",VLOOKUP(A86,'[1]Z07 一般公共预算财政拨款收入支出决算表(财决07表)'!$A$10:$T$500,11,FALSE))</f>
        <v/>
      </c>
      <c r="E86" s="125" t="str">
        <f>IF(ISERROR(VLOOKUP(A86,'[1]Z07 一般公共预算财政拨款收入支出决算表(财决07表)'!$A$10:$T$500,12,FALSE)),"",VLOOKUP(A86,'[1]Z07 一般公共预算财政拨款收入支出决算表(财决07表)'!$A$10:$T$500,12,FALSE))</f>
        <v/>
      </c>
      <c r="F86" s="125" t="str">
        <f>IF(ISERROR(VLOOKUP(A86,'[1]Z07 一般公共预算财政拨款收入支出决算表(财决07表)'!$A$10:$T$500,15,FALSE)),"",VLOOKUP(A86,'[1]Z07 一般公共预算财政拨款收入支出决算表(财决07表)'!$A$10:$T$500,15,FALSE))</f>
        <v/>
      </c>
      <c r="G86" s="108">
        <f>'[1]Z07 一般公共预算财政拨款收入支出决算表(财决07表)'!A84</f>
        <v>0</v>
      </c>
      <c r="H86" s="119">
        <f>'[1]Z07 一般公共预算财政拨款收入支出决算表(财决07表)'!$K84</f>
        <v>0</v>
      </c>
      <c r="I86" s="108" t="str">
        <f t="shared" si="4"/>
        <v>2</v>
      </c>
      <c r="J86" s="108" t="str">
        <f t="shared" si="5"/>
        <v>2</v>
      </c>
      <c r="K86" s="108">
        <f t="shared" si="6"/>
        <v>4</v>
      </c>
      <c r="L86" s="108" t="str">
        <f t="shared" si="7"/>
        <v/>
      </c>
      <c r="M86" s="108"/>
    </row>
    <row r="87" s="4" customFormat="1" ht="20.1" customHeight="1" spans="1:13">
      <c r="A87" s="22" t="str">
        <f t="array" ref="A87">INDEX(G:G,SMALL(IF($K$12:$K$500=2,ROW($12:$500),4^8),ROW(G76)))&amp;""</f>
        <v/>
      </c>
      <c r="B87" s="118"/>
      <c r="C87" s="23" t="str">
        <f>IF(ISERROR(VLOOKUP(A87,'[1]Z07 一般公共预算财政拨款收入支出决算表(财决07表)'!$A$10:$T$500,4,FALSE)),"",VLOOKUP(A87,'[1]Z07 一般公共预算财政拨款收入支出决算表(财决07表)'!$A$10:$T$500,4,FALSE))</f>
        <v/>
      </c>
      <c r="D87" s="125" t="str">
        <f>IF(ISERROR(VLOOKUP(A87,'[1]Z07 一般公共预算财政拨款收入支出决算表(财决07表)'!$A$10:$T$500,11,FALSE)),"",VLOOKUP(A87,'[1]Z07 一般公共预算财政拨款收入支出决算表(财决07表)'!$A$10:$T$500,11,FALSE))</f>
        <v/>
      </c>
      <c r="E87" s="125" t="str">
        <f>IF(ISERROR(VLOOKUP(A87,'[1]Z07 一般公共预算财政拨款收入支出决算表(财决07表)'!$A$10:$T$500,12,FALSE)),"",VLOOKUP(A87,'[1]Z07 一般公共预算财政拨款收入支出决算表(财决07表)'!$A$10:$T$500,12,FALSE))</f>
        <v/>
      </c>
      <c r="F87" s="125" t="str">
        <f>IF(ISERROR(VLOOKUP(A87,'[1]Z07 一般公共预算财政拨款收入支出决算表(财决07表)'!$A$10:$T$500,15,FALSE)),"",VLOOKUP(A87,'[1]Z07 一般公共预算财政拨款收入支出决算表(财决07表)'!$A$10:$T$500,15,FALSE))</f>
        <v/>
      </c>
      <c r="G87" s="108">
        <f>'[1]Z07 一般公共预算财政拨款收入支出决算表(财决07表)'!A85</f>
        <v>0</v>
      </c>
      <c r="H87" s="119">
        <f>'[1]Z07 一般公共预算财政拨款收入支出决算表(财决07表)'!$K85</f>
        <v>0</v>
      </c>
      <c r="I87" s="108" t="str">
        <f t="shared" si="4"/>
        <v>2</v>
      </c>
      <c r="J87" s="108" t="str">
        <f t="shared" si="5"/>
        <v>2</v>
      </c>
      <c r="K87" s="108">
        <f t="shared" si="6"/>
        <v>4</v>
      </c>
      <c r="L87" s="108" t="str">
        <f t="shared" si="7"/>
        <v/>
      </c>
      <c r="M87" s="108"/>
    </row>
    <row r="88" s="4" customFormat="1" ht="20.1" customHeight="1" spans="1:13">
      <c r="A88" s="22" t="str">
        <f t="array" ref="A88">INDEX(G:G,SMALL(IF($K$12:$K$500=2,ROW($12:$500),4^8),ROW(G77)))&amp;""</f>
        <v/>
      </c>
      <c r="B88" s="118"/>
      <c r="C88" s="23" t="str">
        <f>IF(ISERROR(VLOOKUP(A88,'[1]Z07 一般公共预算财政拨款收入支出决算表(财决07表)'!$A$10:$T$500,4,FALSE)),"",VLOOKUP(A88,'[1]Z07 一般公共预算财政拨款收入支出决算表(财决07表)'!$A$10:$T$500,4,FALSE))</f>
        <v/>
      </c>
      <c r="D88" s="125" t="str">
        <f>IF(ISERROR(VLOOKUP(A88,'[1]Z07 一般公共预算财政拨款收入支出决算表(财决07表)'!$A$10:$T$500,11,FALSE)),"",VLOOKUP(A88,'[1]Z07 一般公共预算财政拨款收入支出决算表(财决07表)'!$A$10:$T$500,11,FALSE))</f>
        <v/>
      </c>
      <c r="E88" s="125" t="str">
        <f>IF(ISERROR(VLOOKUP(A88,'[1]Z07 一般公共预算财政拨款收入支出决算表(财决07表)'!$A$10:$T$500,12,FALSE)),"",VLOOKUP(A88,'[1]Z07 一般公共预算财政拨款收入支出决算表(财决07表)'!$A$10:$T$500,12,FALSE))</f>
        <v/>
      </c>
      <c r="F88" s="125" t="str">
        <f>IF(ISERROR(VLOOKUP(A88,'[1]Z07 一般公共预算财政拨款收入支出决算表(财决07表)'!$A$10:$T$500,15,FALSE)),"",VLOOKUP(A88,'[1]Z07 一般公共预算财政拨款收入支出决算表(财决07表)'!$A$10:$T$500,15,FALSE))</f>
        <v/>
      </c>
      <c r="G88" s="108">
        <f>'[1]Z07 一般公共预算财政拨款收入支出决算表(财决07表)'!A86</f>
        <v>0</v>
      </c>
      <c r="H88" s="119">
        <f>'[1]Z07 一般公共预算财政拨款收入支出决算表(财决07表)'!$K86</f>
        <v>0</v>
      </c>
      <c r="I88" s="108" t="str">
        <f t="shared" si="4"/>
        <v>2</v>
      </c>
      <c r="J88" s="108" t="str">
        <f t="shared" si="5"/>
        <v>2</v>
      </c>
      <c r="K88" s="108">
        <f t="shared" si="6"/>
        <v>4</v>
      </c>
      <c r="L88" s="108" t="str">
        <f t="shared" si="7"/>
        <v/>
      </c>
      <c r="M88" s="108"/>
    </row>
    <row r="89" s="4" customFormat="1" ht="20.1" customHeight="1" spans="1:13">
      <c r="A89" s="22" t="str">
        <f t="array" ref="A89">INDEX(G:G,SMALL(IF($K$12:$K$500=2,ROW($12:$500),4^8),ROW(G78)))&amp;""</f>
        <v/>
      </c>
      <c r="B89" s="118"/>
      <c r="C89" s="23" t="str">
        <f>IF(ISERROR(VLOOKUP(A89,'[1]Z07 一般公共预算财政拨款收入支出决算表(财决07表)'!$A$10:$T$500,4,FALSE)),"",VLOOKUP(A89,'[1]Z07 一般公共预算财政拨款收入支出决算表(财决07表)'!$A$10:$T$500,4,FALSE))</f>
        <v/>
      </c>
      <c r="D89" s="125" t="str">
        <f>IF(ISERROR(VLOOKUP(A89,'[1]Z07 一般公共预算财政拨款收入支出决算表(财决07表)'!$A$10:$T$500,11,FALSE)),"",VLOOKUP(A89,'[1]Z07 一般公共预算财政拨款收入支出决算表(财决07表)'!$A$10:$T$500,11,FALSE))</f>
        <v/>
      </c>
      <c r="E89" s="125" t="str">
        <f>IF(ISERROR(VLOOKUP(A89,'[1]Z07 一般公共预算财政拨款收入支出决算表(财决07表)'!$A$10:$T$500,12,FALSE)),"",VLOOKUP(A89,'[1]Z07 一般公共预算财政拨款收入支出决算表(财决07表)'!$A$10:$T$500,12,FALSE))</f>
        <v/>
      </c>
      <c r="F89" s="125" t="str">
        <f>IF(ISERROR(VLOOKUP(A89,'[1]Z07 一般公共预算财政拨款收入支出决算表(财决07表)'!$A$10:$T$500,15,FALSE)),"",VLOOKUP(A89,'[1]Z07 一般公共预算财政拨款收入支出决算表(财决07表)'!$A$10:$T$500,15,FALSE))</f>
        <v/>
      </c>
      <c r="G89" s="108">
        <f>'[1]Z07 一般公共预算财政拨款收入支出决算表(财决07表)'!A87</f>
        <v>0</v>
      </c>
      <c r="H89" s="119">
        <f>'[1]Z07 一般公共预算财政拨款收入支出决算表(财决07表)'!$K87</f>
        <v>0</v>
      </c>
      <c r="I89" s="108" t="str">
        <f t="shared" si="4"/>
        <v>2</v>
      </c>
      <c r="J89" s="108" t="str">
        <f t="shared" si="5"/>
        <v>2</v>
      </c>
      <c r="K89" s="108">
        <f t="shared" si="6"/>
        <v>4</v>
      </c>
      <c r="L89" s="108" t="str">
        <f t="shared" si="7"/>
        <v/>
      </c>
      <c r="M89" s="108"/>
    </row>
    <row r="90" s="4" customFormat="1" ht="20.1" customHeight="1" spans="1:13">
      <c r="A90" s="22" t="str">
        <f t="array" ref="A90">INDEX(G:G,SMALL(IF($K$12:$K$500=2,ROW($12:$500),4^8),ROW(G79)))&amp;""</f>
        <v/>
      </c>
      <c r="B90" s="118"/>
      <c r="C90" s="23" t="str">
        <f>IF(ISERROR(VLOOKUP(A90,'[1]Z07 一般公共预算财政拨款收入支出决算表(财决07表)'!$A$10:$T$500,4,FALSE)),"",VLOOKUP(A90,'[1]Z07 一般公共预算财政拨款收入支出决算表(财决07表)'!$A$10:$T$500,4,FALSE))</f>
        <v/>
      </c>
      <c r="D90" s="125" t="str">
        <f>IF(ISERROR(VLOOKUP(A90,'[1]Z07 一般公共预算财政拨款收入支出决算表(财决07表)'!$A$10:$T$500,11,FALSE)),"",VLOOKUP(A90,'[1]Z07 一般公共预算财政拨款收入支出决算表(财决07表)'!$A$10:$T$500,11,FALSE))</f>
        <v/>
      </c>
      <c r="E90" s="125" t="str">
        <f>IF(ISERROR(VLOOKUP(A90,'[1]Z07 一般公共预算财政拨款收入支出决算表(财决07表)'!$A$10:$T$500,12,FALSE)),"",VLOOKUP(A90,'[1]Z07 一般公共预算财政拨款收入支出决算表(财决07表)'!$A$10:$T$500,12,FALSE))</f>
        <v/>
      </c>
      <c r="F90" s="125" t="str">
        <f>IF(ISERROR(VLOOKUP(A90,'[1]Z07 一般公共预算财政拨款收入支出决算表(财决07表)'!$A$10:$T$500,15,FALSE)),"",VLOOKUP(A90,'[1]Z07 一般公共预算财政拨款收入支出决算表(财决07表)'!$A$10:$T$500,15,FALSE))</f>
        <v/>
      </c>
      <c r="G90" s="108">
        <f>'[1]Z07 一般公共预算财政拨款收入支出决算表(财决07表)'!A88</f>
        <v>0</v>
      </c>
      <c r="H90" s="119">
        <f>'[1]Z07 一般公共预算财政拨款收入支出决算表(财决07表)'!$K88</f>
        <v>0</v>
      </c>
      <c r="I90" s="108" t="str">
        <f t="shared" si="4"/>
        <v>2</v>
      </c>
      <c r="J90" s="108" t="str">
        <f t="shared" si="5"/>
        <v>2</v>
      </c>
      <c r="K90" s="108">
        <f t="shared" si="6"/>
        <v>4</v>
      </c>
      <c r="L90" s="108" t="str">
        <f t="shared" si="7"/>
        <v/>
      </c>
      <c r="M90" s="108"/>
    </row>
    <row r="91" s="4" customFormat="1" ht="20.1" customHeight="1" spans="1:13">
      <c r="A91" s="22" t="str">
        <f t="array" ref="A91">INDEX(G:G,SMALL(IF($K$12:$K$500=2,ROW($12:$500),4^8),ROW(G80)))&amp;""</f>
        <v/>
      </c>
      <c r="B91" s="118"/>
      <c r="C91" s="23" t="str">
        <f>IF(ISERROR(VLOOKUP(A91,'[1]Z07 一般公共预算财政拨款收入支出决算表(财决07表)'!$A$10:$T$500,4,FALSE)),"",VLOOKUP(A91,'[1]Z07 一般公共预算财政拨款收入支出决算表(财决07表)'!$A$10:$T$500,4,FALSE))</f>
        <v/>
      </c>
      <c r="D91" s="125" t="str">
        <f>IF(ISERROR(VLOOKUP(A91,'[1]Z07 一般公共预算财政拨款收入支出决算表(财决07表)'!$A$10:$T$500,11,FALSE)),"",VLOOKUP(A91,'[1]Z07 一般公共预算财政拨款收入支出决算表(财决07表)'!$A$10:$T$500,11,FALSE))</f>
        <v/>
      </c>
      <c r="E91" s="125" t="str">
        <f>IF(ISERROR(VLOOKUP(A91,'[1]Z07 一般公共预算财政拨款收入支出决算表(财决07表)'!$A$10:$T$500,12,FALSE)),"",VLOOKUP(A91,'[1]Z07 一般公共预算财政拨款收入支出决算表(财决07表)'!$A$10:$T$500,12,FALSE))</f>
        <v/>
      </c>
      <c r="F91" s="125" t="str">
        <f>IF(ISERROR(VLOOKUP(A91,'[1]Z07 一般公共预算财政拨款收入支出决算表(财决07表)'!$A$10:$T$500,15,FALSE)),"",VLOOKUP(A91,'[1]Z07 一般公共预算财政拨款收入支出决算表(财决07表)'!$A$10:$T$500,15,FALSE))</f>
        <v/>
      </c>
      <c r="G91" s="108">
        <f>'[1]Z07 一般公共预算财政拨款收入支出决算表(财决07表)'!A89</f>
        <v>0</v>
      </c>
      <c r="H91" s="119">
        <f>'[1]Z07 一般公共预算财政拨款收入支出决算表(财决07表)'!$K89</f>
        <v>0</v>
      </c>
      <c r="I91" s="108" t="str">
        <f t="shared" si="4"/>
        <v>2</v>
      </c>
      <c r="J91" s="108" t="str">
        <f t="shared" si="5"/>
        <v>2</v>
      </c>
      <c r="K91" s="108">
        <f t="shared" si="6"/>
        <v>4</v>
      </c>
      <c r="L91" s="108" t="str">
        <f t="shared" si="7"/>
        <v/>
      </c>
      <c r="M91" s="108"/>
    </row>
    <row r="92" s="4" customFormat="1" ht="20.1" customHeight="1" spans="1:13">
      <c r="A92" s="22" t="str">
        <f t="array" ref="A92">INDEX(G:G,SMALL(IF($K$12:$K$500=2,ROW($12:$500),4^8),ROW(G81)))&amp;""</f>
        <v/>
      </c>
      <c r="B92" s="118"/>
      <c r="C92" s="23" t="str">
        <f>IF(ISERROR(VLOOKUP(A92,'[1]Z07 一般公共预算财政拨款收入支出决算表(财决07表)'!$A$10:$T$500,4,FALSE)),"",VLOOKUP(A92,'[1]Z07 一般公共预算财政拨款收入支出决算表(财决07表)'!$A$10:$T$500,4,FALSE))</f>
        <v/>
      </c>
      <c r="D92" s="125" t="str">
        <f>IF(ISERROR(VLOOKUP(A92,'[1]Z07 一般公共预算财政拨款收入支出决算表(财决07表)'!$A$10:$T$500,11,FALSE)),"",VLOOKUP(A92,'[1]Z07 一般公共预算财政拨款收入支出决算表(财决07表)'!$A$10:$T$500,11,FALSE))</f>
        <v/>
      </c>
      <c r="E92" s="125" t="str">
        <f>IF(ISERROR(VLOOKUP(A92,'[1]Z07 一般公共预算财政拨款收入支出决算表(财决07表)'!$A$10:$T$500,12,FALSE)),"",VLOOKUP(A92,'[1]Z07 一般公共预算财政拨款收入支出决算表(财决07表)'!$A$10:$T$500,12,FALSE))</f>
        <v/>
      </c>
      <c r="F92" s="125" t="str">
        <f>IF(ISERROR(VLOOKUP(A92,'[1]Z07 一般公共预算财政拨款收入支出决算表(财决07表)'!$A$10:$T$500,15,FALSE)),"",VLOOKUP(A92,'[1]Z07 一般公共预算财政拨款收入支出决算表(财决07表)'!$A$10:$T$500,15,FALSE))</f>
        <v/>
      </c>
      <c r="G92" s="108">
        <f>'[1]Z07 一般公共预算财政拨款收入支出决算表(财决07表)'!A90</f>
        <v>0</v>
      </c>
      <c r="H92" s="119">
        <f>'[1]Z07 一般公共预算财政拨款收入支出决算表(财决07表)'!$K90</f>
        <v>0</v>
      </c>
      <c r="I92" s="108" t="str">
        <f t="shared" si="4"/>
        <v>2</v>
      </c>
      <c r="J92" s="108" t="str">
        <f t="shared" si="5"/>
        <v>2</v>
      </c>
      <c r="K92" s="108">
        <f t="shared" si="6"/>
        <v>4</v>
      </c>
      <c r="L92" s="108" t="str">
        <f t="shared" si="7"/>
        <v/>
      </c>
      <c r="M92" s="108"/>
    </row>
    <row r="93" s="4" customFormat="1" ht="20.1" customHeight="1" spans="1:13">
      <c r="A93" s="22" t="str">
        <f t="array" ref="A93">INDEX(G:G,SMALL(IF($K$12:$K$500=2,ROW($12:$500),4^8),ROW(G82)))&amp;""</f>
        <v/>
      </c>
      <c r="B93" s="118"/>
      <c r="C93" s="23" t="str">
        <f>IF(ISERROR(VLOOKUP(A93,'[1]Z07 一般公共预算财政拨款收入支出决算表(财决07表)'!$A$10:$T$500,4,FALSE)),"",VLOOKUP(A93,'[1]Z07 一般公共预算财政拨款收入支出决算表(财决07表)'!$A$10:$T$500,4,FALSE))</f>
        <v/>
      </c>
      <c r="D93" s="125" t="str">
        <f>IF(ISERROR(VLOOKUP(A93,'[1]Z07 一般公共预算财政拨款收入支出决算表(财决07表)'!$A$10:$T$500,11,FALSE)),"",VLOOKUP(A93,'[1]Z07 一般公共预算财政拨款收入支出决算表(财决07表)'!$A$10:$T$500,11,FALSE))</f>
        <v/>
      </c>
      <c r="E93" s="125" t="str">
        <f>IF(ISERROR(VLOOKUP(A93,'[1]Z07 一般公共预算财政拨款收入支出决算表(财决07表)'!$A$10:$T$500,12,FALSE)),"",VLOOKUP(A93,'[1]Z07 一般公共预算财政拨款收入支出决算表(财决07表)'!$A$10:$T$500,12,FALSE))</f>
        <v/>
      </c>
      <c r="F93" s="125" t="str">
        <f>IF(ISERROR(VLOOKUP(A93,'[1]Z07 一般公共预算财政拨款收入支出决算表(财决07表)'!$A$10:$T$500,15,FALSE)),"",VLOOKUP(A93,'[1]Z07 一般公共预算财政拨款收入支出决算表(财决07表)'!$A$10:$T$500,15,FALSE))</f>
        <v/>
      </c>
      <c r="G93" s="108">
        <f>'[1]Z07 一般公共预算财政拨款收入支出决算表(财决07表)'!A91</f>
        <v>0</v>
      </c>
      <c r="H93" s="119">
        <f>'[1]Z07 一般公共预算财政拨款收入支出决算表(财决07表)'!$K91</f>
        <v>0</v>
      </c>
      <c r="I93" s="108" t="str">
        <f t="shared" si="4"/>
        <v>2</v>
      </c>
      <c r="J93" s="108" t="str">
        <f t="shared" si="5"/>
        <v>2</v>
      </c>
      <c r="K93" s="108">
        <f t="shared" si="6"/>
        <v>4</v>
      </c>
      <c r="L93" s="108" t="str">
        <f t="shared" si="7"/>
        <v/>
      </c>
      <c r="M93" s="108"/>
    </row>
    <row r="94" s="4" customFormat="1" ht="20.1" customHeight="1" spans="1:13">
      <c r="A94" s="22" t="str">
        <f t="array" ref="A94">INDEX(G:G,SMALL(IF($K$12:$K$500=2,ROW($12:$500),4^8),ROW(G83)))&amp;""</f>
        <v/>
      </c>
      <c r="B94" s="118"/>
      <c r="C94" s="23" t="str">
        <f>IF(ISERROR(VLOOKUP(A94,'[1]Z07 一般公共预算财政拨款收入支出决算表(财决07表)'!$A$10:$T$500,4,FALSE)),"",VLOOKUP(A94,'[1]Z07 一般公共预算财政拨款收入支出决算表(财决07表)'!$A$10:$T$500,4,FALSE))</f>
        <v/>
      </c>
      <c r="D94" s="125" t="str">
        <f>IF(ISERROR(VLOOKUP(A94,'[1]Z07 一般公共预算财政拨款收入支出决算表(财决07表)'!$A$10:$T$500,11,FALSE)),"",VLOOKUP(A94,'[1]Z07 一般公共预算财政拨款收入支出决算表(财决07表)'!$A$10:$T$500,11,FALSE))</f>
        <v/>
      </c>
      <c r="E94" s="125" t="str">
        <f>IF(ISERROR(VLOOKUP(A94,'[1]Z07 一般公共预算财政拨款收入支出决算表(财决07表)'!$A$10:$T$500,12,FALSE)),"",VLOOKUP(A94,'[1]Z07 一般公共预算财政拨款收入支出决算表(财决07表)'!$A$10:$T$500,12,FALSE))</f>
        <v/>
      </c>
      <c r="F94" s="125" t="str">
        <f>IF(ISERROR(VLOOKUP(A94,'[1]Z07 一般公共预算财政拨款收入支出决算表(财决07表)'!$A$10:$T$500,15,FALSE)),"",VLOOKUP(A94,'[1]Z07 一般公共预算财政拨款收入支出决算表(财决07表)'!$A$10:$T$500,15,FALSE))</f>
        <v/>
      </c>
      <c r="G94" s="108">
        <f>'[1]Z07 一般公共预算财政拨款收入支出决算表(财决07表)'!A92</f>
        <v>0</v>
      </c>
      <c r="H94" s="119">
        <f>'[1]Z07 一般公共预算财政拨款收入支出决算表(财决07表)'!$K92</f>
        <v>0</v>
      </c>
      <c r="I94" s="108" t="str">
        <f t="shared" si="4"/>
        <v>2</v>
      </c>
      <c r="J94" s="108" t="str">
        <f t="shared" si="5"/>
        <v>2</v>
      </c>
      <c r="K94" s="108">
        <f t="shared" si="6"/>
        <v>4</v>
      </c>
      <c r="L94" s="108" t="str">
        <f t="shared" si="7"/>
        <v/>
      </c>
      <c r="M94" s="108"/>
    </row>
    <row r="95" s="4" customFormat="1" ht="20.1" customHeight="1" spans="1:13">
      <c r="A95" s="22" t="str">
        <f t="array" ref="A95">INDEX(G:G,SMALL(IF($K$12:$K$500=2,ROW($12:$500),4^8),ROW(G84)))&amp;""</f>
        <v/>
      </c>
      <c r="B95" s="118"/>
      <c r="C95" s="23" t="str">
        <f>IF(ISERROR(VLOOKUP(A95,'[1]Z07 一般公共预算财政拨款收入支出决算表(财决07表)'!$A$10:$T$500,4,FALSE)),"",VLOOKUP(A95,'[1]Z07 一般公共预算财政拨款收入支出决算表(财决07表)'!$A$10:$T$500,4,FALSE))</f>
        <v/>
      </c>
      <c r="D95" s="125" t="str">
        <f>IF(ISERROR(VLOOKUP(A95,'[1]Z07 一般公共预算财政拨款收入支出决算表(财决07表)'!$A$10:$T$500,11,FALSE)),"",VLOOKUP(A95,'[1]Z07 一般公共预算财政拨款收入支出决算表(财决07表)'!$A$10:$T$500,11,FALSE))</f>
        <v/>
      </c>
      <c r="E95" s="125" t="str">
        <f>IF(ISERROR(VLOOKUP(A95,'[1]Z07 一般公共预算财政拨款收入支出决算表(财决07表)'!$A$10:$T$500,12,FALSE)),"",VLOOKUP(A95,'[1]Z07 一般公共预算财政拨款收入支出决算表(财决07表)'!$A$10:$T$500,12,FALSE))</f>
        <v/>
      </c>
      <c r="F95" s="125" t="str">
        <f>IF(ISERROR(VLOOKUP(A95,'[1]Z07 一般公共预算财政拨款收入支出决算表(财决07表)'!$A$10:$T$500,15,FALSE)),"",VLOOKUP(A95,'[1]Z07 一般公共预算财政拨款收入支出决算表(财决07表)'!$A$10:$T$500,15,FALSE))</f>
        <v/>
      </c>
      <c r="G95" s="108">
        <f>'[1]Z07 一般公共预算财政拨款收入支出决算表(财决07表)'!A93</f>
        <v>0</v>
      </c>
      <c r="H95" s="119">
        <f>'[1]Z07 一般公共预算财政拨款收入支出决算表(财决07表)'!$K93</f>
        <v>0</v>
      </c>
      <c r="I95" s="108" t="str">
        <f t="shared" si="4"/>
        <v>2</v>
      </c>
      <c r="J95" s="108" t="str">
        <f t="shared" si="5"/>
        <v>2</v>
      </c>
      <c r="K95" s="108">
        <f t="shared" si="6"/>
        <v>4</v>
      </c>
      <c r="L95" s="108" t="str">
        <f t="shared" si="7"/>
        <v/>
      </c>
      <c r="M95" s="108"/>
    </row>
    <row r="96" s="4" customFormat="1" ht="20.1" customHeight="1" spans="1:13">
      <c r="A96" s="22" t="str">
        <f t="array" ref="A96">INDEX(G:G,SMALL(IF($K$12:$K$500=2,ROW($12:$500),4^8),ROW(G85)))&amp;""</f>
        <v/>
      </c>
      <c r="B96" s="118"/>
      <c r="C96" s="23" t="str">
        <f>IF(ISERROR(VLOOKUP(A96,'[1]Z07 一般公共预算财政拨款收入支出决算表(财决07表)'!$A$10:$T$500,4,FALSE)),"",VLOOKUP(A96,'[1]Z07 一般公共预算财政拨款收入支出决算表(财决07表)'!$A$10:$T$500,4,FALSE))</f>
        <v/>
      </c>
      <c r="D96" s="125" t="str">
        <f>IF(ISERROR(VLOOKUP(A96,'[1]Z07 一般公共预算财政拨款收入支出决算表(财决07表)'!$A$10:$T$500,11,FALSE)),"",VLOOKUP(A96,'[1]Z07 一般公共预算财政拨款收入支出决算表(财决07表)'!$A$10:$T$500,11,FALSE))</f>
        <v/>
      </c>
      <c r="E96" s="125" t="str">
        <f>IF(ISERROR(VLOOKUP(A96,'[1]Z07 一般公共预算财政拨款收入支出决算表(财决07表)'!$A$10:$T$500,12,FALSE)),"",VLOOKUP(A96,'[1]Z07 一般公共预算财政拨款收入支出决算表(财决07表)'!$A$10:$T$500,12,FALSE))</f>
        <v/>
      </c>
      <c r="F96" s="125" t="str">
        <f>IF(ISERROR(VLOOKUP(A96,'[1]Z07 一般公共预算财政拨款收入支出决算表(财决07表)'!$A$10:$T$500,15,FALSE)),"",VLOOKUP(A96,'[1]Z07 一般公共预算财政拨款收入支出决算表(财决07表)'!$A$10:$T$500,15,FALSE))</f>
        <v/>
      </c>
      <c r="G96" s="108">
        <f>'[1]Z07 一般公共预算财政拨款收入支出决算表(财决07表)'!A94</f>
        <v>0</v>
      </c>
      <c r="H96" s="119">
        <f>'[1]Z07 一般公共预算财政拨款收入支出决算表(财决07表)'!$K94</f>
        <v>0</v>
      </c>
      <c r="I96" s="108" t="str">
        <f t="shared" si="4"/>
        <v>2</v>
      </c>
      <c r="J96" s="108" t="str">
        <f t="shared" si="5"/>
        <v>2</v>
      </c>
      <c r="K96" s="108">
        <f t="shared" si="6"/>
        <v>4</v>
      </c>
      <c r="L96" s="108" t="str">
        <f t="shared" si="7"/>
        <v/>
      </c>
      <c r="M96" s="108"/>
    </row>
    <row r="97" s="4" customFormat="1" ht="20.1" customHeight="1" spans="1:13">
      <c r="A97" s="22" t="str">
        <f t="array" ref="A97">INDEX(G:G,SMALL(IF($K$12:$K$500=2,ROW($12:$500),4^8),ROW(G86)))&amp;""</f>
        <v/>
      </c>
      <c r="B97" s="118"/>
      <c r="C97" s="23" t="str">
        <f>IF(ISERROR(VLOOKUP(A97,'[1]Z07 一般公共预算财政拨款收入支出决算表(财决07表)'!$A$10:$T$500,4,FALSE)),"",VLOOKUP(A97,'[1]Z07 一般公共预算财政拨款收入支出决算表(财决07表)'!$A$10:$T$500,4,FALSE))</f>
        <v/>
      </c>
      <c r="D97" s="125" t="str">
        <f>IF(ISERROR(VLOOKUP(A97,'[1]Z07 一般公共预算财政拨款收入支出决算表(财决07表)'!$A$10:$T$500,11,FALSE)),"",VLOOKUP(A97,'[1]Z07 一般公共预算财政拨款收入支出决算表(财决07表)'!$A$10:$T$500,11,FALSE))</f>
        <v/>
      </c>
      <c r="E97" s="125" t="str">
        <f>IF(ISERROR(VLOOKUP(A97,'[1]Z07 一般公共预算财政拨款收入支出决算表(财决07表)'!$A$10:$T$500,12,FALSE)),"",VLOOKUP(A97,'[1]Z07 一般公共预算财政拨款收入支出决算表(财决07表)'!$A$10:$T$500,12,FALSE))</f>
        <v/>
      </c>
      <c r="F97" s="125" t="str">
        <f>IF(ISERROR(VLOOKUP(A97,'[1]Z07 一般公共预算财政拨款收入支出决算表(财决07表)'!$A$10:$T$500,15,FALSE)),"",VLOOKUP(A97,'[1]Z07 一般公共预算财政拨款收入支出决算表(财决07表)'!$A$10:$T$500,15,FALSE))</f>
        <v/>
      </c>
      <c r="G97" s="108">
        <f>'[1]Z07 一般公共预算财政拨款收入支出决算表(财决07表)'!A95</f>
        <v>0</v>
      </c>
      <c r="H97" s="119">
        <f>'[1]Z07 一般公共预算财政拨款收入支出决算表(财决07表)'!$K95</f>
        <v>0</v>
      </c>
      <c r="I97" s="108" t="str">
        <f t="shared" si="4"/>
        <v>2</v>
      </c>
      <c r="J97" s="108" t="str">
        <f t="shared" si="5"/>
        <v>2</v>
      </c>
      <c r="K97" s="108">
        <f t="shared" si="6"/>
        <v>4</v>
      </c>
      <c r="L97" s="108" t="str">
        <f t="shared" si="7"/>
        <v/>
      </c>
      <c r="M97" s="108"/>
    </row>
    <row r="98" s="4" customFormat="1" ht="20.1" customHeight="1" spans="1:13">
      <c r="A98" s="22" t="str">
        <f t="array" ref="A98">INDEX(G:G,SMALL(IF($K$12:$K$500=2,ROW($12:$500),4^8),ROW(G87)))&amp;""</f>
        <v/>
      </c>
      <c r="B98" s="118"/>
      <c r="C98" s="23" t="str">
        <f>IF(ISERROR(VLOOKUP(A98,'[1]Z07 一般公共预算财政拨款收入支出决算表(财决07表)'!$A$10:$T$500,4,FALSE)),"",VLOOKUP(A98,'[1]Z07 一般公共预算财政拨款收入支出决算表(财决07表)'!$A$10:$T$500,4,FALSE))</f>
        <v/>
      </c>
      <c r="D98" s="125" t="str">
        <f>IF(ISERROR(VLOOKUP(A98,'[1]Z07 一般公共预算财政拨款收入支出决算表(财决07表)'!$A$10:$T$500,11,FALSE)),"",VLOOKUP(A98,'[1]Z07 一般公共预算财政拨款收入支出决算表(财决07表)'!$A$10:$T$500,11,FALSE))</f>
        <v/>
      </c>
      <c r="E98" s="125" t="str">
        <f>IF(ISERROR(VLOOKUP(A98,'[1]Z07 一般公共预算财政拨款收入支出决算表(财决07表)'!$A$10:$T$500,12,FALSE)),"",VLOOKUP(A98,'[1]Z07 一般公共预算财政拨款收入支出决算表(财决07表)'!$A$10:$T$500,12,FALSE))</f>
        <v/>
      </c>
      <c r="F98" s="125" t="str">
        <f>IF(ISERROR(VLOOKUP(A98,'[1]Z07 一般公共预算财政拨款收入支出决算表(财决07表)'!$A$10:$T$500,15,FALSE)),"",VLOOKUP(A98,'[1]Z07 一般公共预算财政拨款收入支出决算表(财决07表)'!$A$10:$T$500,15,FALSE))</f>
        <v/>
      </c>
      <c r="G98" s="108">
        <f>'[1]Z07 一般公共预算财政拨款收入支出决算表(财决07表)'!A96</f>
        <v>0</v>
      </c>
      <c r="H98" s="119">
        <f>'[1]Z07 一般公共预算财政拨款收入支出决算表(财决07表)'!$K96</f>
        <v>0</v>
      </c>
      <c r="I98" s="108" t="str">
        <f t="shared" si="4"/>
        <v>2</v>
      </c>
      <c r="J98" s="108" t="str">
        <f t="shared" si="5"/>
        <v>2</v>
      </c>
      <c r="K98" s="108">
        <f t="shared" si="6"/>
        <v>4</v>
      </c>
      <c r="L98" s="108" t="str">
        <f t="shared" si="7"/>
        <v/>
      </c>
      <c r="M98" s="108"/>
    </row>
    <row r="99" s="4" customFormat="1" ht="20.1" customHeight="1" spans="1:13">
      <c r="A99" s="22" t="str">
        <f t="array" ref="A99">INDEX(G:G,SMALL(IF($K$12:$K$500=2,ROW($12:$500),4^8),ROW(G88)))&amp;""</f>
        <v/>
      </c>
      <c r="B99" s="118"/>
      <c r="C99" s="23" t="str">
        <f>IF(ISERROR(VLOOKUP(A99,'[1]Z07 一般公共预算财政拨款收入支出决算表(财决07表)'!$A$10:$T$500,4,FALSE)),"",VLOOKUP(A99,'[1]Z07 一般公共预算财政拨款收入支出决算表(财决07表)'!$A$10:$T$500,4,FALSE))</f>
        <v/>
      </c>
      <c r="D99" s="125" t="str">
        <f>IF(ISERROR(VLOOKUP(A99,'[1]Z07 一般公共预算财政拨款收入支出决算表(财决07表)'!$A$10:$T$500,11,FALSE)),"",VLOOKUP(A99,'[1]Z07 一般公共预算财政拨款收入支出决算表(财决07表)'!$A$10:$T$500,11,FALSE))</f>
        <v/>
      </c>
      <c r="E99" s="125" t="str">
        <f>IF(ISERROR(VLOOKUP(A99,'[1]Z07 一般公共预算财政拨款收入支出决算表(财决07表)'!$A$10:$T$500,12,FALSE)),"",VLOOKUP(A99,'[1]Z07 一般公共预算财政拨款收入支出决算表(财决07表)'!$A$10:$T$500,12,FALSE))</f>
        <v/>
      </c>
      <c r="F99" s="125" t="str">
        <f>IF(ISERROR(VLOOKUP(A99,'[1]Z07 一般公共预算财政拨款收入支出决算表(财决07表)'!$A$10:$T$500,15,FALSE)),"",VLOOKUP(A99,'[1]Z07 一般公共预算财政拨款收入支出决算表(财决07表)'!$A$10:$T$500,15,FALSE))</f>
        <v/>
      </c>
      <c r="G99" s="108">
        <f>'[1]Z07 一般公共预算财政拨款收入支出决算表(财决07表)'!A97</f>
        <v>0</v>
      </c>
      <c r="H99" s="119">
        <f>'[1]Z07 一般公共预算财政拨款收入支出决算表(财决07表)'!$K97</f>
        <v>0</v>
      </c>
      <c r="I99" s="108" t="str">
        <f t="shared" si="4"/>
        <v>2</v>
      </c>
      <c r="J99" s="108" t="str">
        <f t="shared" si="5"/>
        <v>2</v>
      </c>
      <c r="K99" s="108">
        <f t="shared" si="6"/>
        <v>4</v>
      </c>
      <c r="L99" s="108" t="str">
        <f t="shared" si="7"/>
        <v/>
      </c>
      <c r="M99" s="108"/>
    </row>
    <row r="100" s="4" customFormat="1" ht="20.1" customHeight="1" spans="1:13">
      <c r="A100" s="22" t="str">
        <f t="array" ref="A100">INDEX(G:G,SMALL(IF($K$12:$K$500=2,ROW($12:$500),4^8),ROW(G89)))&amp;""</f>
        <v/>
      </c>
      <c r="B100" s="118"/>
      <c r="C100" s="23" t="str">
        <f>IF(ISERROR(VLOOKUP(A100,'[1]Z07 一般公共预算财政拨款收入支出决算表(财决07表)'!$A$10:$T$500,4,FALSE)),"",VLOOKUP(A100,'[1]Z07 一般公共预算财政拨款收入支出决算表(财决07表)'!$A$10:$T$500,4,FALSE))</f>
        <v/>
      </c>
      <c r="D100" s="125" t="str">
        <f>IF(ISERROR(VLOOKUP(A100,'[1]Z07 一般公共预算财政拨款收入支出决算表(财决07表)'!$A$10:$T$500,11,FALSE)),"",VLOOKUP(A100,'[1]Z07 一般公共预算财政拨款收入支出决算表(财决07表)'!$A$10:$T$500,11,FALSE))</f>
        <v/>
      </c>
      <c r="E100" s="125" t="str">
        <f>IF(ISERROR(VLOOKUP(A100,'[1]Z07 一般公共预算财政拨款收入支出决算表(财决07表)'!$A$10:$T$500,12,FALSE)),"",VLOOKUP(A100,'[1]Z07 一般公共预算财政拨款收入支出决算表(财决07表)'!$A$10:$T$500,12,FALSE))</f>
        <v/>
      </c>
      <c r="F100" s="125" t="str">
        <f>IF(ISERROR(VLOOKUP(A100,'[1]Z07 一般公共预算财政拨款收入支出决算表(财决07表)'!$A$10:$T$500,15,FALSE)),"",VLOOKUP(A100,'[1]Z07 一般公共预算财政拨款收入支出决算表(财决07表)'!$A$10:$T$500,15,FALSE))</f>
        <v/>
      </c>
      <c r="G100" s="108">
        <f>'[1]Z07 一般公共预算财政拨款收入支出决算表(财决07表)'!A98</f>
        <v>0</v>
      </c>
      <c r="H100" s="119">
        <f>'[1]Z07 一般公共预算财政拨款收入支出决算表(财决07表)'!$K98</f>
        <v>0</v>
      </c>
      <c r="I100" s="108" t="str">
        <f t="shared" si="4"/>
        <v>2</v>
      </c>
      <c r="J100" s="108" t="str">
        <f t="shared" si="5"/>
        <v>2</v>
      </c>
      <c r="K100" s="108">
        <f t="shared" si="6"/>
        <v>4</v>
      </c>
      <c r="L100" s="108" t="str">
        <f t="shared" si="7"/>
        <v/>
      </c>
      <c r="M100" s="108"/>
    </row>
    <row r="101" s="4" customFormat="1" ht="20.1" customHeight="1" spans="1:13">
      <c r="A101" s="22" t="str">
        <f t="array" ref="A101">INDEX(G:G,SMALL(IF($K$12:$K$500=2,ROW($12:$500),4^8),ROW(G90)))&amp;""</f>
        <v/>
      </c>
      <c r="B101" s="118"/>
      <c r="C101" s="23" t="str">
        <f>IF(ISERROR(VLOOKUP(A101,'[1]Z07 一般公共预算财政拨款收入支出决算表(财决07表)'!$A$10:$T$500,4,FALSE)),"",VLOOKUP(A101,'[1]Z07 一般公共预算财政拨款收入支出决算表(财决07表)'!$A$10:$T$500,4,FALSE))</f>
        <v/>
      </c>
      <c r="D101" s="125" t="str">
        <f>IF(ISERROR(VLOOKUP(A101,'[1]Z07 一般公共预算财政拨款收入支出决算表(财决07表)'!$A$10:$T$500,11,FALSE)),"",VLOOKUP(A101,'[1]Z07 一般公共预算财政拨款收入支出决算表(财决07表)'!$A$10:$T$500,11,FALSE))</f>
        <v/>
      </c>
      <c r="E101" s="125" t="str">
        <f>IF(ISERROR(VLOOKUP(A101,'[1]Z07 一般公共预算财政拨款收入支出决算表(财决07表)'!$A$10:$T$500,12,FALSE)),"",VLOOKUP(A101,'[1]Z07 一般公共预算财政拨款收入支出决算表(财决07表)'!$A$10:$T$500,12,FALSE))</f>
        <v/>
      </c>
      <c r="F101" s="125" t="str">
        <f>IF(ISERROR(VLOOKUP(A101,'[1]Z07 一般公共预算财政拨款收入支出决算表(财决07表)'!$A$10:$T$500,15,FALSE)),"",VLOOKUP(A101,'[1]Z07 一般公共预算财政拨款收入支出决算表(财决07表)'!$A$10:$T$500,15,FALSE))</f>
        <v/>
      </c>
      <c r="G101" s="108">
        <f>'[1]Z07 一般公共预算财政拨款收入支出决算表(财决07表)'!A99</f>
        <v>0</v>
      </c>
      <c r="H101" s="119">
        <f>'[1]Z07 一般公共预算财政拨款收入支出决算表(财决07表)'!$K99</f>
        <v>0</v>
      </c>
      <c r="I101" s="108" t="str">
        <f t="shared" si="4"/>
        <v>2</v>
      </c>
      <c r="J101" s="108" t="str">
        <f t="shared" si="5"/>
        <v>2</v>
      </c>
      <c r="K101" s="108">
        <f t="shared" si="6"/>
        <v>4</v>
      </c>
      <c r="L101" s="108" t="str">
        <f t="shared" si="7"/>
        <v/>
      </c>
      <c r="M101" s="108"/>
    </row>
    <row r="102" s="4" customFormat="1" ht="20.1" customHeight="1" spans="1:13">
      <c r="A102" s="22" t="str">
        <f t="array" ref="A102">INDEX(G:G,SMALL(IF($K$12:$K$500=2,ROW($12:$500),4^8),ROW(G91)))&amp;""</f>
        <v/>
      </c>
      <c r="B102" s="118"/>
      <c r="C102" s="23" t="str">
        <f>IF(ISERROR(VLOOKUP(A102,'[1]Z07 一般公共预算财政拨款收入支出决算表(财决07表)'!$A$10:$T$500,4,FALSE)),"",VLOOKUP(A102,'[1]Z07 一般公共预算财政拨款收入支出决算表(财决07表)'!$A$10:$T$500,4,FALSE))</f>
        <v/>
      </c>
      <c r="D102" s="125" t="str">
        <f>IF(ISERROR(VLOOKUP(A102,'[1]Z07 一般公共预算财政拨款收入支出决算表(财决07表)'!$A$10:$T$500,11,FALSE)),"",VLOOKUP(A102,'[1]Z07 一般公共预算财政拨款收入支出决算表(财决07表)'!$A$10:$T$500,11,FALSE))</f>
        <v/>
      </c>
      <c r="E102" s="125" t="str">
        <f>IF(ISERROR(VLOOKUP(A102,'[1]Z07 一般公共预算财政拨款收入支出决算表(财决07表)'!$A$10:$T$500,12,FALSE)),"",VLOOKUP(A102,'[1]Z07 一般公共预算财政拨款收入支出决算表(财决07表)'!$A$10:$T$500,12,FALSE))</f>
        <v/>
      </c>
      <c r="F102" s="125" t="str">
        <f>IF(ISERROR(VLOOKUP(A102,'[1]Z07 一般公共预算财政拨款收入支出决算表(财决07表)'!$A$10:$T$500,15,FALSE)),"",VLOOKUP(A102,'[1]Z07 一般公共预算财政拨款收入支出决算表(财决07表)'!$A$10:$T$500,15,FALSE))</f>
        <v/>
      </c>
      <c r="G102" s="108">
        <f>'[1]Z07 一般公共预算财政拨款收入支出决算表(财决07表)'!A100</f>
        <v>0</v>
      </c>
      <c r="H102" s="119">
        <f>'[1]Z07 一般公共预算财政拨款收入支出决算表(财决07表)'!$K100</f>
        <v>0</v>
      </c>
      <c r="I102" s="108" t="str">
        <f t="shared" si="4"/>
        <v>2</v>
      </c>
      <c r="J102" s="108" t="str">
        <f t="shared" si="5"/>
        <v>2</v>
      </c>
      <c r="K102" s="108">
        <f t="shared" si="6"/>
        <v>4</v>
      </c>
      <c r="L102" s="108" t="str">
        <f t="shared" si="7"/>
        <v/>
      </c>
      <c r="M102" s="108"/>
    </row>
    <row r="103" s="4" customFormat="1" ht="20.1" customHeight="1" spans="1:13">
      <c r="A103" s="22" t="str">
        <f t="array" ref="A103">INDEX(G:G,SMALL(IF($K$12:$K$500=2,ROW($12:$500),4^8),ROW(G92)))&amp;""</f>
        <v/>
      </c>
      <c r="B103" s="118"/>
      <c r="C103" s="23" t="str">
        <f>IF(ISERROR(VLOOKUP(A103,'[1]Z07 一般公共预算财政拨款收入支出决算表(财决07表)'!$A$10:$T$500,4,FALSE)),"",VLOOKUP(A103,'[1]Z07 一般公共预算财政拨款收入支出决算表(财决07表)'!$A$10:$T$500,4,FALSE))</f>
        <v/>
      </c>
      <c r="D103" s="125" t="str">
        <f>IF(ISERROR(VLOOKUP(A103,'[1]Z07 一般公共预算财政拨款收入支出决算表(财决07表)'!$A$10:$T$500,11,FALSE)),"",VLOOKUP(A103,'[1]Z07 一般公共预算财政拨款收入支出决算表(财决07表)'!$A$10:$T$500,11,FALSE))</f>
        <v/>
      </c>
      <c r="E103" s="125" t="str">
        <f>IF(ISERROR(VLOOKUP(A103,'[1]Z07 一般公共预算财政拨款收入支出决算表(财决07表)'!$A$10:$T$500,12,FALSE)),"",VLOOKUP(A103,'[1]Z07 一般公共预算财政拨款收入支出决算表(财决07表)'!$A$10:$T$500,12,FALSE))</f>
        <v/>
      </c>
      <c r="F103" s="125" t="str">
        <f>IF(ISERROR(VLOOKUP(A103,'[1]Z07 一般公共预算财政拨款收入支出决算表(财决07表)'!$A$10:$T$500,15,FALSE)),"",VLOOKUP(A103,'[1]Z07 一般公共预算财政拨款收入支出决算表(财决07表)'!$A$10:$T$500,15,FALSE))</f>
        <v/>
      </c>
      <c r="G103" s="108">
        <f>'[1]Z07 一般公共预算财政拨款收入支出决算表(财决07表)'!A101</f>
        <v>0</v>
      </c>
      <c r="H103" s="119">
        <f>'[1]Z07 一般公共预算财政拨款收入支出决算表(财决07表)'!$K101</f>
        <v>0</v>
      </c>
      <c r="I103" s="108" t="str">
        <f t="shared" si="4"/>
        <v>2</v>
      </c>
      <c r="J103" s="108" t="str">
        <f t="shared" si="5"/>
        <v>2</v>
      </c>
      <c r="K103" s="108">
        <f t="shared" si="6"/>
        <v>4</v>
      </c>
      <c r="L103" s="108" t="str">
        <f t="shared" si="7"/>
        <v/>
      </c>
      <c r="M103" s="108"/>
    </row>
    <row r="104" s="4" customFormat="1" ht="20.1" customHeight="1" spans="1:13">
      <c r="A104" s="22" t="str">
        <f t="array" ref="A104">INDEX(G:G,SMALL(IF($K$12:$K$500=2,ROW($12:$500),4^8),ROW(G93)))&amp;""</f>
        <v/>
      </c>
      <c r="B104" s="118"/>
      <c r="C104" s="23" t="str">
        <f>IF(ISERROR(VLOOKUP(A104,'[1]Z07 一般公共预算财政拨款收入支出决算表(财决07表)'!$A$10:$T$500,4,FALSE)),"",VLOOKUP(A104,'[1]Z07 一般公共预算财政拨款收入支出决算表(财决07表)'!$A$10:$T$500,4,FALSE))</f>
        <v/>
      </c>
      <c r="D104" s="125" t="str">
        <f>IF(ISERROR(VLOOKUP(A104,'[1]Z07 一般公共预算财政拨款收入支出决算表(财决07表)'!$A$10:$T$500,11,FALSE)),"",VLOOKUP(A104,'[1]Z07 一般公共预算财政拨款收入支出决算表(财决07表)'!$A$10:$T$500,11,FALSE))</f>
        <v/>
      </c>
      <c r="E104" s="125" t="str">
        <f>IF(ISERROR(VLOOKUP(A104,'[1]Z07 一般公共预算财政拨款收入支出决算表(财决07表)'!$A$10:$T$500,12,FALSE)),"",VLOOKUP(A104,'[1]Z07 一般公共预算财政拨款收入支出决算表(财决07表)'!$A$10:$T$500,12,FALSE))</f>
        <v/>
      </c>
      <c r="F104" s="125" t="str">
        <f>IF(ISERROR(VLOOKUP(A104,'[1]Z07 一般公共预算财政拨款收入支出决算表(财决07表)'!$A$10:$T$500,15,FALSE)),"",VLOOKUP(A104,'[1]Z07 一般公共预算财政拨款收入支出决算表(财决07表)'!$A$10:$T$500,15,FALSE))</f>
        <v/>
      </c>
      <c r="G104" s="108">
        <f>'[1]Z07 一般公共预算财政拨款收入支出决算表(财决07表)'!A102</f>
        <v>0</v>
      </c>
      <c r="H104" s="119">
        <f>'[1]Z07 一般公共预算财政拨款收入支出决算表(财决07表)'!$K102</f>
        <v>0</v>
      </c>
      <c r="I104" s="108" t="str">
        <f t="shared" si="4"/>
        <v>2</v>
      </c>
      <c r="J104" s="108" t="str">
        <f t="shared" si="5"/>
        <v>2</v>
      </c>
      <c r="K104" s="108">
        <f t="shared" si="6"/>
        <v>4</v>
      </c>
      <c r="L104" s="108" t="str">
        <f t="shared" si="7"/>
        <v/>
      </c>
      <c r="M104" s="108"/>
    </row>
    <row r="105" s="4" customFormat="1" ht="20.1" customHeight="1" spans="1:13">
      <c r="A105" s="22" t="str">
        <f t="array" ref="A105">INDEX(G:G,SMALL(IF($K$12:$K$500=2,ROW($12:$500),4^8),ROW(G94)))&amp;""</f>
        <v/>
      </c>
      <c r="B105" s="118"/>
      <c r="C105" s="23" t="str">
        <f>IF(ISERROR(VLOOKUP(A105,'[1]Z07 一般公共预算财政拨款收入支出决算表(财决07表)'!$A$10:$T$500,4,FALSE)),"",VLOOKUP(A105,'[1]Z07 一般公共预算财政拨款收入支出决算表(财决07表)'!$A$10:$T$500,4,FALSE))</f>
        <v/>
      </c>
      <c r="D105" s="125" t="str">
        <f>IF(ISERROR(VLOOKUP(A105,'[1]Z07 一般公共预算财政拨款收入支出决算表(财决07表)'!$A$10:$T$500,11,FALSE)),"",VLOOKUP(A105,'[1]Z07 一般公共预算财政拨款收入支出决算表(财决07表)'!$A$10:$T$500,11,FALSE))</f>
        <v/>
      </c>
      <c r="E105" s="125" t="str">
        <f>IF(ISERROR(VLOOKUP(A105,'[1]Z07 一般公共预算财政拨款收入支出决算表(财决07表)'!$A$10:$T$500,12,FALSE)),"",VLOOKUP(A105,'[1]Z07 一般公共预算财政拨款收入支出决算表(财决07表)'!$A$10:$T$500,12,FALSE))</f>
        <v/>
      </c>
      <c r="F105" s="125" t="str">
        <f>IF(ISERROR(VLOOKUP(A105,'[1]Z07 一般公共预算财政拨款收入支出决算表(财决07表)'!$A$10:$T$500,15,FALSE)),"",VLOOKUP(A105,'[1]Z07 一般公共预算财政拨款收入支出决算表(财决07表)'!$A$10:$T$500,15,FALSE))</f>
        <v/>
      </c>
      <c r="G105" s="108">
        <f>'[1]Z07 一般公共预算财政拨款收入支出决算表(财决07表)'!A103</f>
        <v>0</v>
      </c>
      <c r="H105" s="119">
        <f>'[1]Z07 一般公共预算财政拨款收入支出决算表(财决07表)'!$K103</f>
        <v>0</v>
      </c>
      <c r="I105" s="108" t="str">
        <f t="shared" si="4"/>
        <v>2</v>
      </c>
      <c r="J105" s="108" t="str">
        <f t="shared" si="5"/>
        <v>2</v>
      </c>
      <c r="K105" s="108">
        <f t="shared" si="6"/>
        <v>4</v>
      </c>
      <c r="L105" s="108" t="str">
        <f t="shared" si="7"/>
        <v/>
      </c>
      <c r="M105" s="108"/>
    </row>
    <row r="106" s="4" customFormat="1" ht="20.1" customHeight="1" spans="1:13">
      <c r="A106" s="22" t="str">
        <f t="array" ref="A106">INDEX(G:G,SMALL(IF($K$12:$K$500=2,ROW($12:$500),4^8),ROW(G95)))&amp;""</f>
        <v/>
      </c>
      <c r="B106" s="118"/>
      <c r="C106" s="23" t="str">
        <f>IF(ISERROR(VLOOKUP(A106,'[1]Z07 一般公共预算财政拨款收入支出决算表(财决07表)'!$A$10:$T$500,4,FALSE)),"",VLOOKUP(A106,'[1]Z07 一般公共预算财政拨款收入支出决算表(财决07表)'!$A$10:$T$500,4,FALSE))</f>
        <v/>
      </c>
      <c r="D106" s="125" t="str">
        <f>IF(ISERROR(VLOOKUP(A106,'[1]Z07 一般公共预算财政拨款收入支出决算表(财决07表)'!$A$10:$T$500,11,FALSE)),"",VLOOKUP(A106,'[1]Z07 一般公共预算财政拨款收入支出决算表(财决07表)'!$A$10:$T$500,11,FALSE))</f>
        <v/>
      </c>
      <c r="E106" s="125" t="str">
        <f>IF(ISERROR(VLOOKUP(A106,'[1]Z07 一般公共预算财政拨款收入支出决算表(财决07表)'!$A$10:$T$500,12,FALSE)),"",VLOOKUP(A106,'[1]Z07 一般公共预算财政拨款收入支出决算表(财决07表)'!$A$10:$T$500,12,FALSE))</f>
        <v/>
      </c>
      <c r="F106" s="125" t="str">
        <f>IF(ISERROR(VLOOKUP(A106,'[1]Z07 一般公共预算财政拨款收入支出决算表(财决07表)'!$A$10:$T$500,15,FALSE)),"",VLOOKUP(A106,'[1]Z07 一般公共预算财政拨款收入支出决算表(财决07表)'!$A$10:$T$500,15,FALSE))</f>
        <v/>
      </c>
      <c r="G106" s="108">
        <f>'[1]Z07 一般公共预算财政拨款收入支出决算表(财决07表)'!A104</f>
        <v>0</v>
      </c>
      <c r="H106" s="119">
        <f>'[1]Z07 一般公共预算财政拨款收入支出决算表(财决07表)'!$K104</f>
        <v>0</v>
      </c>
      <c r="I106" s="108" t="str">
        <f t="shared" si="4"/>
        <v>2</v>
      </c>
      <c r="J106" s="108" t="str">
        <f t="shared" si="5"/>
        <v>2</v>
      </c>
      <c r="K106" s="108">
        <f t="shared" si="6"/>
        <v>4</v>
      </c>
      <c r="L106" s="108" t="str">
        <f t="shared" si="7"/>
        <v/>
      </c>
      <c r="M106" s="108"/>
    </row>
    <row r="107" s="4" customFormat="1" ht="20.1" customHeight="1" spans="1:13">
      <c r="A107" s="22" t="str">
        <f t="array" ref="A107">INDEX(G:G,SMALL(IF($K$12:$K$500=2,ROW($12:$500),4^8),ROW(G96)))&amp;""</f>
        <v/>
      </c>
      <c r="B107" s="118"/>
      <c r="C107" s="23" t="str">
        <f>IF(ISERROR(VLOOKUP(A107,'[1]Z07 一般公共预算财政拨款收入支出决算表(财决07表)'!$A$10:$T$500,4,FALSE)),"",VLOOKUP(A107,'[1]Z07 一般公共预算财政拨款收入支出决算表(财决07表)'!$A$10:$T$500,4,FALSE))</f>
        <v/>
      </c>
      <c r="D107" s="125" t="str">
        <f>IF(ISERROR(VLOOKUP(A107,'[1]Z07 一般公共预算财政拨款收入支出决算表(财决07表)'!$A$10:$T$500,11,FALSE)),"",VLOOKUP(A107,'[1]Z07 一般公共预算财政拨款收入支出决算表(财决07表)'!$A$10:$T$500,11,FALSE))</f>
        <v/>
      </c>
      <c r="E107" s="125" t="str">
        <f>IF(ISERROR(VLOOKUP(A107,'[1]Z07 一般公共预算财政拨款收入支出决算表(财决07表)'!$A$10:$T$500,12,FALSE)),"",VLOOKUP(A107,'[1]Z07 一般公共预算财政拨款收入支出决算表(财决07表)'!$A$10:$T$500,12,FALSE))</f>
        <v/>
      </c>
      <c r="F107" s="125" t="str">
        <f>IF(ISERROR(VLOOKUP(A107,'[1]Z07 一般公共预算财政拨款收入支出决算表(财决07表)'!$A$10:$T$500,15,FALSE)),"",VLOOKUP(A107,'[1]Z07 一般公共预算财政拨款收入支出决算表(财决07表)'!$A$10:$T$500,15,FALSE))</f>
        <v/>
      </c>
      <c r="G107" s="108">
        <f>'[1]Z07 一般公共预算财政拨款收入支出决算表(财决07表)'!A105</f>
        <v>0</v>
      </c>
      <c r="H107" s="119">
        <f>'[1]Z07 一般公共预算财政拨款收入支出决算表(财决07表)'!$K105</f>
        <v>0</v>
      </c>
      <c r="I107" s="108" t="str">
        <f t="shared" si="4"/>
        <v>2</v>
      </c>
      <c r="J107" s="108" t="str">
        <f t="shared" si="5"/>
        <v>2</v>
      </c>
      <c r="K107" s="108">
        <f t="shared" si="6"/>
        <v>4</v>
      </c>
      <c r="L107" s="108" t="str">
        <f t="shared" si="7"/>
        <v/>
      </c>
      <c r="M107" s="108"/>
    </row>
    <row r="108" s="4" customFormat="1" ht="20.1" customHeight="1" spans="1:13">
      <c r="A108" s="22" t="str">
        <f t="array" ref="A108">INDEX(G:G,SMALL(IF($K$12:$K$500=2,ROW($12:$500),4^8),ROW(G97)))&amp;""</f>
        <v/>
      </c>
      <c r="B108" s="118"/>
      <c r="C108" s="23" t="str">
        <f>IF(ISERROR(VLOOKUP(A108,'[1]Z07 一般公共预算财政拨款收入支出决算表(财决07表)'!$A$10:$T$500,4,FALSE)),"",VLOOKUP(A108,'[1]Z07 一般公共预算财政拨款收入支出决算表(财决07表)'!$A$10:$T$500,4,FALSE))</f>
        <v/>
      </c>
      <c r="D108" s="125" t="str">
        <f>IF(ISERROR(VLOOKUP(A108,'[1]Z07 一般公共预算财政拨款收入支出决算表(财决07表)'!$A$10:$T$500,11,FALSE)),"",VLOOKUP(A108,'[1]Z07 一般公共预算财政拨款收入支出决算表(财决07表)'!$A$10:$T$500,11,FALSE))</f>
        <v/>
      </c>
      <c r="E108" s="125" t="str">
        <f>IF(ISERROR(VLOOKUP(A108,'[1]Z07 一般公共预算财政拨款收入支出决算表(财决07表)'!$A$10:$T$500,12,FALSE)),"",VLOOKUP(A108,'[1]Z07 一般公共预算财政拨款收入支出决算表(财决07表)'!$A$10:$T$500,12,FALSE))</f>
        <v/>
      </c>
      <c r="F108" s="125" t="str">
        <f>IF(ISERROR(VLOOKUP(A108,'[1]Z07 一般公共预算财政拨款收入支出决算表(财决07表)'!$A$10:$T$500,15,FALSE)),"",VLOOKUP(A108,'[1]Z07 一般公共预算财政拨款收入支出决算表(财决07表)'!$A$10:$T$500,15,FALSE))</f>
        <v/>
      </c>
      <c r="G108" s="108">
        <f>'[1]Z07 一般公共预算财政拨款收入支出决算表(财决07表)'!A106</f>
        <v>0</v>
      </c>
      <c r="H108" s="119">
        <f>'[1]Z07 一般公共预算财政拨款收入支出决算表(财决07表)'!$K106</f>
        <v>0</v>
      </c>
      <c r="I108" s="108" t="str">
        <f t="shared" si="4"/>
        <v>2</v>
      </c>
      <c r="J108" s="108" t="str">
        <f t="shared" si="5"/>
        <v>2</v>
      </c>
      <c r="K108" s="108">
        <f t="shared" si="6"/>
        <v>4</v>
      </c>
      <c r="L108" s="108" t="str">
        <f t="shared" si="7"/>
        <v/>
      </c>
      <c r="M108" s="108"/>
    </row>
    <row r="109" s="4" customFormat="1" ht="20.1" customHeight="1" spans="1:13">
      <c r="A109" s="22" t="str">
        <f t="array" ref="A109">INDEX(G:G,SMALL(IF($K$12:$K$500=2,ROW($12:$500),4^8),ROW(G98)))&amp;""</f>
        <v/>
      </c>
      <c r="B109" s="118"/>
      <c r="C109" s="23" t="str">
        <f>IF(ISERROR(VLOOKUP(A109,'[1]Z07 一般公共预算财政拨款收入支出决算表(财决07表)'!$A$10:$T$500,4,FALSE)),"",VLOOKUP(A109,'[1]Z07 一般公共预算财政拨款收入支出决算表(财决07表)'!$A$10:$T$500,4,FALSE))</f>
        <v/>
      </c>
      <c r="D109" s="125" t="str">
        <f>IF(ISERROR(VLOOKUP(A109,'[1]Z07 一般公共预算财政拨款收入支出决算表(财决07表)'!$A$10:$T$500,11,FALSE)),"",VLOOKUP(A109,'[1]Z07 一般公共预算财政拨款收入支出决算表(财决07表)'!$A$10:$T$500,11,FALSE))</f>
        <v/>
      </c>
      <c r="E109" s="125" t="str">
        <f>IF(ISERROR(VLOOKUP(A109,'[1]Z07 一般公共预算财政拨款收入支出决算表(财决07表)'!$A$10:$T$500,12,FALSE)),"",VLOOKUP(A109,'[1]Z07 一般公共预算财政拨款收入支出决算表(财决07表)'!$A$10:$T$500,12,FALSE))</f>
        <v/>
      </c>
      <c r="F109" s="125" t="str">
        <f>IF(ISERROR(VLOOKUP(A109,'[1]Z07 一般公共预算财政拨款收入支出决算表(财决07表)'!$A$10:$T$500,15,FALSE)),"",VLOOKUP(A109,'[1]Z07 一般公共预算财政拨款收入支出决算表(财决07表)'!$A$10:$T$500,15,FALSE))</f>
        <v/>
      </c>
      <c r="G109" s="108">
        <f>'[1]Z07 一般公共预算财政拨款收入支出决算表(财决07表)'!A107</f>
        <v>0</v>
      </c>
      <c r="H109" s="119">
        <f>'[1]Z07 一般公共预算财政拨款收入支出决算表(财决07表)'!$K107</f>
        <v>0</v>
      </c>
      <c r="I109" s="108" t="str">
        <f t="shared" si="4"/>
        <v>2</v>
      </c>
      <c r="J109" s="108" t="str">
        <f t="shared" si="5"/>
        <v>2</v>
      </c>
      <c r="K109" s="108">
        <f t="shared" si="6"/>
        <v>4</v>
      </c>
      <c r="L109" s="108" t="str">
        <f t="shared" si="7"/>
        <v/>
      </c>
      <c r="M109" s="108"/>
    </row>
    <row r="110" s="4" customFormat="1" ht="20.1" customHeight="1" spans="1:13">
      <c r="A110" s="22" t="str">
        <f t="array" ref="A110">INDEX(G:G,SMALL(IF($K$12:$K$500=2,ROW($12:$500),4^8),ROW(G99)))&amp;""</f>
        <v/>
      </c>
      <c r="B110" s="118"/>
      <c r="C110" s="23" t="str">
        <f>IF(ISERROR(VLOOKUP(A110,'[1]Z07 一般公共预算财政拨款收入支出决算表(财决07表)'!$A$10:$T$500,4,FALSE)),"",VLOOKUP(A110,'[1]Z07 一般公共预算财政拨款收入支出决算表(财决07表)'!$A$10:$T$500,4,FALSE))</f>
        <v/>
      </c>
      <c r="D110" s="125" t="str">
        <f>IF(ISERROR(VLOOKUP(A110,'[1]Z07 一般公共预算财政拨款收入支出决算表(财决07表)'!$A$10:$T$500,11,FALSE)),"",VLOOKUP(A110,'[1]Z07 一般公共预算财政拨款收入支出决算表(财决07表)'!$A$10:$T$500,11,FALSE))</f>
        <v/>
      </c>
      <c r="E110" s="125" t="str">
        <f>IF(ISERROR(VLOOKUP(A110,'[1]Z07 一般公共预算财政拨款收入支出决算表(财决07表)'!$A$10:$T$500,12,FALSE)),"",VLOOKUP(A110,'[1]Z07 一般公共预算财政拨款收入支出决算表(财决07表)'!$A$10:$T$500,12,FALSE))</f>
        <v/>
      </c>
      <c r="F110" s="125" t="str">
        <f>IF(ISERROR(VLOOKUP(A110,'[1]Z07 一般公共预算财政拨款收入支出决算表(财决07表)'!$A$10:$T$500,15,FALSE)),"",VLOOKUP(A110,'[1]Z07 一般公共预算财政拨款收入支出决算表(财决07表)'!$A$10:$T$500,15,FALSE))</f>
        <v/>
      </c>
      <c r="G110" s="108">
        <f>'[1]Z07 一般公共预算财政拨款收入支出决算表(财决07表)'!A108</f>
        <v>0</v>
      </c>
      <c r="H110" s="119">
        <f>'[1]Z07 一般公共预算财政拨款收入支出决算表(财决07表)'!$K108</f>
        <v>0</v>
      </c>
      <c r="I110" s="108" t="str">
        <f t="shared" si="4"/>
        <v>2</v>
      </c>
      <c r="J110" s="108" t="str">
        <f t="shared" si="5"/>
        <v>2</v>
      </c>
      <c r="K110" s="108">
        <f t="shared" si="6"/>
        <v>4</v>
      </c>
      <c r="L110" s="108" t="str">
        <f t="shared" si="7"/>
        <v/>
      </c>
      <c r="M110" s="108"/>
    </row>
    <row r="111" s="4" customFormat="1" ht="20.1" customHeight="1" spans="1:13">
      <c r="A111" s="22" t="str">
        <f t="array" ref="A111">INDEX(G:G,SMALL(IF($K$12:$K$500=2,ROW($12:$500),4^8),ROW(G100)))&amp;""</f>
        <v/>
      </c>
      <c r="B111" s="118"/>
      <c r="C111" s="23" t="str">
        <f>IF(ISERROR(VLOOKUP(A111,'[1]Z07 一般公共预算财政拨款收入支出决算表(财决07表)'!$A$10:$T$500,4,FALSE)),"",VLOOKUP(A111,'[1]Z07 一般公共预算财政拨款收入支出决算表(财决07表)'!$A$10:$T$500,4,FALSE))</f>
        <v/>
      </c>
      <c r="D111" s="125" t="str">
        <f>IF(ISERROR(VLOOKUP(A111,'[1]Z07 一般公共预算财政拨款收入支出决算表(财决07表)'!$A$10:$T$500,11,FALSE)),"",VLOOKUP(A111,'[1]Z07 一般公共预算财政拨款收入支出决算表(财决07表)'!$A$10:$T$500,11,FALSE))</f>
        <v/>
      </c>
      <c r="E111" s="125" t="str">
        <f>IF(ISERROR(VLOOKUP(A111,'[1]Z07 一般公共预算财政拨款收入支出决算表(财决07表)'!$A$10:$T$500,12,FALSE)),"",VLOOKUP(A111,'[1]Z07 一般公共预算财政拨款收入支出决算表(财决07表)'!$A$10:$T$500,12,FALSE))</f>
        <v/>
      </c>
      <c r="F111" s="125" t="str">
        <f>IF(ISERROR(VLOOKUP(A111,'[1]Z07 一般公共预算财政拨款收入支出决算表(财决07表)'!$A$10:$T$500,15,FALSE)),"",VLOOKUP(A111,'[1]Z07 一般公共预算财政拨款收入支出决算表(财决07表)'!$A$10:$T$500,15,FALSE))</f>
        <v/>
      </c>
      <c r="G111" s="108">
        <f>'[1]Z07 一般公共预算财政拨款收入支出决算表(财决07表)'!A109</f>
        <v>0</v>
      </c>
      <c r="H111" s="119">
        <f>'[1]Z07 一般公共预算财政拨款收入支出决算表(财决07表)'!$K109</f>
        <v>0</v>
      </c>
      <c r="I111" s="108" t="str">
        <f t="shared" si="4"/>
        <v>2</v>
      </c>
      <c r="J111" s="108" t="str">
        <f t="shared" si="5"/>
        <v>2</v>
      </c>
      <c r="K111" s="108">
        <f t="shared" si="6"/>
        <v>4</v>
      </c>
      <c r="L111" s="108" t="str">
        <f t="shared" si="7"/>
        <v/>
      </c>
      <c r="M111" s="108"/>
    </row>
    <row r="112" s="4" customFormat="1" ht="20.1" customHeight="1" spans="1:13">
      <c r="A112" s="22" t="str">
        <f t="array" ref="A112">INDEX(G:G,SMALL(IF($K$12:$K$500=2,ROW($12:$500),4^8),ROW(G101)))&amp;""</f>
        <v/>
      </c>
      <c r="B112" s="118"/>
      <c r="C112" s="23" t="str">
        <f>IF(ISERROR(VLOOKUP(A112,'[1]Z07 一般公共预算财政拨款收入支出决算表(财决07表)'!$A$10:$T$500,4,FALSE)),"",VLOOKUP(A112,'[1]Z07 一般公共预算财政拨款收入支出决算表(财决07表)'!$A$10:$T$500,4,FALSE))</f>
        <v/>
      </c>
      <c r="D112" s="125" t="str">
        <f>IF(ISERROR(VLOOKUP(A112,'[1]Z07 一般公共预算财政拨款收入支出决算表(财决07表)'!$A$10:$T$500,11,FALSE)),"",VLOOKUP(A112,'[1]Z07 一般公共预算财政拨款收入支出决算表(财决07表)'!$A$10:$T$500,11,FALSE))</f>
        <v/>
      </c>
      <c r="E112" s="125" t="str">
        <f>IF(ISERROR(VLOOKUP(A112,'[1]Z07 一般公共预算财政拨款收入支出决算表(财决07表)'!$A$10:$T$500,12,FALSE)),"",VLOOKUP(A112,'[1]Z07 一般公共预算财政拨款收入支出决算表(财决07表)'!$A$10:$T$500,12,FALSE))</f>
        <v/>
      </c>
      <c r="F112" s="125" t="str">
        <f>IF(ISERROR(VLOOKUP(A112,'[1]Z07 一般公共预算财政拨款收入支出决算表(财决07表)'!$A$10:$T$500,15,FALSE)),"",VLOOKUP(A112,'[1]Z07 一般公共预算财政拨款收入支出决算表(财决07表)'!$A$10:$T$500,15,FALSE))</f>
        <v/>
      </c>
      <c r="G112" s="108">
        <f>'[1]Z07 一般公共预算财政拨款收入支出决算表(财决07表)'!A110</f>
        <v>0</v>
      </c>
      <c r="H112" s="119">
        <f>'[1]Z07 一般公共预算财政拨款收入支出决算表(财决07表)'!$K110</f>
        <v>0</v>
      </c>
      <c r="I112" s="108" t="str">
        <f t="shared" si="4"/>
        <v>2</v>
      </c>
      <c r="J112" s="108" t="str">
        <f t="shared" si="5"/>
        <v>2</v>
      </c>
      <c r="K112" s="108">
        <f t="shared" si="6"/>
        <v>4</v>
      </c>
      <c r="L112" s="108" t="str">
        <f t="shared" si="7"/>
        <v/>
      </c>
      <c r="M112" s="108"/>
    </row>
    <row r="113" s="4" customFormat="1" ht="20.1" customHeight="1" spans="1:13">
      <c r="A113" s="22" t="str">
        <f t="array" ref="A113">INDEX(G:G,SMALL(IF($K$12:$K$500=2,ROW($12:$500),4^8),ROW(G102)))&amp;""</f>
        <v/>
      </c>
      <c r="B113" s="118"/>
      <c r="C113" s="23" t="str">
        <f>IF(ISERROR(VLOOKUP(A113,'[1]Z07 一般公共预算财政拨款收入支出决算表(财决07表)'!$A$10:$T$500,4,FALSE)),"",VLOOKUP(A113,'[1]Z07 一般公共预算财政拨款收入支出决算表(财决07表)'!$A$10:$T$500,4,FALSE))</f>
        <v/>
      </c>
      <c r="D113" s="125" t="str">
        <f>IF(ISERROR(VLOOKUP(A113,'[1]Z07 一般公共预算财政拨款收入支出决算表(财决07表)'!$A$10:$T$500,11,FALSE)),"",VLOOKUP(A113,'[1]Z07 一般公共预算财政拨款收入支出决算表(财决07表)'!$A$10:$T$500,11,FALSE))</f>
        <v/>
      </c>
      <c r="E113" s="125" t="str">
        <f>IF(ISERROR(VLOOKUP(A113,'[1]Z07 一般公共预算财政拨款收入支出决算表(财决07表)'!$A$10:$T$500,12,FALSE)),"",VLOOKUP(A113,'[1]Z07 一般公共预算财政拨款收入支出决算表(财决07表)'!$A$10:$T$500,12,FALSE))</f>
        <v/>
      </c>
      <c r="F113" s="125" t="str">
        <f>IF(ISERROR(VLOOKUP(A113,'[1]Z07 一般公共预算财政拨款收入支出决算表(财决07表)'!$A$10:$T$500,15,FALSE)),"",VLOOKUP(A113,'[1]Z07 一般公共预算财政拨款收入支出决算表(财决07表)'!$A$10:$T$500,15,FALSE))</f>
        <v/>
      </c>
      <c r="G113" s="108">
        <f>'[1]Z07 一般公共预算财政拨款收入支出决算表(财决07表)'!A111</f>
        <v>0</v>
      </c>
      <c r="H113" s="119">
        <f>'[1]Z07 一般公共预算财政拨款收入支出决算表(财决07表)'!$K111</f>
        <v>0</v>
      </c>
      <c r="I113" s="108" t="str">
        <f t="shared" si="4"/>
        <v>2</v>
      </c>
      <c r="J113" s="108" t="str">
        <f t="shared" si="5"/>
        <v>2</v>
      </c>
      <c r="K113" s="108">
        <f t="shared" si="6"/>
        <v>4</v>
      </c>
      <c r="L113" s="108" t="str">
        <f t="shared" si="7"/>
        <v/>
      </c>
      <c r="M113" s="108"/>
    </row>
    <row r="114" s="4" customFormat="1" ht="20.1" customHeight="1" spans="1:13">
      <c r="A114" s="22" t="str">
        <f t="array" ref="A114">INDEX(G:G,SMALL(IF($K$12:$K$500=2,ROW($12:$500),4^8),ROW(G103)))&amp;""</f>
        <v/>
      </c>
      <c r="B114" s="118"/>
      <c r="C114" s="23" t="str">
        <f>IF(ISERROR(VLOOKUP(A114,'[1]Z07 一般公共预算财政拨款收入支出决算表(财决07表)'!$A$10:$T$500,4,FALSE)),"",VLOOKUP(A114,'[1]Z07 一般公共预算财政拨款收入支出决算表(财决07表)'!$A$10:$T$500,4,FALSE))</f>
        <v/>
      </c>
      <c r="D114" s="125" t="str">
        <f>IF(ISERROR(VLOOKUP(A114,'[1]Z07 一般公共预算财政拨款收入支出决算表(财决07表)'!$A$10:$T$500,11,FALSE)),"",VLOOKUP(A114,'[1]Z07 一般公共预算财政拨款收入支出决算表(财决07表)'!$A$10:$T$500,11,FALSE))</f>
        <v/>
      </c>
      <c r="E114" s="125" t="str">
        <f>IF(ISERROR(VLOOKUP(A114,'[1]Z07 一般公共预算财政拨款收入支出决算表(财决07表)'!$A$10:$T$500,12,FALSE)),"",VLOOKUP(A114,'[1]Z07 一般公共预算财政拨款收入支出决算表(财决07表)'!$A$10:$T$500,12,FALSE))</f>
        <v/>
      </c>
      <c r="F114" s="125" t="str">
        <f>IF(ISERROR(VLOOKUP(A114,'[1]Z07 一般公共预算财政拨款收入支出决算表(财决07表)'!$A$10:$T$500,15,FALSE)),"",VLOOKUP(A114,'[1]Z07 一般公共预算财政拨款收入支出决算表(财决07表)'!$A$10:$T$500,15,FALSE))</f>
        <v/>
      </c>
      <c r="G114" s="108">
        <f>'[1]Z07 一般公共预算财政拨款收入支出决算表(财决07表)'!A112</f>
        <v>0</v>
      </c>
      <c r="H114" s="119">
        <f>'[1]Z07 一般公共预算财政拨款收入支出决算表(财决07表)'!$K112</f>
        <v>0</v>
      </c>
      <c r="I114" s="108" t="str">
        <f t="shared" si="4"/>
        <v>2</v>
      </c>
      <c r="J114" s="108" t="str">
        <f t="shared" si="5"/>
        <v>2</v>
      </c>
      <c r="K114" s="108">
        <f t="shared" si="6"/>
        <v>4</v>
      </c>
      <c r="L114" s="108" t="str">
        <f t="shared" si="7"/>
        <v/>
      </c>
      <c r="M114" s="108"/>
    </row>
    <row r="115" s="4" customFormat="1" ht="20.1" customHeight="1" spans="1:13">
      <c r="A115" s="22" t="str">
        <f t="array" ref="A115">INDEX(G:G,SMALL(IF($K$12:$K$500=2,ROW($12:$500),4^8),ROW(G104)))&amp;""</f>
        <v/>
      </c>
      <c r="B115" s="118"/>
      <c r="C115" s="23" t="str">
        <f>IF(ISERROR(VLOOKUP(A115,'[1]Z07 一般公共预算财政拨款收入支出决算表(财决07表)'!$A$10:$T$500,4,FALSE)),"",VLOOKUP(A115,'[1]Z07 一般公共预算财政拨款收入支出决算表(财决07表)'!$A$10:$T$500,4,FALSE))</f>
        <v/>
      </c>
      <c r="D115" s="125" t="str">
        <f>IF(ISERROR(VLOOKUP(A115,'[1]Z07 一般公共预算财政拨款收入支出决算表(财决07表)'!$A$10:$T$500,11,FALSE)),"",VLOOKUP(A115,'[1]Z07 一般公共预算财政拨款收入支出决算表(财决07表)'!$A$10:$T$500,11,FALSE))</f>
        <v/>
      </c>
      <c r="E115" s="125" t="str">
        <f>IF(ISERROR(VLOOKUP(A115,'[1]Z07 一般公共预算财政拨款收入支出决算表(财决07表)'!$A$10:$T$500,12,FALSE)),"",VLOOKUP(A115,'[1]Z07 一般公共预算财政拨款收入支出决算表(财决07表)'!$A$10:$T$500,12,FALSE))</f>
        <v/>
      </c>
      <c r="F115" s="125" t="str">
        <f>IF(ISERROR(VLOOKUP(A115,'[1]Z07 一般公共预算财政拨款收入支出决算表(财决07表)'!$A$10:$T$500,15,FALSE)),"",VLOOKUP(A115,'[1]Z07 一般公共预算财政拨款收入支出决算表(财决07表)'!$A$10:$T$500,15,FALSE))</f>
        <v/>
      </c>
      <c r="G115" s="108">
        <f>'[1]Z07 一般公共预算财政拨款收入支出决算表(财决07表)'!A113</f>
        <v>0</v>
      </c>
      <c r="H115" s="119">
        <f>'[1]Z07 一般公共预算财政拨款收入支出决算表(财决07表)'!$K113</f>
        <v>0</v>
      </c>
      <c r="I115" s="108" t="str">
        <f t="shared" si="4"/>
        <v>2</v>
      </c>
      <c r="J115" s="108" t="str">
        <f t="shared" si="5"/>
        <v>2</v>
      </c>
      <c r="K115" s="108">
        <f t="shared" si="6"/>
        <v>4</v>
      </c>
      <c r="L115" s="108" t="str">
        <f t="shared" si="7"/>
        <v/>
      </c>
      <c r="M115" s="108"/>
    </row>
    <row r="116" s="4" customFormat="1" ht="20.1" customHeight="1" spans="1:13">
      <c r="A116" s="22" t="str">
        <f t="array" ref="A116">INDEX(G:G,SMALL(IF($K$12:$K$500=2,ROW($12:$500),4^8),ROW(G105)))&amp;""</f>
        <v/>
      </c>
      <c r="B116" s="118"/>
      <c r="C116" s="23" t="str">
        <f>IF(ISERROR(VLOOKUP(A116,'[1]Z07 一般公共预算财政拨款收入支出决算表(财决07表)'!$A$10:$T$500,4,FALSE)),"",VLOOKUP(A116,'[1]Z07 一般公共预算财政拨款收入支出决算表(财决07表)'!$A$10:$T$500,4,FALSE))</f>
        <v/>
      </c>
      <c r="D116" s="125" t="str">
        <f>IF(ISERROR(VLOOKUP(A116,'[1]Z07 一般公共预算财政拨款收入支出决算表(财决07表)'!$A$10:$T$500,11,FALSE)),"",VLOOKUP(A116,'[1]Z07 一般公共预算财政拨款收入支出决算表(财决07表)'!$A$10:$T$500,11,FALSE))</f>
        <v/>
      </c>
      <c r="E116" s="125" t="str">
        <f>IF(ISERROR(VLOOKUP(A116,'[1]Z07 一般公共预算财政拨款收入支出决算表(财决07表)'!$A$10:$T$500,12,FALSE)),"",VLOOKUP(A116,'[1]Z07 一般公共预算财政拨款收入支出决算表(财决07表)'!$A$10:$T$500,12,FALSE))</f>
        <v/>
      </c>
      <c r="F116" s="125" t="str">
        <f>IF(ISERROR(VLOOKUP(A116,'[1]Z07 一般公共预算财政拨款收入支出决算表(财决07表)'!$A$10:$T$500,15,FALSE)),"",VLOOKUP(A116,'[1]Z07 一般公共预算财政拨款收入支出决算表(财决07表)'!$A$10:$T$500,15,FALSE))</f>
        <v/>
      </c>
      <c r="G116" s="108">
        <f>'[1]Z07 一般公共预算财政拨款收入支出决算表(财决07表)'!A114</f>
        <v>0</v>
      </c>
      <c r="H116" s="119">
        <f>'[1]Z07 一般公共预算财政拨款收入支出决算表(财决07表)'!$K114</f>
        <v>0</v>
      </c>
      <c r="I116" s="108" t="str">
        <f t="shared" si="4"/>
        <v>2</v>
      </c>
      <c r="J116" s="108" t="str">
        <f t="shared" si="5"/>
        <v>2</v>
      </c>
      <c r="K116" s="108">
        <f t="shared" si="6"/>
        <v>4</v>
      </c>
      <c r="L116" s="108" t="str">
        <f t="shared" si="7"/>
        <v/>
      </c>
      <c r="M116" s="108"/>
    </row>
    <row r="117" s="4" customFormat="1" ht="20.1" customHeight="1" spans="1:13">
      <c r="A117" s="22" t="str">
        <f t="array" ref="A117">INDEX(G:G,SMALL(IF($K$12:$K$500=2,ROW($12:$500),4^8),ROW(G106)))&amp;""</f>
        <v/>
      </c>
      <c r="B117" s="118"/>
      <c r="C117" s="23" t="str">
        <f>IF(ISERROR(VLOOKUP(A117,'[1]Z07 一般公共预算财政拨款收入支出决算表(财决07表)'!$A$10:$T$500,4,FALSE)),"",VLOOKUP(A117,'[1]Z07 一般公共预算财政拨款收入支出决算表(财决07表)'!$A$10:$T$500,4,FALSE))</f>
        <v/>
      </c>
      <c r="D117" s="125" t="str">
        <f>IF(ISERROR(VLOOKUP(A117,'[1]Z07 一般公共预算财政拨款收入支出决算表(财决07表)'!$A$10:$T$500,11,FALSE)),"",VLOOKUP(A117,'[1]Z07 一般公共预算财政拨款收入支出决算表(财决07表)'!$A$10:$T$500,11,FALSE))</f>
        <v/>
      </c>
      <c r="E117" s="125" t="str">
        <f>IF(ISERROR(VLOOKUP(A117,'[1]Z07 一般公共预算财政拨款收入支出决算表(财决07表)'!$A$10:$T$500,12,FALSE)),"",VLOOKUP(A117,'[1]Z07 一般公共预算财政拨款收入支出决算表(财决07表)'!$A$10:$T$500,12,FALSE))</f>
        <v/>
      </c>
      <c r="F117" s="125" t="str">
        <f>IF(ISERROR(VLOOKUP(A117,'[1]Z07 一般公共预算财政拨款收入支出决算表(财决07表)'!$A$10:$T$500,15,FALSE)),"",VLOOKUP(A117,'[1]Z07 一般公共预算财政拨款收入支出决算表(财决07表)'!$A$10:$T$500,15,FALSE))</f>
        <v/>
      </c>
      <c r="G117" s="108">
        <f>'[1]Z07 一般公共预算财政拨款收入支出决算表(财决07表)'!A115</f>
        <v>0</v>
      </c>
      <c r="H117" s="119">
        <f>'[1]Z07 一般公共预算财政拨款收入支出决算表(财决07表)'!$K115</f>
        <v>0</v>
      </c>
      <c r="I117" s="108" t="str">
        <f t="shared" si="4"/>
        <v>2</v>
      </c>
      <c r="J117" s="108" t="str">
        <f t="shared" si="5"/>
        <v>2</v>
      </c>
      <c r="K117" s="108">
        <f t="shared" si="6"/>
        <v>4</v>
      </c>
      <c r="L117" s="108" t="str">
        <f t="shared" si="7"/>
        <v/>
      </c>
      <c r="M117" s="108"/>
    </row>
    <row r="118" s="4" customFormat="1" ht="20.1" customHeight="1" spans="1:13">
      <c r="A118" s="22" t="str">
        <f t="array" ref="A118">INDEX(G:G,SMALL(IF($K$12:$K$500=2,ROW($12:$500),4^8),ROW(G107)))&amp;""</f>
        <v/>
      </c>
      <c r="B118" s="118"/>
      <c r="C118" s="23" t="str">
        <f>IF(ISERROR(VLOOKUP(A118,'[1]Z07 一般公共预算财政拨款收入支出决算表(财决07表)'!$A$10:$T$500,4,FALSE)),"",VLOOKUP(A118,'[1]Z07 一般公共预算财政拨款收入支出决算表(财决07表)'!$A$10:$T$500,4,FALSE))</f>
        <v/>
      </c>
      <c r="D118" s="125" t="str">
        <f>IF(ISERROR(VLOOKUP(A118,'[1]Z07 一般公共预算财政拨款收入支出决算表(财决07表)'!$A$10:$T$500,11,FALSE)),"",VLOOKUP(A118,'[1]Z07 一般公共预算财政拨款收入支出决算表(财决07表)'!$A$10:$T$500,11,FALSE))</f>
        <v/>
      </c>
      <c r="E118" s="125" t="str">
        <f>IF(ISERROR(VLOOKUP(A118,'[1]Z07 一般公共预算财政拨款收入支出决算表(财决07表)'!$A$10:$T$500,12,FALSE)),"",VLOOKUP(A118,'[1]Z07 一般公共预算财政拨款收入支出决算表(财决07表)'!$A$10:$T$500,12,FALSE))</f>
        <v/>
      </c>
      <c r="F118" s="125" t="str">
        <f>IF(ISERROR(VLOOKUP(A118,'[1]Z07 一般公共预算财政拨款收入支出决算表(财决07表)'!$A$10:$T$500,15,FALSE)),"",VLOOKUP(A118,'[1]Z07 一般公共预算财政拨款收入支出决算表(财决07表)'!$A$10:$T$500,15,FALSE))</f>
        <v/>
      </c>
      <c r="G118" s="108">
        <f>'[1]Z07 一般公共预算财政拨款收入支出决算表(财决07表)'!A116</f>
        <v>0</v>
      </c>
      <c r="H118" s="119">
        <f>'[1]Z07 一般公共预算财政拨款收入支出决算表(财决07表)'!$K116</f>
        <v>0</v>
      </c>
      <c r="I118" s="108" t="str">
        <f t="shared" si="4"/>
        <v>2</v>
      </c>
      <c r="J118" s="108" t="str">
        <f t="shared" si="5"/>
        <v>2</v>
      </c>
      <c r="K118" s="108">
        <f t="shared" si="6"/>
        <v>4</v>
      </c>
      <c r="L118" s="108" t="str">
        <f t="shared" si="7"/>
        <v/>
      </c>
      <c r="M118" s="108"/>
    </row>
    <row r="119" s="4" customFormat="1" ht="20.1" customHeight="1" spans="1:13">
      <c r="A119" s="22" t="str">
        <f t="array" ref="A119">INDEX(G:G,SMALL(IF($K$12:$K$500=2,ROW($12:$500),4^8),ROW(G108)))&amp;""</f>
        <v/>
      </c>
      <c r="B119" s="118"/>
      <c r="C119" s="23" t="str">
        <f>IF(ISERROR(VLOOKUP(A119,'[1]Z07 一般公共预算财政拨款收入支出决算表(财决07表)'!$A$10:$T$500,4,FALSE)),"",VLOOKUP(A119,'[1]Z07 一般公共预算财政拨款收入支出决算表(财决07表)'!$A$10:$T$500,4,FALSE))</f>
        <v/>
      </c>
      <c r="D119" s="125" t="str">
        <f>IF(ISERROR(VLOOKUP(A119,'[1]Z07 一般公共预算财政拨款收入支出决算表(财决07表)'!$A$10:$T$500,11,FALSE)),"",VLOOKUP(A119,'[1]Z07 一般公共预算财政拨款收入支出决算表(财决07表)'!$A$10:$T$500,11,FALSE))</f>
        <v/>
      </c>
      <c r="E119" s="125" t="str">
        <f>IF(ISERROR(VLOOKUP(A119,'[1]Z07 一般公共预算财政拨款收入支出决算表(财决07表)'!$A$10:$T$500,12,FALSE)),"",VLOOKUP(A119,'[1]Z07 一般公共预算财政拨款收入支出决算表(财决07表)'!$A$10:$T$500,12,FALSE))</f>
        <v/>
      </c>
      <c r="F119" s="125" t="str">
        <f>IF(ISERROR(VLOOKUP(A119,'[1]Z07 一般公共预算财政拨款收入支出决算表(财决07表)'!$A$10:$T$500,15,FALSE)),"",VLOOKUP(A119,'[1]Z07 一般公共预算财政拨款收入支出决算表(财决07表)'!$A$10:$T$500,15,FALSE))</f>
        <v/>
      </c>
      <c r="G119" s="108">
        <f>'[1]Z07 一般公共预算财政拨款收入支出决算表(财决07表)'!A117</f>
        <v>0</v>
      </c>
      <c r="H119" s="119">
        <f>'[1]Z07 一般公共预算财政拨款收入支出决算表(财决07表)'!$K117</f>
        <v>0</v>
      </c>
      <c r="I119" s="108" t="str">
        <f t="shared" si="4"/>
        <v>2</v>
      </c>
      <c r="J119" s="108" t="str">
        <f t="shared" si="5"/>
        <v>2</v>
      </c>
      <c r="K119" s="108">
        <f t="shared" si="6"/>
        <v>4</v>
      </c>
      <c r="L119" s="108" t="str">
        <f t="shared" si="7"/>
        <v/>
      </c>
      <c r="M119" s="108"/>
    </row>
    <row r="120" s="4" customFormat="1" ht="20.1" customHeight="1" spans="1:13">
      <c r="A120" s="22" t="str">
        <f t="array" ref="A120">INDEX(G:G,SMALL(IF($K$12:$K$500=2,ROW($12:$500),4^8),ROW(G109)))&amp;""</f>
        <v/>
      </c>
      <c r="B120" s="118"/>
      <c r="C120" s="23" t="str">
        <f>IF(ISERROR(VLOOKUP(A120,'[1]Z07 一般公共预算财政拨款收入支出决算表(财决07表)'!$A$10:$T$500,4,FALSE)),"",VLOOKUP(A120,'[1]Z07 一般公共预算财政拨款收入支出决算表(财决07表)'!$A$10:$T$500,4,FALSE))</f>
        <v/>
      </c>
      <c r="D120" s="125" t="str">
        <f>IF(ISERROR(VLOOKUP(A120,'[1]Z07 一般公共预算财政拨款收入支出决算表(财决07表)'!$A$10:$T$500,11,FALSE)),"",VLOOKUP(A120,'[1]Z07 一般公共预算财政拨款收入支出决算表(财决07表)'!$A$10:$T$500,11,FALSE))</f>
        <v/>
      </c>
      <c r="E120" s="125" t="str">
        <f>IF(ISERROR(VLOOKUP(A120,'[1]Z07 一般公共预算财政拨款收入支出决算表(财决07表)'!$A$10:$T$500,12,FALSE)),"",VLOOKUP(A120,'[1]Z07 一般公共预算财政拨款收入支出决算表(财决07表)'!$A$10:$T$500,12,FALSE))</f>
        <v/>
      </c>
      <c r="F120" s="125" t="str">
        <f>IF(ISERROR(VLOOKUP(A120,'[1]Z07 一般公共预算财政拨款收入支出决算表(财决07表)'!$A$10:$T$500,15,FALSE)),"",VLOOKUP(A120,'[1]Z07 一般公共预算财政拨款收入支出决算表(财决07表)'!$A$10:$T$500,15,FALSE))</f>
        <v/>
      </c>
      <c r="G120" s="108">
        <f>'[1]Z07 一般公共预算财政拨款收入支出决算表(财决07表)'!A118</f>
        <v>0</v>
      </c>
      <c r="H120" s="119">
        <f>'[1]Z07 一般公共预算财政拨款收入支出决算表(财决07表)'!$K118</f>
        <v>0</v>
      </c>
      <c r="I120" s="108" t="str">
        <f t="shared" si="4"/>
        <v>2</v>
      </c>
      <c r="J120" s="108" t="str">
        <f t="shared" si="5"/>
        <v>2</v>
      </c>
      <c r="K120" s="108">
        <f t="shared" si="6"/>
        <v>4</v>
      </c>
      <c r="L120" s="108" t="str">
        <f t="shared" si="7"/>
        <v/>
      </c>
      <c r="M120" s="108"/>
    </row>
    <row r="121" s="4" customFormat="1" ht="20.1" customHeight="1" spans="1:13">
      <c r="A121" s="22" t="str">
        <f t="array" ref="A121">INDEX(G:G,SMALL(IF($K$12:$K$500=2,ROW($12:$500),4^8),ROW(G110)))&amp;""</f>
        <v/>
      </c>
      <c r="B121" s="118"/>
      <c r="C121" s="23" t="str">
        <f>IF(ISERROR(VLOOKUP(A121,'[1]Z07 一般公共预算财政拨款收入支出决算表(财决07表)'!$A$10:$T$500,4,FALSE)),"",VLOOKUP(A121,'[1]Z07 一般公共预算财政拨款收入支出决算表(财决07表)'!$A$10:$T$500,4,FALSE))</f>
        <v/>
      </c>
      <c r="D121" s="125" t="str">
        <f>IF(ISERROR(VLOOKUP(A121,'[1]Z07 一般公共预算财政拨款收入支出决算表(财决07表)'!$A$10:$T$500,11,FALSE)),"",VLOOKUP(A121,'[1]Z07 一般公共预算财政拨款收入支出决算表(财决07表)'!$A$10:$T$500,11,FALSE))</f>
        <v/>
      </c>
      <c r="E121" s="125" t="str">
        <f>IF(ISERROR(VLOOKUP(A121,'[1]Z07 一般公共预算财政拨款收入支出决算表(财决07表)'!$A$10:$T$500,12,FALSE)),"",VLOOKUP(A121,'[1]Z07 一般公共预算财政拨款收入支出决算表(财决07表)'!$A$10:$T$500,12,FALSE))</f>
        <v/>
      </c>
      <c r="F121" s="125" t="str">
        <f>IF(ISERROR(VLOOKUP(A121,'[1]Z07 一般公共预算财政拨款收入支出决算表(财决07表)'!$A$10:$T$500,15,FALSE)),"",VLOOKUP(A121,'[1]Z07 一般公共预算财政拨款收入支出决算表(财决07表)'!$A$10:$T$500,15,FALSE))</f>
        <v/>
      </c>
      <c r="G121" s="108">
        <f>'[1]Z07 一般公共预算财政拨款收入支出决算表(财决07表)'!A119</f>
        <v>0</v>
      </c>
      <c r="H121" s="119">
        <f>'[1]Z07 一般公共预算财政拨款收入支出决算表(财决07表)'!$K119</f>
        <v>0</v>
      </c>
      <c r="I121" s="108" t="str">
        <f t="shared" si="4"/>
        <v>2</v>
      </c>
      <c r="J121" s="108" t="str">
        <f t="shared" si="5"/>
        <v>2</v>
      </c>
      <c r="K121" s="108">
        <f t="shared" si="6"/>
        <v>4</v>
      </c>
      <c r="L121" s="108" t="str">
        <f t="shared" si="7"/>
        <v/>
      </c>
      <c r="M121" s="108"/>
    </row>
    <row r="122" s="4" customFormat="1" ht="20.1" customHeight="1" spans="1:13">
      <c r="A122" s="22" t="str">
        <f t="array" ref="A122">INDEX(G:G,SMALL(IF($K$12:$K$500=2,ROW($12:$500),4^8),ROW(G111)))&amp;""</f>
        <v/>
      </c>
      <c r="B122" s="118"/>
      <c r="C122" s="23" t="str">
        <f>IF(ISERROR(VLOOKUP(A122,'[1]Z07 一般公共预算财政拨款收入支出决算表(财决07表)'!$A$10:$T$500,4,FALSE)),"",VLOOKUP(A122,'[1]Z07 一般公共预算财政拨款收入支出决算表(财决07表)'!$A$10:$T$500,4,FALSE))</f>
        <v/>
      </c>
      <c r="D122" s="125" t="str">
        <f>IF(ISERROR(VLOOKUP(A122,'[1]Z07 一般公共预算财政拨款收入支出决算表(财决07表)'!$A$10:$T$500,11,FALSE)),"",VLOOKUP(A122,'[1]Z07 一般公共预算财政拨款收入支出决算表(财决07表)'!$A$10:$T$500,11,FALSE))</f>
        <v/>
      </c>
      <c r="E122" s="125" t="str">
        <f>IF(ISERROR(VLOOKUP(A122,'[1]Z07 一般公共预算财政拨款收入支出决算表(财决07表)'!$A$10:$T$500,12,FALSE)),"",VLOOKUP(A122,'[1]Z07 一般公共预算财政拨款收入支出决算表(财决07表)'!$A$10:$T$500,12,FALSE))</f>
        <v/>
      </c>
      <c r="F122" s="125" t="str">
        <f>IF(ISERROR(VLOOKUP(A122,'[1]Z07 一般公共预算财政拨款收入支出决算表(财决07表)'!$A$10:$T$500,15,FALSE)),"",VLOOKUP(A122,'[1]Z07 一般公共预算财政拨款收入支出决算表(财决07表)'!$A$10:$T$500,15,FALSE))</f>
        <v/>
      </c>
      <c r="G122" s="108">
        <f>'[1]Z07 一般公共预算财政拨款收入支出决算表(财决07表)'!A120</f>
        <v>0</v>
      </c>
      <c r="H122" s="119">
        <f>'[1]Z07 一般公共预算财政拨款收入支出决算表(财决07表)'!$K120</f>
        <v>0</v>
      </c>
      <c r="I122" s="108" t="str">
        <f t="shared" si="4"/>
        <v>2</v>
      </c>
      <c r="J122" s="108" t="str">
        <f t="shared" si="5"/>
        <v>2</v>
      </c>
      <c r="K122" s="108">
        <f t="shared" si="6"/>
        <v>4</v>
      </c>
      <c r="L122" s="108" t="str">
        <f t="shared" si="7"/>
        <v/>
      </c>
      <c r="M122" s="108"/>
    </row>
    <row r="123" s="4" customFormat="1" ht="20.1" customHeight="1" spans="1:13">
      <c r="A123" s="22" t="str">
        <f t="array" ref="A123">INDEX(G:G,SMALL(IF($K$12:$K$500=2,ROW($12:$500),4^8),ROW(G112)))&amp;""</f>
        <v/>
      </c>
      <c r="B123" s="118"/>
      <c r="C123" s="23" t="str">
        <f>IF(ISERROR(VLOOKUP(A123,'[1]Z07 一般公共预算财政拨款收入支出决算表(财决07表)'!$A$10:$T$500,4,FALSE)),"",VLOOKUP(A123,'[1]Z07 一般公共预算财政拨款收入支出决算表(财决07表)'!$A$10:$T$500,4,FALSE))</f>
        <v/>
      </c>
      <c r="D123" s="125" t="str">
        <f>IF(ISERROR(VLOOKUP(A123,'[1]Z07 一般公共预算财政拨款收入支出决算表(财决07表)'!$A$10:$T$500,11,FALSE)),"",VLOOKUP(A123,'[1]Z07 一般公共预算财政拨款收入支出决算表(财决07表)'!$A$10:$T$500,11,FALSE))</f>
        <v/>
      </c>
      <c r="E123" s="125" t="str">
        <f>IF(ISERROR(VLOOKUP(A123,'[1]Z07 一般公共预算财政拨款收入支出决算表(财决07表)'!$A$10:$T$500,12,FALSE)),"",VLOOKUP(A123,'[1]Z07 一般公共预算财政拨款收入支出决算表(财决07表)'!$A$10:$T$500,12,FALSE))</f>
        <v/>
      </c>
      <c r="F123" s="125" t="str">
        <f>IF(ISERROR(VLOOKUP(A123,'[1]Z07 一般公共预算财政拨款收入支出决算表(财决07表)'!$A$10:$T$500,15,FALSE)),"",VLOOKUP(A123,'[1]Z07 一般公共预算财政拨款收入支出决算表(财决07表)'!$A$10:$T$500,15,FALSE))</f>
        <v/>
      </c>
      <c r="G123" s="108">
        <f>'[1]Z07 一般公共预算财政拨款收入支出决算表(财决07表)'!A121</f>
        <v>0</v>
      </c>
      <c r="H123" s="119">
        <f>'[1]Z07 一般公共预算财政拨款收入支出决算表(财决07表)'!$K121</f>
        <v>0</v>
      </c>
      <c r="I123" s="108" t="str">
        <f t="shared" si="4"/>
        <v>2</v>
      </c>
      <c r="J123" s="108" t="str">
        <f t="shared" si="5"/>
        <v>2</v>
      </c>
      <c r="K123" s="108">
        <f t="shared" si="6"/>
        <v>4</v>
      </c>
      <c r="L123" s="108" t="str">
        <f t="shared" si="7"/>
        <v/>
      </c>
      <c r="M123" s="108"/>
    </row>
    <row r="124" s="4" customFormat="1" ht="20.1" customHeight="1" spans="1:13">
      <c r="A124" s="22" t="str">
        <f t="array" ref="A124">INDEX(G:G,SMALL(IF($K$12:$K$500=2,ROW($12:$500),4^8),ROW(G113)))&amp;""</f>
        <v/>
      </c>
      <c r="B124" s="118"/>
      <c r="C124" s="23" t="str">
        <f>IF(ISERROR(VLOOKUP(A124,'[1]Z07 一般公共预算财政拨款收入支出决算表(财决07表)'!$A$10:$T$500,4,FALSE)),"",VLOOKUP(A124,'[1]Z07 一般公共预算财政拨款收入支出决算表(财决07表)'!$A$10:$T$500,4,FALSE))</f>
        <v/>
      </c>
      <c r="D124" s="125" t="str">
        <f>IF(ISERROR(VLOOKUP(A124,'[1]Z07 一般公共预算财政拨款收入支出决算表(财决07表)'!$A$10:$T$500,11,FALSE)),"",VLOOKUP(A124,'[1]Z07 一般公共预算财政拨款收入支出决算表(财决07表)'!$A$10:$T$500,11,FALSE))</f>
        <v/>
      </c>
      <c r="E124" s="125" t="str">
        <f>IF(ISERROR(VLOOKUP(A124,'[1]Z07 一般公共预算财政拨款收入支出决算表(财决07表)'!$A$10:$T$500,12,FALSE)),"",VLOOKUP(A124,'[1]Z07 一般公共预算财政拨款收入支出决算表(财决07表)'!$A$10:$T$500,12,FALSE))</f>
        <v/>
      </c>
      <c r="F124" s="125" t="str">
        <f>IF(ISERROR(VLOOKUP(A124,'[1]Z07 一般公共预算财政拨款收入支出决算表(财决07表)'!$A$10:$T$500,15,FALSE)),"",VLOOKUP(A124,'[1]Z07 一般公共预算财政拨款收入支出决算表(财决07表)'!$A$10:$T$500,15,FALSE))</f>
        <v/>
      </c>
      <c r="G124" s="108">
        <f>'[1]Z07 一般公共预算财政拨款收入支出决算表(财决07表)'!A122</f>
        <v>0</v>
      </c>
      <c r="H124" s="119">
        <f>'[1]Z07 一般公共预算财政拨款收入支出决算表(财决07表)'!$K122</f>
        <v>0</v>
      </c>
      <c r="I124" s="108" t="str">
        <f t="shared" si="4"/>
        <v>2</v>
      </c>
      <c r="J124" s="108" t="str">
        <f t="shared" si="5"/>
        <v>2</v>
      </c>
      <c r="K124" s="108">
        <f t="shared" si="6"/>
        <v>4</v>
      </c>
      <c r="L124" s="108" t="str">
        <f t="shared" si="7"/>
        <v/>
      </c>
      <c r="M124" s="108"/>
    </row>
    <row r="125" s="4" customFormat="1" ht="20.1" customHeight="1" spans="1:13">
      <c r="A125" s="22" t="str">
        <f t="array" ref="A125">INDEX(G:G,SMALL(IF($K$12:$K$500=2,ROW($12:$500),4^8),ROW(G114)))&amp;""</f>
        <v/>
      </c>
      <c r="B125" s="118"/>
      <c r="C125" s="23" t="str">
        <f>IF(ISERROR(VLOOKUP(A125,'[1]Z07 一般公共预算财政拨款收入支出决算表(财决07表)'!$A$10:$T$500,4,FALSE)),"",VLOOKUP(A125,'[1]Z07 一般公共预算财政拨款收入支出决算表(财决07表)'!$A$10:$T$500,4,FALSE))</f>
        <v/>
      </c>
      <c r="D125" s="125" t="str">
        <f>IF(ISERROR(VLOOKUP(A125,'[1]Z07 一般公共预算财政拨款收入支出决算表(财决07表)'!$A$10:$T$500,11,FALSE)),"",VLOOKUP(A125,'[1]Z07 一般公共预算财政拨款收入支出决算表(财决07表)'!$A$10:$T$500,11,FALSE))</f>
        <v/>
      </c>
      <c r="E125" s="125" t="str">
        <f>IF(ISERROR(VLOOKUP(A125,'[1]Z07 一般公共预算财政拨款收入支出决算表(财决07表)'!$A$10:$T$500,12,FALSE)),"",VLOOKUP(A125,'[1]Z07 一般公共预算财政拨款收入支出决算表(财决07表)'!$A$10:$T$500,12,FALSE))</f>
        <v/>
      </c>
      <c r="F125" s="125" t="str">
        <f>IF(ISERROR(VLOOKUP(A125,'[1]Z07 一般公共预算财政拨款收入支出决算表(财决07表)'!$A$10:$T$500,15,FALSE)),"",VLOOKUP(A125,'[1]Z07 一般公共预算财政拨款收入支出决算表(财决07表)'!$A$10:$T$500,15,FALSE))</f>
        <v/>
      </c>
      <c r="G125" s="108">
        <f>'[1]Z07 一般公共预算财政拨款收入支出决算表(财决07表)'!A123</f>
        <v>0</v>
      </c>
      <c r="H125" s="119">
        <f>'[1]Z07 一般公共预算财政拨款收入支出决算表(财决07表)'!$K123</f>
        <v>0</v>
      </c>
      <c r="I125" s="108" t="str">
        <f t="shared" si="4"/>
        <v>2</v>
      </c>
      <c r="J125" s="108" t="str">
        <f t="shared" si="5"/>
        <v>2</v>
      </c>
      <c r="K125" s="108">
        <f t="shared" si="6"/>
        <v>4</v>
      </c>
      <c r="L125" s="108" t="str">
        <f t="shared" si="7"/>
        <v/>
      </c>
      <c r="M125" s="108"/>
    </row>
    <row r="126" s="4" customFormat="1" ht="20.1" customHeight="1" spans="1:13">
      <c r="A126" s="22" t="str">
        <f t="array" ref="A126">INDEX(G:G,SMALL(IF($K$12:$K$500=2,ROW($12:$500),4^8),ROW(G115)))&amp;""</f>
        <v/>
      </c>
      <c r="B126" s="118"/>
      <c r="C126" s="23" t="str">
        <f>IF(ISERROR(VLOOKUP(A126,'[1]Z07 一般公共预算财政拨款收入支出决算表(财决07表)'!$A$10:$T$500,4,FALSE)),"",VLOOKUP(A126,'[1]Z07 一般公共预算财政拨款收入支出决算表(财决07表)'!$A$10:$T$500,4,FALSE))</f>
        <v/>
      </c>
      <c r="D126" s="125" t="str">
        <f>IF(ISERROR(VLOOKUP(A126,'[1]Z07 一般公共预算财政拨款收入支出决算表(财决07表)'!$A$10:$T$500,11,FALSE)),"",VLOOKUP(A126,'[1]Z07 一般公共预算财政拨款收入支出决算表(财决07表)'!$A$10:$T$500,11,FALSE))</f>
        <v/>
      </c>
      <c r="E126" s="125" t="str">
        <f>IF(ISERROR(VLOOKUP(A126,'[1]Z07 一般公共预算财政拨款收入支出决算表(财决07表)'!$A$10:$T$500,12,FALSE)),"",VLOOKUP(A126,'[1]Z07 一般公共预算财政拨款收入支出决算表(财决07表)'!$A$10:$T$500,12,FALSE))</f>
        <v/>
      </c>
      <c r="F126" s="125" t="str">
        <f>IF(ISERROR(VLOOKUP(A126,'[1]Z07 一般公共预算财政拨款收入支出决算表(财决07表)'!$A$10:$T$500,15,FALSE)),"",VLOOKUP(A126,'[1]Z07 一般公共预算财政拨款收入支出决算表(财决07表)'!$A$10:$T$500,15,FALSE))</f>
        <v/>
      </c>
      <c r="G126" s="108">
        <f>'[1]Z07 一般公共预算财政拨款收入支出决算表(财决07表)'!A124</f>
        <v>0</v>
      </c>
      <c r="H126" s="119">
        <f>'[1]Z07 一般公共预算财政拨款收入支出决算表(财决07表)'!$K124</f>
        <v>0</v>
      </c>
      <c r="I126" s="108" t="str">
        <f t="shared" si="4"/>
        <v>2</v>
      </c>
      <c r="J126" s="108" t="str">
        <f t="shared" si="5"/>
        <v>2</v>
      </c>
      <c r="K126" s="108">
        <f t="shared" si="6"/>
        <v>4</v>
      </c>
      <c r="L126" s="108" t="str">
        <f t="shared" si="7"/>
        <v/>
      </c>
      <c r="M126" s="108"/>
    </row>
    <row r="127" s="4" customFormat="1" ht="20.1" customHeight="1" spans="1:13">
      <c r="A127" s="22" t="str">
        <f t="array" ref="A127">INDEX(G:G,SMALL(IF($K$12:$K$500=2,ROW($12:$500),4^8),ROW(G116)))&amp;""</f>
        <v/>
      </c>
      <c r="B127" s="118"/>
      <c r="C127" s="23" t="str">
        <f>IF(ISERROR(VLOOKUP(A127,'[1]Z07 一般公共预算财政拨款收入支出决算表(财决07表)'!$A$10:$T$500,4,FALSE)),"",VLOOKUP(A127,'[1]Z07 一般公共预算财政拨款收入支出决算表(财决07表)'!$A$10:$T$500,4,FALSE))</f>
        <v/>
      </c>
      <c r="D127" s="125" t="str">
        <f>IF(ISERROR(VLOOKUP(A127,'[1]Z07 一般公共预算财政拨款收入支出决算表(财决07表)'!$A$10:$T$500,11,FALSE)),"",VLOOKUP(A127,'[1]Z07 一般公共预算财政拨款收入支出决算表(财决07表)'!$A$10:$T$500,11,FALSE))</f>
        <v/>
      </c>
      <c r="E127" s="125" t="str">
        <f>IF(ISERROR(VLOOKUP(A127,'[1]Z07 一般公共预算财政拨款收入支出决算表(财决07表)'!$A$10:$T$500,12,FALSE)),"",VLOOKUP(A127,'[1]Z07 一般公共预算财政拨款收入支出决算表(财决07表)'!$A$10:$T$500,12,FALSE))</f>
        <v/>
      </c>
      <c r="F127" s="125" t="str">
        <f>IF(ISERROR(VLOOKUP(A127,'[1]Z07 一般公共预算财政拨款收入支出决算表(财决07表)'!$A$10:$T$500,15,FALSE)),"",VLOOKUP(A127,'[1]Z07 一般公共预算财政拨款收入支出决算表(财决07表)'!$A$10:$T$500,15,FALSE))</f>
        <v/>
      </c>
      <c r="G127" s="108">
        <f>'[1]Z07 一般公共预算财政拨款收入支出决算表(财决07表)'!A125</f>
        <v>0</v>
      </c>
      <c r="H127" s="119">
        <f>'[1]Z07 一般公共预算财政拨款收入支出决算表(财决07表)'!$K125</f>
        <v>0</v>
      </c>
      <c r="I127" s="108" t="str">
        <f t="shared" si="4"/>
        <v>2</v>
      </c>
      <c r="J127" s="108" t="str">
        <f t="shared" si="5"/>
        <v>2</v>
      </c>
      <c r="K127" s="108">
        <f t="shared" si="6"/>
        <v>4</v>
      </c>
      <c r="L127" s="108" t="str">
        <f t="shared" si="7"/>
        <v/>
      </c>
      <c r="M127" s="108"/>
    </row>
    <row r="128" s="4" customFormat="1" ht="20.1" customHeight="1" spans="1:13">
      <c r="A128" s="22" t="str">
        <f t="array" ref="A128">INDEX(G:G,SMALL(IF($K$12:$K$500=2,ROW($12:$500),4^8),ROW(G117)))&amp;""</f>
        <v/>
      </c>
      <c r="B128" s="118"/>
      <c r="C128" s="23" t="str">
        <f>IF(ISERROR(VLOOKUP(A128,'[1]Z07 一般公共预算财政拨款收入支出决算表(财决07表)'!$A$10:$T$500,4,FALSE)),"",VLOOKUP(A128,'[1]Z07 一般公共预算财政拨款收入支出决算表(财决07表)'!$A$10:$T$500,4,FALSE))</f>
        <v/>
      </c>
      <c r="D128" s="125" t="str">
        <f>IF(ISERROR(VLOOKUP(A128,'[1]Z07 一般公共预算财政拨款收入支出决算表(财决07表)'!$A$10:$T$500,11,FALSE)),"",VLOOKUP(A128,'[1]Z07 一般公共预算财政拨款收入支出决算表(财决07表)'!$A$10:$T$500,11,FALSE))</f>
        <v/>
      </c>
      <c r="E128" s="125" t="str">
        <f>IF(ISERROR(VLOOKUP(A128,'[1]Z07 一般公共预算财政拨款收入支出决算表(财决07表)'!$A$10:$T$500,12,FALSE)),"",VLOOKUP(A128,'[1]Z07 一般公共预算财政拨款收入支出决算表(财决07表)'!$A$10:$T$500,12,FALSE))</f>
        <v/>
      </c>
      <c r="F128" s="125" t="str">
        <f>IF(ISERROR(VLOOKUP(A128,'[1]Z07 一般公共预算财政拨款收入支出决算表(财决07表)'!$A$10:$T$500,15,FALSE)),"",VLOOKUP(A128,'[1]Z07 一般公共预算财政拨款收入支出决算表(财决07表)'!$A$10:$T$500,15,FALSE))</f>
        <v/>
      </c>
      <c r="G128" s="108">
        <f>'[1]Z07 一般公共预算财政拨款收入支出决算表(财决07表)'!A126</f>
        <v>0</v>
      </c>
      <c r="H128" s="119">
        <f>'[1]Z07 一般公共预算财政拨款收入支出决算表(财决07表)'!$K126</f>
        <v>0</v>
      </c>
      <c r="I128" s="108" t="str">
        <f t="shared" si="4"/>
        <v>2</v>
      </c>
      <c r="J128" s="108" t="str">
        <f t="shared" si="5"/>
        <v>2</v>
      </c>
      <c r="K128" s="108">
        <f t="shared" si="6"/>
        <v>4</v>
      </c>
      <c r="L128" s="108" t="str">
        <f t="shared" si="7"/>
        <v/>
      </c>
      <c r="M128" s="108"/>
    </row>
    <row r="129" s="4" customFormat="1" ht="20.1" customHeight="1" spans="1:13">
      <c r="A129" s="22" t="str">
        <f t="array" ref="A129">INDEX(G:G,SMALL(IF($K$12:$K$500=2,ROW($12:$500),4^8),ROW(G118)))&amp;""</f>
        <v/>
      </c>
      <c r="B129" s="118"/>
      <c r="C129" s="23" t="str">
        <f>IF(ISERROR(VLOOKUP(A129,'[1]Z07 一般公共预算财政拨款收入支出决算表(财决07表)'!$A$10:$T$500,4,FALSE)),"",VLOOKUP(A129,'[1]Z07 一般公共预算财政拨款收入支出决算表(财决07表)'!$A$10:$T$500,4,FALSE))</f>
        <v/>
      </c>
      <c r="D129" s="125" t="str">
        <f>IF(ISERROR(VLOOKUP(A129,'[1]Z07 一般公共预算财政拨款收入支出决算表(财决07表)'!$A$10:$T$500,11,FALSE)),"",VLOOKUP(A129,'[1]Z07 一般公共预算财政拨款收入支出决算表(财决07表)'!$A$10:$T$500,11,FALSE))</f>
        <v/>
      </c>
      <c r="E129" s="125" t="str">
        <f>IF(ISERROR(VLOOKUP(A129,'[1]Z07 一般公共预算财政拨款收入支出决算表(财决07表)'!$A$10:$T$500,12,FALSE)),"",VLOOKUP(A129,'[1]Z07 一般公共预算财政拨款收入支出决算表(财决07表)'!$A$10:$T$500,12,FALSE))</f>
        <v/>
      </c>
      <c r="F129" s="125" t="str">
        <f>IF(ISERROR(VLOOKUP(A129,'[1]Z07 一般公共预算财政拨款收入支出决算表(财决07表)'!$A$10:$T$500,15,FALSE)),"",VLOOKUP(A129,'[1]Z07 一般公共预算财政拨款收入支出决算表(财决07表)'!$A$10:$T$500,15,FALSE))</f>
        <v/>
      </c>
      <c r="G129" s="108">
        <f>'[1]Z07 一般公共预算财政拨款收入支出决算表(财决07表)'!A127</f>
        <v>0</v>
      </c>
      <c r="H129" s="119">
        <f>'[1]Z07 一般公共预算财政拨款收入支出决算表(财决07表)'!$K127</f>
        <v>0</v>
      </c>
      <c r="I129" s="108" t="str">
        <f t="shared" si="4"/>
        <v>2</v>
      </c>
      <c r="J129" s="108" t="str">
        <f t="shared" si="5"/>
        <v>2</v>
      </c>
      <c r="K129" s="108">
        <f t="shared" si="6"/>
        <v>4</v>
      </c>
      <c r="L129" s="108" t="str">
        <f t="shared" si="7"/>
        <v/>
      </c>
      <c r="M129" s="108"/>
    </row>
    <row r="130" s="4" customFormat="1" ht="20.1" customHeight="1" spans="1:13">
      <c r="A130" s="22" t="str">
        <f t="array" ref="A130">INDEX(G:G,SMALL(IF($K$12:$K$500=2,ROW($12:$500),4^8),ROW(G119)))&amp;""</f>
        <v/>
      </c>
      <c r="B130" s="118"/>
      <c r="C130" s="23" t="str">
        <f>IF(ISERROR(VLOOKUP(A130,'[1]Z07 一般公共预算财政拨款收入支出决算表(财决07表)'!$A$10:$T$500,4,FALSE)),"",VLOOKUP(A130,'[1]Z07 一般公共预算财政拨款收入支出决算表(财决07表)'!$A$10:$T$500,4,FALSE))</f>
        <v/>
      </c>
      <c r="D130" s="125" t="str">
        <f>IF(ISERROR(VLOOKUP(A130,'[1]Z07 一般公共预算财政拨款收入支出决算表(财决07表)'!$A$10:$T$500,11,FALSE)),"",VLOOKUP(A130,'[1]Z07 一般公共预算财政拨款收入支出决算表(财决07表)'!$A$10:$T$500,11,FALSE))</f>
        <v/>
      </c>
      <c r="E130" s="125" t="str">
        <f>IF(ISERROR(VLOOKUP(A130,'[1]Z07 一般公共预算财政拨款收入支出决算表(财决07表)'!$A$10:$T$500,12,FALSE)),"",VLOOKUP(A130,'[1]Z07 一般公共预算财政拨款收入支出决算表(财决07表)'!$A$10:$T$500,12,FALSE))</f>
        <v/>
      </c>
      <c r="F130" s="125" t="str">
        <f>IF(ISERROR(VLOOKUP(A130,'[1]Z07 一般公共预算财政拨款收入支出决算表(财决07表)'!$A$10:$T$500,15,FALSE)),"",VLOOKUP(A130,'[1]Z07 一般公共预算财政拨款收入支出决算表(财决07表)'!$A$10:$T$500,15,FALSE))</f>
        <v/>
      </c>
      <c r="G130" s="108">
        <f>'[1]Z07 一般公共预算财政拨款收入支出决算表(财决07表)'!A128</f>
        <v>0</v>
      </c>
      <c r="H130" s="119">
        <f>'[1]Z07 一般公共预算财政拨款收入支出决算表(财决07表)'!$K128</f>
        <v>0</v>
      </c>
      <c r="I130" s="108" t="str">
        <f t="shared" si="4"/>
        <v>2</v>
      </c>
      <c r="J130" s="108" t="str">
        <f t="shared" si="5"/>
        <v>2</v>
      </c>
      <c r="K130" s="108">
        <f t="shared" si="6"/>
        <v>4</v>
      </c>
      <c r="L130" s="108" t="str">
        <f t="shared" si="7"/>
        <v/>
      </c>
      <c r="M130" s="108"/>
    </row>
    <row r="131" s="4" customFormat="1" ht="20.1" customHeight="1" spans="1:13">
      <c r="A131" s="22" t="str">
        <f t="array" ref="A131">INDEX(G:G,SMALL(IF($K$12:$K$500=2,ROW($12:$500),4^8),ROW(G120)))&amp;""</f>
        <v/>
      </c>
      <c r="B131" s="118"/>
      <c r="C131" s="23" t="str">
        <f>IF(ISERROR(VLOOKUP(A131,'[1]Z07 一般公共预算财政拨款收入支出决算表(财决07表)'!$A$10:$T$500,4,FALSE)),"",VLOOKUP(A131,'[1]Z07 一般公共预算财政拨款收入支出决算表(财决07表)'!$A$10:$T$500,4,FALSE))</f>
        <v/>
      </c>
      <c r="D131" s="125" t="str">
        <f>IF(ISERROR(VLOOKUP(A131,'[1]Z07 一般公共预算财政拨款收入支出决算表(财决07表)'!$A$10:$T$500,11,FALSE)),"",VLOOKUP(A131,'[1]Z07 一般公共预算财政拨款收入支出决算表(财决07表)'!$A$10:$T$500,11,FALSE))</f>
        <v/>
      </c>
      <c r="E131" s="125" t="str">
        <f>IF(ISERROR(VLOOKUP(A131,'[1]Z07 一般公共预算财政拨款收入支出决算表(财决07表)'!$A$10:$T$500,12,FALSE)),"",VLOOKUP(A131,'[1]Z07 一般公共预算财政拨款收入支出决算表(财决07表)'!$A$10:$T$500,12,FALSE))</f>
        <v/>
      </c>
      <c r="F131" s="125" t="str">
        <f>IF(ISERROR(VLOOKUP(A131,'[1]Z07 一般公共预算财政拨款收入支出决算表(财决07表)'!$A$10:$T$500,15,FALSE)),"",VLOOKUP(A131,'[1]Z07 一般公共预算财政拨款收入支出决算表(财决07表)'!$A$10:$T$500,15,FALSE))</f>
        <v/>
      </c>
      <c r="G131" s="108">
        <f>'[1]Z07 一般公共预算财政拨款收入支出决算表(财决07表)'!A129</f>
        <v>0</v>
      </c>
      <c r="H131" s="119">
        <f>'[1]Z07 一般公共预算财政拨款收入支出决算表(财决07表)'!$K129</f>
        <v>0</v>
      </c>
      <c r="I131" s="108" t="str">
        <f t="shared" si="4"/>
        <v>2</v>
      </c>
      <c r="J131" s="108" t="str">
        <f t="shared" si="5"/>
        <v>2</v>
      </c>
      <c r="K131" s="108">
        <f t="shared" si="6"/>
        <v>4</v>
      </c>
      <c r="L131" s="108" t="str">
        <f t="shared" si="7"/>
        <v/>
      </c>
      <c r="M131" s="108"/>
    </row>
    <row r="132" s="4" customFormat="1" ht="20.1" customHeight="1" spans="1:13">
      <c r="A132" s="22" t="str">
        <f t="array" ref="A132">INDEX(G:G,SMALL(IF($K$12:$K$500=2,ROW($12:$500),4^8),ROW(G121)))&amp;""</f>
        <v/>
      </c>
      <c r="B132" s="118"/>
      <c r="C132" s="23" t="str">
        <f>IF(ISERROR(VLOOKUP(A132,'[1]Z07 一般公共预算财政拨款收入支出决算表(财决07表)'!$A$10:$T$500,4,FALSE)),"",VLOOKUP(A132,'[1]Z07 一般公共预算财政拨款收入支出决算表(财决07表)'!$A$10:$T$500,4,FALSE))</f>
        <v/>
      </c>
      <c r="D132" s="125" t="str">
        <f>IF(ISERROR(VLOOKUP(A132,'[1]Z07 一般公共预算财政拨款收入支出决算表(财决07表)'!$A$10:$T$500,11,FALSE)),"",VLOOKUP(A132,'[1]Z07 一般公共预算财政拨款收入支出决算表(财决07表)'!$A$10:$T$500,11,FALSE))</f>
        <v/>
      </c>
      <c r="E132" s="125" t="str">
        <f>IF(ISERROR(VLOOKUP(A132,'[1]Z07 一般公共预算财政拨款收入支出决算表(财决07表)'!$A$10:$T$500,12,FALSE)),"",VLOOKUP(A132,'[1]Z07 一般公共预算财政拨款收入支出决算表(财决07表)'!$A$10:$T$500,12,FALSE))</f>
        <v/>
      </c>
      <c r="F132" s="125" t="str">
        <f>IF(ISERROR(VLOOKUP(A132,'[1]Z07 一般公共预算财政拨款收入支出决算表(财决07表)'!$A$10:$T$500,15,FALSE)),"",VLOOKUP(A132,'[1]Z07 一般公共预算财政拨款收入支出决算表(财决07表)'!$A$10:$T$500,15,FALSE))</f>
        <v/>
      </c>
      <c r="G132" s="108">
        <f>'[1]Z07 一般公共预算财政拨款收入支出决算表(财决07表)'!A130</f>
        <v>0</v>
      </c>
      <c r="H132" s="119">
        <f>'[1]Z07 一般公共预算财政拨款收入支出决算表(财决07表)'!$K130</f>
        <v>0</v>
      </c>
      <c r="I132" s="108" t="str">
        <f t="shared" si="4"/>
        <v>2</v>
      </c>
      <c r="J132" s="108" t="str">
        <f t="shared" si="5"/>
        <v>2</v>
      </c>
      <c r="K132" s="108">
        <f t="shared" si="6"/>
        <v>4</v>
      </c>
      <c r="L132" s="108" t="str">
        <f t="shared" si="7"/>
        <v/>
      </c>
      <c r="M132" s="108"/>
    </row>
    <row r="133" s="4" customFormat="1" ht="20.1" customHeight="1" spans="1:13">
      <c r="A133" s="22" t="str">
        <f t="array" ref="A133">INDEX(G:G,SMALL(IF($K$12:$K$500=2,ROW($12:$500),4^8),ROW(G122)))&amp;""</f>
        <v/>
      </c>
      <c r="B133" s="118"/>
      <c r="C133" s="23" t="str">
        <f>IF(ISERROR(VLOOKUP(A133,'[1]Z07 一般公共预算财政拨款收入支出决算表(财决07表)'!$A$10:$T$500,4,FALSE)),"",VLOOKUP(A133,'[1]Z07 一般公共预算财政拨款收入支出决算表(财决07表)'!$A$10:$T$500,4,FALSE))</f>
        <v/>
      </c>
      <c r="D133" s="125" t="str">
        <f>IF(ISERROR(VLOOKUP(A133,'[1]Z07 一般公共预算财政拨款收入支出决算表(财决07表)'!$A$10:$T$500,11,FALSE)),"",VLOOKUP(A133,'[1]Z07 一般公共预算财政拨款收入支出决算表(财决07表)'!$A$10:$T$500,11,FALSE))</f>
        <v/>
      </c>
      <c r="E133" s="125" t="str">
        <f>IF(ISERROR(VLOOKUP(A133,'[1]Z07 一般公共预算财政拨款收入支出决算表(财决07表)'!$A$10:$T$500,12,FALSE)),"",VLOOKUP(A133,'[1]Z07 一般公共预算财政拨款收入支出决算表(财决07表)'!$A$10:$T$500,12,FALSE))</f>
        <v/>
      </c>
      <c r="F133" s="125" t="str">
        <f>IF(ISERROR(VLOOKUP(A133,'[1]Z07 一般公共预算财政拨款收入支出决算表(财决07表)'!$A$10:$T$500,15,FALSE)),"",VLOOKUP(A133,'[1]Z07 一般公共预算财政拨款收入支出决算表(财决07表)'!$A$10:$T$500,15,FALSE))</f>
        <v/>
      </c>
      <c r="G133" s="108">
        <f>'[1]Z07 一般公共预算财政拨款收入支出决算表(财决07表)'!A131</f>
        <v>0</v>
      </c>
      <c r="H133" s="119">
        <f>'[1]Z07 一般公共预算财政拨款收入支出决算表(财决07表)'!$K131</f>
        <v>0</v>
      </c>
      <c r="I133" s="108" t="str">
        <f t="shared" si="4"/>
        <v>2</v>
      </c>
      <c r="J133" s="108" t="str">
        <f t="shared" si="5"/>
        <v>2</v>
      </c>
      <c r="K133" s="108">
        <f t="shared" si="6"/>
        <v>4</v>
      </c>
      <c r="L133" s="108" t="str">
        <f t="shared" si="7"/>
        <v/>
      </c>
      <c r="M133" s="108"/>
    </row>
    <row r="134" s="4" customFormat="1" ht="20.1" customHeight="1" spans="1:13">
      <c r="A134" s="22" t="str">
        <f t="array" ref="A134">INDEX(G:G,SMALL(IF($K$12:$K$500=2,ROW($12:$500),4^8),ROW(G123)))&amp;""</f>
        <v/>
      </c>
      <c r="B134" s="118"/>
      <c r="C134" s="23" t="str">
        <f>IF(ISERROR(VLOOKUP(A134,'[1]Z07 一般公共预算财政拨款收入支出决算表(财决07表)'!$A$10:$T$500,4,FALSE)),"",VLOOKUP(A134,'[1]Z07 一般公共预算财政拨款收入支出决算表(财决07表)'!$A$10:$T$500,4,FALSE))</f>
        <v/>
      </c>
      <c r="D134" s="125" t="str">
        <f>IF(ISERROR(VLOOKUP(A134,'[1]Z07 一般公共预算财政拨款收入支出决算表(财决07表)'!$A$10:$T$500,11,FALSE)),"",VLOOKUP(A134,'[1]Z07 一般公共预算财政拨款收入支出决算表(财决07表)'!$A$10:$T$500,11,FALSE))</f>
        <v/>
      </c>
      <c r="E134" s="125" t="str">
        <f>IF(ISERROR(VLOOKUP(A134,'[1]Z07 一般公共预算财政拨款收入支出决算表(财决07表)'!$A$10:$T$500,12,FALSE)),"",VLOOKUP(A134,'[1]Z07 一般公共预算财政拨款收入支出决算表(财决07表)'!$A$10:$T$500,12,FALSE))</f>
        <v/>
      </c>
      <c r="F134" s="125" t="str">
        <f>IF(ISERROR(VLOOKUP(A134,'[1]Z07 一般公共预算财政拨款收入支出决算表(财决07表)'!$A$10:$T$500,15,FALSE)),"",VLOOKUP(A134,'[1]Z07 一般公共预算财政拨款收入支出决算表(财决07表)'!$A$10:$T$500,15,FALSE))</f>
        <v/>
      </c>
      <c r="G134" s="108">
        <f>'[1]Z07 一般公共预算财政拨款收入支出决算表(财决07表)'!A132</f>
        <v>0</v>
      </c>
      <c r="H134" s="119">
        <f>'[1]Z07 一般公共预算财政拨款收入支出决算表(财决07表)'!$K132</f>
        <v>0</v>
      </c>
      <c r="I134" s="108" t="str">
        <f t="shared" si="4"/>
        <v>2</v>
      </c>
      <c r="J134" s="108" t="str">
        <f t="shared" si="5"/>
        <v>2</v>
      </c>
      <c r="K134" s="108">
        <f t="shared" si="6"/>
        <v>4</v>
      </c>
      <c r="L134" s="108" t="str">
        <f t="shared" si="7"/>
        <v/>
      </c>
      <c r="M134" s="108"/>
    </row>
    <row r="135" s="4" customFormat="1" ht="20.1" customHeight="1" spans="1:13">
      <c r="A135" s="22" t="str">
        <f t="array" ref="A135">INDEX(G:G,SMALL(IF($K$12:$K$500=2,ROW($12:$500),4^8),ROW(G124)))&amp;""</f>
        <v/>
      </c>
      <c r="B135" s="118"/>
      <c r="C135" s="23" t="str">
        <f>IF(ISERROR(VLOOKUP(A135,'[1]Z07 一般公共预算财政拨款收入支出决算表(财决07表)'!$A$10:$T$500,4,FALSE)),"",VLOOKUP(A135,'[1]Z07 一般公共预算财政拨款收入支出决算表(财决07表)'!$A$10:$T$500,4,FALSE))</f>
        <v/>
      </c>
      <c r="D135" s="125" t="str">
        <f>IF(ISERROR(VLOOKUP(A135,'[1]Z07 一般公共预算财政拨款收入支出决算表(财决07表)'!$A$10:$T$500,11,FALSE)),"",VLOOKUP(A135,'[1]Z07 一般公共预算财政拨款收入支出决算表(财决07表)'!$A$10:$T$500,11,FALSE))</f>
        <v/>
      </c>
      <c r="E135" s="125" t="str">
        <f>IF(ISERROR(VLOOKUP(A135,'[1]Z07 一般公共预算财政拨款收入支出决算表(财决07表)'!$A$10:$T$500,12,FALSE)),"",VLOOKUP(A135,'[1]Z07 一般公共预算财政拨款收入支出决算表(财决07表)'!$A$10:$T$500,12,FALSE))</f>
        <v/>
      </c>
      <c r="F135" s="125" t="str">
        <f>IF(ISERROR(VLOOKUP(A135,'[1]Z07 一般公共预算财政拨款收入支出决算表(财决07表)'!$A$10:$T$500,15,FALSE)),"",VLOOKUP(A135,'[1]Z07 一般公共预算财政拨款收入支出决算表(财决07表)'!$A$10:$T$500,15,FALSE))</f>
        <v/>
      </c>
      <c r="G135" s="108">
        <f>'[1]Z07 一般公共预算财政拨款收入支出决算表(财决07表)'!A133</f>
        <v>0</v>
      </c>
      <c r="H135" s="119">
        <f>'[1]Z07 一般公共预算财政拨款收入支出决算表(财决07表)'!$K133</f>
        <v>0</v>
      </c>
      <c r="I135" s="108" t="str">
        <f t="shared" si="4"/>
        <v>2</v>
      </c>
      <c r="J135" s="108" t="str">
        <f t="shared" si="5"/>
        <v>2</v>
      </c>
      <c r="K135" s="108">
        <f t="shared" si="6"/>
        <v>4</v>
      </c>
      <c r="L135" s="108" t="str">
        <f t="shared" si="7"/>
        <v/>
      </c>
      <c r="M135" s="108"/>
    </row>
    <row r="136" s="4" customFormat="1" ht="20.1" customHeight="1" spans="1:13">
      <c r="A136" s="22" t="str">
        <f t="array" ref="A136">INDEX(G:G,SMALL(IF($K$12:$K$500=2,ROW($12:$500),4^8),ROW(G125)))&amp;""</f>
        <v/>
      </c>
      <c r="B136" s="118"/>
      <c r="C136" s="23" t="str">
        <f>IF(ISERROR(VLOOKUP(A136,'[1]Z07 一般公共预算财政拨款收入支出决算表(财决07表)'!$A$10:$T$500,4,FALSE)),"",VLOOKUP(A136,'[1]Z07 一般公共预算财政拨款收入支出决算表(财决07表)'!$A$10:$T$500,4,FALSE))</f>
        <v/>
      </c>
      <c r="D136" s="125" t="str">
        <f>IF(ISERROR(VLOOKUP(A136,'[1]Z07 一般公共预算财政拨款收入支出决算表(财决07表)'!$A$10:$T$500,11,FALSE)),"",VLOOKUP(A136,'[1]Z07 一般公共预算财政拨款收入支出决算表(财决07表)'!$A$10:$T$500,11,FALSE))</f>
        <v/>
      </c>
      <c r="E136" s="125" t="str">
        <f>IF(ISERROR(VLOOKUP(A136,'[1]Z07 一般公共预算财政拨款收入支出决算表(财决07表)'!$A$10:$T$500,12,FALSE)),"",VLOOKUP(A136,'[1]Z07 一般公共预算财政拨款收入支出决算表(财决07表)'!$A$10:$T$500,12,FALSE))</f>
        <v/>
      </c>
      <c r="F136" s="125" t="str">
        <f>IF(ISERROR(VLOOKUP(A136,'[1]Z07 一般公共预算财政拨款收入支出决算表(财决07表)'!$A$10:$T$500,15,FALSE)),"",VLOOKUP(A136,'[1]Z07 一般公共预算财政拨款收入支出决算表(财决07表)'!$A$10:$T$500,15,FALSE))</f>
        <v/>
      </c>
      <c r="G136" s="108">
        <f>'[1]Z07 一般公共预算财政拨款收入支出决算表(财决07表)'!A134</f>
        <v>0</v>
      </c>
      <c r="H136" s="119">
        <f>'[1]Z07 一般公共预算财政拨款收入支出决算表(财决07表)'!$K134</f>
        <v>0</v>
      </c>
      <c r="I136" s="108" t="str">
        <f t="shared" si="4"/>
        <v>2</v>
      </c>
      <c r="J136" s="108" t="str">
        <f t="shared" si="5"/>
        <v>2</v>
      </c>
      <c r="K136" s="108">
        <f t="shared" si="6"/>
        <v>4</v>
      </c>
      <c r="L136" s="108" t="str">
        <f t="shared" si="7"/>
        <v/>
      </c>
      <c r="M136" s="108"/>
    </row>
    <row r="137" s="4" customFormat="1" ht="20.1" customHeight="1" spans="1:13">
      <c r="A137" s="22" t="str">
        <f t="array" ref="A137">INDEX(G:G,SMALL(IF($K$12:$K$500=2,ROW($12:$500),4^8),ROW(G126)))&amp;""</f>
        <v/>
      </c>
      <c r="B137" s="118"/>
      <c r="C137" s="23" t="str">
        <f>IF(ISERROR(VLOOKUP(A137,'[1]Z07 一般公共预算财政拨款收入支出决算表(财决07表)'!$A$10:$T$500,4,FALSE)),"",VLOOKUP(A137,'[1]Z07 一般公共预算财政拨款收入支出决算表(财决07表)'!$A$10:$T$500,4,FALSE))</f>
        <v/>
      </c>
      <c r="D137" s="125" t="str">
        <f>IF(ISERROR(VLOOKUP(A137,'[1]Z07 一般公共预算财政拨款收入支出决算表(财决07表)'!$A$10:$T$500,11,FALSE)),"",VLOOKUP(A137,'[1]Z07 一般公共预算财政拨款收入支出决算表(财决07表)'!$A$10:$T$500,11,FALSE))</f>
        <v/>
      </c>
      <c r="E137" s="125" t="str">
        <f>IF(ISERROR(VLOOKUP(A137,'[1]Z07 一般公共预算财政拨款收入支出决算表(财决07表)'!$A$10:$T$500,12,FALSE)),"",VLOOKUP(A137,'[1]Z07 一般公共预算财政拨款收入支出决算表(财决07表)'!$A$10:$T$500,12,FALSE))</f>
        <v/>
      </c>
      <c r="F137" s="125" t="str">
        <f>IF(ISERROR(VLOOKUP(A137,'[1]Z07 一般公共预算财政拨款收入支出决算表(财决07表)'!$A$10:$T$500,15,FALSE)),"",VLOOKUP(A137,'[1]Z07 一般公共预算财政拨款收入支出决算表(财决07表)'!$A$10:$T$500,15,FALSE))</f>
        <v/>
      </c>
      <c r="G137" s="108">
        <f>'[1]Z07 一般公共预算财政拨款收入支出决算表(财决07表)'!A135</f>
        <v>0</v>
      </c>
      <c r="H137" s="119">
        <f>'[1]Z07 一般公共预算财政拨款收入支出决算表(财决07表)'!$K135</f>
        <v>0</v>
      </c>
      <c r="I137" s="108" t="str">
        <f t="shared" si="4"/>
        <v>2</v>
      </c>
      <c r="J137" s="108" t="str">
        <f t="shared" si="5"/>
        <v>2</v>
      </c>
      <c r="K137" s="108">
        <f t="shared" si="6"/>
        <v>4</v>
      </c>
      <c r="L137" s="108" t="str">
        <f t="shared" si="7"/>
        <v/>
      </c>
      <c r="M137" s="108"/>
    </row>
    <row r="138" s="4" customFormat="1" ht="20.1" customHeight="1" spans="1:13">
      <c r="A138" s="22" t="str">
        <f t="array" ref="A138">INDEX(G:G,SMALL(IF($K$12:$K$500=2,ROW($12:$500),4^8),ROW(G127)))&amp;""</f>
        <v/>
      </c>
      <c r="B138" s="118"/>
      <c r="C138" s="23" t="str">
        <f>IF(ISERROR(VLOOKUP(A138,'[1]Z07 一般公共预算财政拨款收入支出决算表(财决07表)'!$A$10:$T$500,4,FALSE)),"",VLOOKUP(A138,'[1]Z07 一般公共预算财政拨款收入支出决算表(财决07表)'!$A$10:$T$500,4,FALSE))</f>
        <v/>
      </c>
      <c r="D138" s="125" t="str">
        <f>IF(ISERROR(VLOOKUP(A138,'[1]Z07 一般公共预算财政拨款收入支出决算表(财决07表)'!$A$10:$T$500,11,FALSE)),"",VLOOKUP(A138,'[1]Z07 一般公共预算财政拨款收入支出决算表(财决07表)'!$A$10:$T$500,11,FALSE))</f>
        <v/>
      </c>
      <c r="E138" s="125" t="str">
        <f>IF(ISERROR(VLOOKUP(A138,'[1]Z07 一般公共预算财政拨款收入支出决算表(财决07表)'!$A$10:$T$500,12,FALSE)),"",VLOOKUP(A138,'[1]Z07 一般公共预算财政拨款收入支出决算表(财决07表)'!$A$10:$T$500,12,FALSE))</f>
        <v/>
      </c>
      <c r="F138" s="125" t="str">
        <f>IF(ISERROR(VLOOKUP(A138,'[1]Z07 一般公共预算财政拨款收入支出决算表(财决07表)'!$A$10:$T$500,15,FALSE)),"",VLOOKUP(A138,'[1]Z07 一般公共预算财政拨款收入支出决算表(财决07表)'!$A$10:$T$500,15,FALSE))</f>
        <v/>
      </c>
      <c r="G138" s="108">
        <f>'[1]Z07 一般公共预算财政拨款收入支出决算表(财决07表)'!A136</f>
        <v>0</v>
      </c>
      <c r="H138" s="119">
        <f>'[1]Z07 一般公共预算财政拨款收入支出决算表(财决07表)'!$K136</f>
        <v>0</v>
      </c>
      <c r="I138" s="108" t="str">
        <f t="shared" si="4"/>
        <v>2</v>
      </c>
      <c r="J138" s="108" t="str">
        <f t="shared" si="5"/>
        <v>2</v>
      </c>
      <c r="K138" s="108">
        <f t="shared" si="6"/>
        <v>4</v>
      </c>
      <c r="L138" s="108" t="str">
        <f t="shared" si="7"/>
        <v/>
      </c>
      <c r="M138" s="108"/>
    </row>
    <row r="139" s="4" customFormat="1" ht="20.1" customHeight="1" spans="1:13">
      <c r="A139" s="22" t="str">
        <f t="array" ref="A139">INDEX(G:G,SMALL(IF($K$12:$K$500=2,ROW($12:$500),4^8),ROW(G128)))&amp;""</f>
        <v/>
      </c>
      <c r="B139" s="118"/>
      <c r="C139" s="23" t="str">
        <f>IF(ISERROR(VLOOKUP(A139,'[1]Z07 一般公共预算财政拨款收入支出决算表(财决07表)'!$A$10:$T$500,4,FALSE)),"",VLOOKUP(A139,'[1]Z07 一般公共预算财政拨款收入支出决算表(财决07表)'!$A$10:$T$500,4,FALSE))</f>
        <v/>
      </c>
      <c r="D139" s="125" t="str">
        <f>IF(ISERROR(VLOOKUP(A139,'[1]Z07 一般公共预算财政拨款收入支出决算表(财决07表)'!$A$10:$T$500,11,FALSE)),"",VLOOKUP(A139,'[1]Z07 一般公共预算财政拨款收入支出决算表(财决07表)'!$A$10:$T$500,11,FALSE))</f>
        <v/>
      </c>
      <c r="E139" s="125" t="str">
        <f>IF(ISERROR(VLOOKUP(A139,'[1]Z07 一般公共预算财政拨款收入支出决算表(财决07表)'!$A$10:$T$500,12,FALSE)),"",VLOOKUP(A139,'[1]Z07 一般公共预算财政拨款收入支出决算表(财决07表)'!$A$10:$T$500,12,FALSE))</f>
        <v/>
      </c>
      <c r="F139" s="125" t="str">
        <f>IF(ISERROR(VLOOKUP(A139,'[1]Z07 一般公共预算财政拨款收入支出决算表(财决07表)'!$A$10:$T$500,15,FALSE)),"",VLOOKUP(A139,'[1]Z07 一般公共预算财政拨款收入支出决算表(财决07表)'!$A$10:$T$500,15,FALSE))</f>
        <v/>
      </c>
      <c r="G139" s="108">
        <f>'[1]Z07 一般公共预算财政拨款收入支出决算表(财决07表)'!A137</f>
        <v>0</v>
      </c>
      <c r="H139" s="119">
        <f>'[1]Z07 一般公共预算财政拨款收入支出决算表(财决07表)'!$K137</f>
        <v>0</v>
      </c>
      <c r="I139" s="108" t="str">
        <f t="shared" si="4"/>
        <v>2</v>
      </c>
      <c r="J139" s="108" t="str">
        <f t="shared" si="5"/>
        <v>2</v>
      </c>
      <c r="K139" s="108">
        <f t="shared" si="6"/>
        <v>4</v>
      </c>
      <c r="L139" s="108" t="str">
        <f t="shared" si="7"/>
        <v/>
      </c>
      <c r="M139" s="108"/>
    </row>
    <row r="140" s="4" customFormat="1" ht="20.1" customHeight="1" spans="1:13">
      <c r="A140" s="22" t="str">
        <f t="array" ref="A140">INDEX(G:G,SMALL(IF($K$12:$K$500=2,ROW($12:$500),4^8),ROW(G129)))&amp;""</f>
        <v/>
      </c>
      <c r="B140" s="118"/>
      <c r="C140" s="23" t="str">
        <f>IF(ISERROR(VLOOKUP(A140,'[1]Z07 一般公共预算财政拨款收入支出决算表(财决07表)'!$A$10:$T$500,4,FALSE)),"",VLOOKUP(A140,'[1]Z07 一般公共预算财政拨款收入支出决算表(财决07表)'!$A$10:$T$500,4,FALSE))</f>
        <v/>
      </c>
      <c r="D140" s="125" t="str">
        <f>IF(ISERROR(VLOOKUP(A140,'[1]Z07 一般公共预算财政拨款收入支出决算表(财决07表)'!$A$10:$T$500,11,FALSE)),"",VLOOKUP(A140,'[1]Z07 一般公共预算财政拨款收入支出决算表(财决07表)'!$A$10:$T$500,11,FALSE))</f>
        <v/>
      </c>
      <c r="E140" s="125" t="str">
        <f>IF(ISERROR(VLOOKUP(A140,'[1]Z07 一般公共预算财政拨款收入支出决算表(财决07表)'!$A$10:$T$500,12,FALSE)),"",VLOOKUP(A140,'[1]Z07 一般公共预算财政拨款收入支出决算表(财决07表)'!$A$10:$T$500,12,FALSE))</f>
        <v/>
      </c>
      <c r="F140" s="125" t="str">
        <f>IF(ISERROR(VLOOKUP(A140,'[1]Z07 一般公共预算财政拨款收入支出决算表(财决07表)'!$A$10:$T$500,15,FALSE)),"",VLOOKUP(A140,'[1]Z07 一般公共预算财政拨款收入支出决算表(财决07表)'!$A$10:$T$500,15,FALSE))</f>
        <v/>
      </c>
      <c r="G140" s="108">
        <f>'[1]Z07 一般公共预算财政拨款收入支出决算表(财决07表)'!A138</f>
        <v>0</v>
      </c>
      <c r="H140" s="119">
        <f>'[1]Z07 一般公共预算财政拨款收入支出决算表(财决07表)'!$K138</f>
        <v>0</v>
      </c>
      <c r="I140" s="108" t="str">
        <f t="shared" si="4"/>
        <v>2</v>
      </c>
      <c r="J140" s="108" t="str">
        <f t="shared" si="5"/>
        <v>2</v>
      </c>
      <c r="K140" s="108">
        <f t="shared" si="6"/>
        <v>4</v>
      </c>
      <c r="L140" s="108" t="str">
        <f t="shared" si="7"/>
        <v/>
      </c>
      <c r="M140" s="108"/>
    </row>
    <row r="141" s="4" customFormat="1" ht="20.1" customHeight="1" spans="1:13">
      <c r="A141" s="22" t="str">
        <f t="array" ref="A141">INDEX(G:G,SMALL(IF($K$12:$K$500=2,ROW($12:$500),4^8),ROW(G130)))&amp;""</f>
        <v/>
      </c>
      <c r="B141" s="118"/>
      <c r="C141" s="23" t="str">
        <f>IF(ISERROR(VLOOKUP(A141,'[1]Z07 一般公共预算财政拨款收入支出决算表(财决07表)'!$A$10:$T$500,4,FALSE)),"",VLOOKUP(A141,'[1]Z07 一般公共预算财政拨款收入支出决算表(财决07表)'!$A$10:$T$500,4,FALSE))</f>
        <v/>
      </c>
      <c r="D141" s="125" t="str">
        <f>IF(ISERROR(VLOOKUP(A141,'[1]Z07 一般公共预算财政拨款收入支出决算表(财决07表)'!$A$10:$T$500,11,FALSE)),"",VLOOKUP(A141,'[1]Z07 一般公共预算财政拨款收入支出决算表(财决07表)'!$A$10:$T$500,11,FALSE))</f>
        <v/>
      </c>
      <c r="E141" s="125" t="str">
        <f>IF(ISERROR(VLOOKUP(A141,'[1]Z07 一般公共预算财政拨款收入支出决算表(财决07表)'!$A$10:$T$500,12,FALSE)),"",VLOOKUP(A141,'[1]Z07 一般公共预算财政拨款收入支出决算表(财决07表)'!$A$10:$T$500,12,FALSE))</f>
        <v/>
      </c>
      <c r="F141" s="125" t="str">
        <f>IF(ISERROR(VLOOKUP(A141,'[1]Z07 一般公共预算财政拨款收入支出决算表(财决07表)'!$A$10:$T$500,15,FALSE)),"",VLOOKUP(A141,'[1]Z07 一般公共预算财政拨款收入支出决算表(财决07表)'!$A$10:$T$500,15,FALSE))</f>
        <v/>
      </c>
      <c r="G141" s="108">
        <f>'[1]Z07 一般公共预算财政拨款收入支出决算表(财决07表)'!A139</f>
        <v>0</v>
      </c>
      <c r="H141" s="119">
        <f>'[1]Z07 一般公共预算财政拨款收入支出决算表(财决07表)'!$K139</f>
        <v>0</v>
      </c>
      <c r="I141" s="108" t="str">
        <f t="shared" ref="I141:I204" si="8">IF(G141&gt;0,"1","2")</f>
        <v>2</v>
      </c>
      <c r="J141" s="108" t="str">
        <f t="shared" ref="J141:J204" si="9">IF(H141&gt;0,"1","2")</f>
        <v>2</v>
      </c>
      <c r="K141" s="108">
        <f t="shared" ref="K141:K204" si="10">I141+J141</f>
        <v>4</v>
      </c>
      <c r="L141" s="108" t="str">
        <f t="shared" ref="L141:L204" si="11">IF(C141&lt;&gt;"",ROW(),"")</f>
        <v/>
      </c>
      <c r="M141" s="108"/>
    </row>
    <row r="142" s="4" customFormat="1" ht="20.1" customHeight="1" spans="1:13">
      <c r="A142" s="22" t="str">
        <f t="array" ref="A142">INDEX(G:G,SMALL(IF($K$12:$K$500=2,ROW($12:$500),4^8),ROW(G131)))&amp;""</f>
        <v/>
      </c>
      <c r="B142" s="118"/>
      <c r="C142" s="23" t="str">
        <f>IF(ISERROR(VLOOKUP(A142,'[1]Z07 一般公共预算财政拨款收入支出决算表(财决07表)'!$A$10:$T$500,4,FALSE)),"",VLOOKUP(A142,'[1]Z07 一般公共预算财政拨款收入支出决算表(财决07表)'!$A$10:$T$500,4,FALSE))</f>
        <v/>
      </c>
      <c r="D142" s="125" t="str">
        <f>IF(ISERROR(VLOOKUP(A142,'[1]Z07 一般公共预算财政拨款收入支出决算表(财决07表)'!$A$10:$T$500,11,FALSE)),"",VLOOKUP(A142,'[1]Z07 一般公共预算财政拨款收入支出决算表(财决07表)'!$A$10:$T$500,11,FALSE))</f>
        <v/>
      </c>
      <c r="E142" s="125" t="str">
        <f>IF(ISERROR(VLOOKUP(A142,'[1]Z07 一般公共预算财政拨款收入支出决算表(财决07表)'!$A$10:$T$500,12,FALSE)),"",VLOOKUP(A142,'[1]Z07 一般公共预算财政拨款收入支出决算表(财决07表)'!$A$10:$T$500,12,FALSE))</f>
        <v/>
      </c>
      <c r="F142" s="125" t="str">
        <f>IF(ISERROR(VLOOKUP(A142,'[1]Z07 一般公共预算财政拨款收入支出决算表(财决07表)'!$A$10:$T$500,15,FALSE)),"",VLOOKUP(A142,'[1]Z07 一般公共预算财政拨款收入支出决算表(财决07表)'!$A$10:$T$500,15,FALSE))</f>
        <v/>
      </c>
      <c r="G142" s="108">
        <f>'[1]Z07 一般公共预算财政拨款收入支出决算表(财决07表)'!A140</f>
        <v>0</v>
      </c>
      <c r="H142" s="119">
        <f>'[1]Z07 一般公共预算财政拨款收入支出决算表(财决07表)'!$K140</f>
        <v>0</v>
      </c>
      <c r="I142" s="108" t="str">
        <f t="shared" si="8"/>
        <v>2</v>
      </c>
      <c r="J142" s="108" t="str">
        <f t="shared" si="9"/>
        <v>2</v>
      </c>
      <c r="K142" s="108">
        <f t="shared" si="10"/>
        <v>4</v>
      </c>
      <c r="L142" s="108" t="str">
        <f t="shared" si="11"/>
        <v/>
      </c>
      <c r="M142" s="108"/>
    </row>
    <row r="143" s="4" customFormat="1" ht="20.1" customHeight="1" spans="1:13">
      <c r="A143" s="22" t="str">
        <f t="array" ref="A143">INDEX(G:G,SMALL(IF($K$12:$K$500=2,ROW($12:$500),4^8),ROW(G132)))&amp;""</f>
        <v/>
      </c>
      <c r="B143" s="118"/>
      <c r="C143" s="23" t="str">
        <f>IF(ISERROR(VLOOKUP(A143,'[1]Z07 一般公共预算财政拨款收入支出决算表(财决07表)'!$A$10:$T$500,4,FALSE)),"",VLOOKUP(A143,'[1]Z07 一般公共预算财政拨款收入支出决算表(财决07表)'!$A$10:$T$500,4,FALSE))</f>
        <v/>
      </c>
      <c r="D143" s="125" t="str">
        <f>IF(ISERROR(VLOOKUP(A143,'[1]Z07 一般公共预算财政拨款收入支出决算表(财决07表)'!$A$10:$T$500,11,FALSE)),"",VLOOKUP(A143,'[1]Z07 一般公共预算财政拨款收入支出决算表(财决07表)'!$A$10:$T$500,11,FALSE))</f>
        <v/>
      </c>
      <c r="E143" s="125" t="str">
        <f>IF(ISERROR(VLOOKUP(A143,'[1]Z07 一般公共预算财政拨款收入支出决算表(财决07表)'!$A$10:$T$500,12,FALSE)),"",VLOOKUP(A143,'[1]Z07 一般公共预算财政拨款收入支出决算表(财决07表)'!$A$10:$T$500,12,FALSE))</f>
        <v/>
      </c>
      <c r="F143" s="125" t="str">
        <f>IF(ISERROR(VLOOKUP(A143,'[1]Z07 一般公共预算财政拨款收入支出决算表(财决07表)'!$A$10:$T$500,15,FALSE)),"",VLOOKUP(A143,'[1]Z07 一般公共预算财政拨款收入支出决算表(财决07表)'!$A$10:$T$500,15,FALSE))</f>
        <v/>
      </c>
      <c r="G143" s="108">
        <f>'[1]Z07 一般公共预算财政拨款收入支出决算表(财决07表)'!A141</f>
        <v>0</v>
      </c>
      <c r="H143" s="119">
        <f>'[1]Z07 一般公共预算财政拨款收入支出决算表(财决07表)'!$K141</f>
        <v>0</v>
      </c>
      <c r="I143" s="108" t="str">
        <f t="shared" si="8"/>
        <v>2</v>
      </c>
      <c r="J143" s="108" t="str">
        <f t="shared" si="9"/>
        <v>2</v>
      </c>
      <c r="K143" s="108">
        <f t="shared" si="10"/>
        <v>4</v>
      </c>
      <c r="L143" s="108" t="str">
        <f t="shared" si="11"/>
        <v/>
      </c>
      <c r="M143" s="108"/>
    </row>
    <row r="144" s="4" customFormat="1" ht="20.1" customHeight="1" spans="1:13">
      <c r="A144" s="22" t="str">
        <f t="array" ref="A144">INDEX(G:G,SMALL(IF($K$12:$K$500=2,ROW($12:$500),4^8),ROW(G133)))&amp;""</f>
        <v/>
      </c>
      <c r="B144" s="118"/>
      <c r="C144" s="23" t="str">
        <f>IF(ISERROR(VLOOKUP(A144,'[1]Z07 一般公共预算财政拨款收入支出决算表(财决07表)'!$A$10:$T$500,4,FALSE)),"",VLOOKUP(A144,'[1]Z07 一般公共预算财政拨款收入支出决算表(财决07表)'!$A$10:$T$500,4,FALSE))</f>
        <v/>
      </c>
      <c r="D144" s="125" t="str">
        <f>IF(ISERROR(VLOOKUP(A144,'[1]Z07 一般公共预算财政拨款收入支出决算表(财决07表)'!$A$10:$T$500,11,FALSE)),"",VLOOKUP(A144,'[1]Z07 一般公共预算财政拨款收入支出决算表(财决07表)'!$A$10:$T$500,11,FALSE))</f>
        <v/>
      </c>
      <c r="E144" s="125" t="str">
        <f>IF(ISERROR(VLOOKUP(A144,'[1]Z07 一般公共预算财政拨款收入支出决算表(财决07表)'!$A$10:$T$500,12,FALSE)),"",VLOOKUP(A144,'[1]Z07 一般公共预算财政拨款收入支出决算表(财决07表)'!$A$10:$T$500,12,FALSE))</f>
        <v/>
      </c>
      <c r="F144" s="125" t="str">
        <f>IF(ISERROR(VLOOKUP(A144,'[1]Z07 一般公共预算财政拨款收入支出决算表(财决07表)'!$A$10:$T$500,15,FALSE)),"",VLOOKUP(A144,'[1]Z07 一般公共预算财政拨款收入支出决算表(财决07表)'!$A$10:$T$500,15,FALSE))</f>
        <v/>
      </c>
      <c r="G144" s="108">
        <f>'[1]Z07 一般公共预算财政拨款收入支出决算表(财决07表)'!A142</f>
        <v>0</v>
      </c>
      <c r="H144" s="119">
        <f>'[1]Z07 一般公共预算财政拨款收入支出决算表(财决07表)'!$K142</f>
        <v>0</v>
      </c>
      <c r="I144" s="108" t="str">
        <f t="shared" si="8"/>
        <v>2</v>
      </c>
      <c r="J144" s="108" t="str">
        <f t="shared" si="9"/>
        <v>2</v>
      </c>
      <c r="K144" s="108">
        <f t="shared" si="10"/>
        <v>4</v>
      </c>
      <c r="L144" s="108" t="str">
        <f t="shared" si="11"/>
        <v/>
      </c>
      <c r="M144" s="108"/>
    </row>
    <row r="145" s="4" customFormat="1" ht="20.1" customHeight="1" spans="1:13">
      <c r="A145" s="22" t="str">
        <f t="array" ref="A145">INDEX(G:G,SMALL(IF($K$12:$K$500=2,ROW($12:$500),4^8),ROW(G134)))&amp;""</f>
        <v/>
      </c>
      <c r="B145" s="118"/>
      <c r="C145" s="23" t="str">
        <f>IF(ISERROR(VLOOKUP(A145,'[1]Z07 一般公共预算财政拨款收入支出决算表(财决07表)'!$A$10:$T$500,4,FALSE)),"",VLOOKUP(A145,'[1]Z07 一般公共预算财政拨款收入支出决算表(财决07表)'!$A$10:$T$500,4,FALSE))</f>
        <v/>
      </c>
      <c r="D145" s="125" t="str">
        <f>IF(ISERROR(VLOOKUP(A145,'[1]Z07 一般公共预算财政拨款收入支出决算表(财决07表)'!$A$10:$T$500,11,FALSE)),"",VLOOKUP(A145,'[1]Z07 一般公共预算财政拨款收入支出决算表(财决07表)'!$A$10:$T$500,11,FALSE))</f>
        <v/>
      </c>
      <c r="E145" s="125" t="str">
        <f>IF(ISERROR(VLOOKUP(A145,'[1]Z07 一般公共预算财政拨款收入支出决算表(财决07表)'!$A$10:$T$500,12,FALSE)),"",VLOOKUP(A145,'[1]Z07 一般公共预算财政拨款收入支出决算表(财决07表)'!$A$10:$T$500,12,FALSE))</f>
        <v/>
      </c>
      <c r="F145" s="125" t="str">
        <f>IF(ISERROR(VLOOKUP(A145,'[1]Z07 一般公共预算财政拨款收入支出决算表(财决07表)'!$A$10:$T$500,15,FALSE)),"",VLOOKUP(A145,'[1]Z07 一般公共预算财政拨款收入支出决算表(财决07表)'!$A$10:$T$500,15,FALSE))</f>
        <v/>
      </c>
      <c r="G145" s="108">
        <f>'[1]Z07 一般公共预算财政拨款收入支出决算表(财决07表)'!A143</f>
        <v>0</v>
      </c>
      <c r="H145" s="119">
        <f>'[1]Z07 一般公共预算财政拨款收入支出决算表(财决07表)'!$K143</f>
        <v>0</v>
      </c>
      <c r="I145" s="108" t="str">
        <f t="shared" si="8"/>
        <v>2</v>
      </c>
      <c r="J145" s="108" t="str">
        <f t="shared" si="9"/>
        <v>2</v>
      </c>
      <c r="K145" s="108">
        <f t="shared" si="10"/>
        <v>4</v>
      </c>
      <c r="L145" s="108" t="str">
        <f t="shared" si="11"/>
        <v/>
      </c>
      <c r="M145" s="108"/>
    </row>
    <row r="146" s="4" customFormat="1" ht="20.1" customHeight="1" spans="1:13">
      <c r="A146" s="22" t="str">
        <f t="array" ref="A146">INDEX(G:G,SMALL(IF($K$12:$K$500=2,ROW($12:$500),4^8),ROW(G135)))&amp;""</f>
        <v/>
      </c>
      <c r="B146" s="118"/>
      <c r="C146" s="23" t="str">
        <f>IF(ISERROR(VLOOKUP(A146,'[1]Z07 一般公共预算财政拨款收入支出决算表(财决07表)'!$A$10:$T$500,4,FALSE)),"",VLOOKUP(A146,'[1]Z07 一般公共预算财政拨款收入支出决算表(财决07表)'!$A$10:$T$500,4,FALSE))</f>
        <v/>
      </c>
      <c r="D146" s="125" t="str">
        <f>IF(ISERROR(VLOOKUP(A146,'[1]Z07 一般公共预算财政拨款收入支出决算表(财决07表)'!$A$10:$T$500,11,FALSE)),"",VLOOKUP(A146,'[1]Z07 一般公共预算财政拨款收入支出决算表(财决07表)'!$A$10:$T$500,11,FALSE))</f>
        <v/>
      </c>
      <c r="E146" s="125" t="str">
        <f>IF(ISERROR(VLOOKUP(A146,'[1]Z07 一般公共预算财政拨款收入支出决算表(财决07表)'!$A$10:$T$500,12,FALSE)),"",VLOOKUP(A146,'[1]Z07 一般公共预算财政拨款收入支出决算表(财决07表)'!$A$10:$T$500,12,FALSE))</f>
        <v/>
      </c>
      <c r="F146" s="125" t="str">
        <f>IF(ISERROR(VLOOKUP(A146,'[1]Z07 一般公共预算财政拨款收入支出决算表(财决07表)'!$A$10:$T$500,15,FALSE)),"",VLOOKUP(A146,'[1]Z07 一般公共预算财政拨款收入支出决算表(财决07表)'!$A$10:$T$500,15,FALSE))</f>
        <v/>
      </c>
      <c r="G146" s="108">
        <f>'[1]Z07 一般公共预算财政拨款收入支出决算表(财决07表)'!A144</f>
        <v>0</v>
      </c>
      <c r="H146" s="119">
        <f>'[1]Z07 一般公共预算财政拨款收入支出决算表(财决07表)'!$K144</f>
        <v>0</v>
      </c>
      <c r="I146" s="108" t="str">
        <f t="shared" si="8"/>
        <v>2</v>
      </c>
      <c r="J146" s="108" t="str">
        <f t="shared" si="9"/>
        <v>2</v>
      </c>
      <c r="K146" s="108">
        <f t="shared" si="10"/>
        <v>4</v>
      </c>
      <c r="L146" s="108" t="str">
        <f t="shared" si="11"/>
        <v/>
      </c>
      <c r="M146" s="108"/>
    </row>
    <row r="147" s="4" customFormat="1" ht="20.1" customHeight="1" spans="1:13">
      <c r="A147" s="22" t="str">
        <f t="array" ref="A147">INDEX(G:G,SMALL(IF($K$12:$K$500=2,ROW($12:$500),4^8),ROW(G136)))&amp;""</f>
        <v/>
      </c>
      <c r="B147" s="118"/>
      <c r="C147" s="23" t="str">
        <f>IF(ISERROR(VLOOKUP(A147,'[1]Z07 一般公共预算财政拨款收入支出决算表(财决07表)'!$A$10:$T$500,4,FALSE)),"",VLOOKUP(A147,'[1]Z07 一般公共预算财政拨款收入支出决算表(财决07表)'!$A$10:$T$500,4,FALSE))</f>
        <v/>
      </c>
      <c r="D147" s="125" t="str">
        <f>IF(ISERROR(VLOOKUP(A147,'[1]Z07 一般公共预算财政拨款收入支出决算表(财决07表)'!$A$10:$T$500,11,FALSE)),"",VLOOKUP(A147,'[1]Z07 一般公共预算财政拨款收入支出决算表(财决07表)'!$A$10:$T$500,11,FALSE))</f>
        <v/>
      </c>
      <c r="E147" s="125" t="str">
        <f>IF(ISERROR(VLOOKUP(A147,'[1]Z07 一般公共预算财政拨款收入支出决算表(财决07表)'!$A$10:$T$500,12,FALSE)),"",VLOOKUP(A147,'[1]Z07 一般公共预算财政拨款收入支出决算表(财决07表)'!$A$10:$T$500,12,FALSE))</f>
        <v/>
      </c>
      <c r="F147" s="125" t="str">
        <f>IF(ISERROR(VLOOKUP(A147,'[1]Z07 一般公共预算财政拨款收入支出决算表(财决07表)'!$A$10:$T$500,15,FALSE)),"",VLOOKUP(A147,'[1]Z07 一般公共预算财政拨款收入支出决算表(财决07表)'!$A$10:$T$500,15,FALSE))</f>
        <v/>
      </c>
      <c r="G147" s="108">
        <f>'[1]Z07 一般公共预算财政拨款收入支出决算表(财决07表)'!A145</f>
        <v>0</v>
      </c>
      <c r="H147" s="119">
        <f>'[1]Z07 一般公共预算财政拨款收入支出决算表(财决07表)'!$K145</f>
        <v>0</v>
      </c>
      <c r="I147" s="108" t="str">
        <f t="shared" si="8"/>
        <v>2</v>
      </c>
      <c r="J147" s="108" t="str">
        <f t="shared" si="9"/>
        <v>2</v>
      </c>
      <c r="K147" s="108">
        <f t="shared" si="10"/>
        <v>4</v>
      </c>
      <c r="L147" s="108" t="str">
        <f t="shared" si="11"/>
        <v/>
      </c>
      <c r="M147" s="108"/>
    </row>
    <row r="148" s="4" customFormat="1" ht="20.1" customHeight="1" spans="1:13">
      <c r="A148" s="22" t="str">
        <f t="array" ref="A148">INDEX(G:G,SMALL(IF($K$12:$K$500=2,ROW($12:$500),4^8),ROW(G137)))&amp;""</f>
        <v/>
      </c>
      <c r="B148" s="118"/>
      <c r="C148" s="23" t="str">
        <f>IF(ISERROR(VLOOKUP(A148,'[1]Z07 一般公共预算财政拨款收入支出决算表(财决07表)'!$A$10:$T$500,4,FALSE)),"",VLOOKUP(A148,'[1]Z07 一般公共预算财政拨款收入支出决算表(财决07表)'!$A$10:$T$500,4,FALSE))</f>
        <v/>
      </c>
      <c r="D148" s="125" t="str">
        <f>IF(ISERROR(VLOOKUP(A148,'[1]Z07 一般公共预算财政拨款收入支出决算表(财决07表)'!$A$10:$T$500,11,FALSE)),"",VLOOKUP(A148,'[1]Z07 一般公共预算财政拨款收入支出决算表(财决07表)'!$A$10:$T$500,11,FALSE))</f>
        <v/>
      </c>
      <c r="E148" s="125" t="str">
        <f>IF(ISERROR(VLOOKUP(A148,'[1]Z07 一般公共预算财政拨款收入支出决算表(财决07表)'!$A$10:$T$500,12,FALSE)),"",VLOOKUP(A148,'[1]Z07 一般公共预算财政拨款收入支出决算表(财决07表)'!$A$10:$T$500,12,FALSE))</f>
        <v/>
      </c>
      <c r="F148" s="125" t="str">
        <f>IF(ISERROR(VLOOKUP(A148,'[1]Z07 一般公共预算财政拨款收入支出决算表(财决07表)'!$A$10:$T$500,15,FALSE)),"",VLOOKUP(A148,'[1]Z07 一般公共预算财政拨款收入支出决算表(财决07表)'!$A$10:$T$500,15,FALSE))</f>
        <v/>
      </c>
      <c r="G148" s="108">
        <f>'[1]Z07 一般公共预算财政拨款收入支出决算表(财决07表)'!A146</f>
        <v>0</v>
      </c>
      <c r="H148" s="119">
        <f>'[1]Z07 一般公共预算财政拨款收入支出决算表(财决07表)'!$K146</f>
        <v>0</v>
      </c>
      <c r="I148" s="108" t="str">
        <f t="shared" si="8"/>
        <v>2</v>
      </c>
      <c r="J148" s="108" t="str">
        <f t="shared" si="9"/>
        <v>2</v>
      </c>
      <c r="K148" s="108">
        <f t="shared" si="10"/>
        <v>4</v>
      </c>
      <c r="L148" s="108" t="str">
        <f t="shared" si="11"/>
        <v/>
      </c>
      <c r="M148" s="108"/>
    </row>
    <row r="149" s="4" customFormat="1" ht="20.1" customHeight="1" spans="1:13">
      <c r="A149" s="22" t="str">
        <f t="array" ref="A149">INDEX(G:G,SMALL(IF($K$12:$K$500=2,ROW($12:$500),4^8),ROW(G138)))&amp;""</f>
        <v/>
      </c>
      <c r="B149" s="118"/>
      <c r="C149" s="23" t="str">
        <f>IF(ISERROR(VLOOKUP(A149,'[1]Z07 一般公共预算财政拨款收入支出决算表(财决07表)'!$A$10:$T$500,4,FALSE)),"",VLOOKUP(A149,'[1]Z07 一般公共预算财政拨款收入支出决算表(财决07表)'!$A$10:$T$500,4,FALSE))</f>
        <v/>
      </c>
      <c r="D149" s="125" t="str">
        <f>IF(ISERROR(VLOOKUP(A149,'[1]Z07 一般公共预算财政拨款收入支出决算表(财决07表)'!$A$10:$T$500,11,FALSE)),"",VLOOKUP(A149,'[1]Z07 一般公共预算财政拨款收入支出决算表(财决07表)'!$A$10:$T$500,11,FALSE))</f>
        <v/>
      </c>
      <c r="E149" s="125" t="str">
        <f>IF(ISERROR(VLOOKUP(A149,'[1]Z07 一般公共预算财政拨款收入支出决算表(财决07表)'!$A$10:$T$500,12,FALSE)),"",VLOOKUP(A149,'[1]Z07 一般公共预算财政拨款收入支出决算表(财决07表)'!$A$10:$T$500,12,FALSE))</f>
        <v/>
      </c>
      <c r="F149" s="125" t="str">
        <f>IF(ISERROR(VLOOKUP(A149,'[1]Z07 一般公共预算财政拨款收入支出决算表(财决07表)'!$A$10:$T$500,15,FALSE)),"",VLOOKUP(A149,'[1]Z07 一般公共预算财政拨款收入支出决算表(财决07表)'!$A$10:$T$500,15,FALSE))</f>
        <v/>
      </c>
      <c r="G149" s="108">
        <f>'[1]Z07 一般公共预算财政拨款收入支出决算表(财决07表)'!A147</f>
        <v>0</v>
      </c>
      <c r="H149" s="119">
        <f>'[1]Z07 一般公共预算财政拨款收入支出决算表(财决07表)'!$K147</f>
        <v>0</v>
      </c>
      <c r="I149" s="108" t="str">
        <f t="shared" si="8"/>
        <v>2</v>
      </c>
      <c r="J149" s="108" t="str">
        <f t="shared" si="9"/>
        <v>2</v>
      </c>
      <c r="K149" s="108">
        <f t="shared" si="10"/>
        <v>4</v>
      </c>
      <c r="L149" s="108" t="str">
        <f t="shared" si="11"/>
        <v/>
      </c>
      <c r="M149" s="108"/>
    </row>
    <row r="150" s="4" customFormat="1" ht="20.1" customHeight="1" spans="1:13">
      <c r="A150" s="22" t="str">
        <f t="array" ref="A150">INDEX(G:G,SMALL(IF($K$12:$K$500=2,ROW($12:$500),4^8),ROW(G139)))&amp;""</f>
        <v/>
      </c>
      <c r="B150" s="118"/>
      <c r="C150" s="23" t="str">
        <f>IF(ISERROR(VLOOKUP(A150,'[1]Z07 一般公共预算财政拨款收入支出决算表(财决07表)'!$A$10:$T$500,4,FALSE)),"",VLOOKUP(A150,'[1]Z07 一般公共预算财政拨款收入支出决算表(财决07表)'!$A$10:$T$500,4,FALSE))</f>
        <v/>
      </c>
      <c r="D150" s="125" t="str">
        <f>IF(ISERROR(VLOOKUP(A150,'[1]Z07 一般公共预算财政拨款收入支出决算表(财决07表)'!$A$10:$T$500,11,FALSE)),"",VLOOKUP(A150,'[1]Z07 一般公共预算财政拨款收入支出决算表(财决07表)'!$A$10:$T$500,11,FALSE))</f>
        <v/>
      </c>
      <c r="E150" s="125" t="str">
        <f>IF(ISERROR(VLOOKUP(A150,'[1]Z07 一般公共预算财政拨款收入支出决算表(财决07表)'!$A$10:$T$500,12,FALSE)),"",VLOOKUP(A150,'[1]Z07 一般公共预算财政拨款收入支出决算表(财决07表)'!$A$10:$T$500,12,FALSE))</f>
        <v/>
      </c>
      <c r="F150" s="125" t="str">
        <f>IF(ISERROR(VLOOKUP(A150,'[1]Z07 一般公共预算财政拨款收入支出决算表(财决07表)'!$A$10:$T$500,15,FALSE)),"",VLOOKUP(A150,'[1]Z07 一般公共预算财政拨款收入支出决算表(财决07表)'!$A$10:$T$500,15,FALSE))</f>
        <v/>
      </c>
      <c r="G150" s="108">
        <f>'[1]Z07 一般公共预算财政拨款收入支出决算表(财决07表)'!A148</f>
        <v>0</v>
      </c>
      <c r="H150" s="119">
        <f>'[1]Z07 一般公共预算财政拨款收入支出决算表(财决07表)'!$K148</f>
        <v>0</v>
      </c>
      <c r="I150" s="108" t="str">
        <f t="shared" si="8"/>
        <v>2</v>
      </c>
      <c r="J150" s="108" t="str">
        <f t="shared" si="9"/>
        <v>2</v>
      </c>
      <c r="K150" s="108">
        <f t="shared" si="10"/>
        <v>4</v>
      </c>
      <c r="L150" s="108" t="str">
        <f t="shared" si="11"/>
        <v/>
      </c>
      <c r="M150" s="108"/>
    </row>
    <row r="151" ht="20.1" customHeight="1" spans="1:24">
      <c r="A151" s="22" t="str">
        <f t="array" ref="A151">INDEX(G:G,SMALL(IF($K$12:$K$500=2,ROW($12:$500),4^8),ROW(G140)))&amp;""</f>
        <v/>
      </c>
      <c r="B151" s="118"/>
      <c r="C151" s="23" t="str">
        <f>IF(ISERROR(VLOOKUP(A151,'[1]Z07 一般公共预算财政拨款收入支出决算表(财决07表)'!$A$10:$T$500,4,FALSE)),"",VLOOKUP(A151,'[1]Z07 一般公共预算财政拨款收入支出决算表(财决07表)'!$A$10:$T$500,4,FALSE))</f>
        <v/>
      </c>
      <c r="D151" s="125" t="str">
        <f>IF(ISERROR(VLOOKUP(A151,'[1]Z07 一般公共预算财政拨款收入支出决算表(财决07表)'!$A$10:$T$500,11,FALSE)),"",VLOOKUP(A151,'[1]Z07 一般公共预算财政拨款收入支出决算表(财决07表)'!$A$10:$T$500,11,FALSE))</f>
        <v/>
      </c>
      <c r="E151" s="125" t="str">
        <f>IF(ISERROR(VLOOKUP(A151,'[1]Z07 一般公共预算财政拨款收入支出决算表(财决07表)'!$A$10:$T$500,12,FALSE)),"",VLOOKUP(A151,'[1]Z07 一般公共预算财政拨款收入支出决算表(财决07表)'!$A$10:$T$500,12,FALSE))</f>
        <v/>
      </c>
      <c r="F151" s="125" t="str">
        <f>IF(ISERROR(VLOOKUP(A151,'[1]Z07 一般公共预算财政拨款收入支出决算表(财决07表)'!$A$10:$T$500,15,FALSE)),"",VLOOKUP(A151,'[1]Z07 一般公共预算财政拨款收入支出决算表(财决07表)'!$A$10:$T$500,15,FALSE))</f>
        <v/>
      </c>
      <c r="G151" s="108">
        <f>'[1]Z07 一般公共预算财政拨款收入支出决算表(财决07表)'!A149</f>
        <v>0</v>
      </c>
      <c r="H151" s="119">
        <f>'[1]Z07 一般公共预算财政拨款收入支出决算表(财决07表)'!$K149</f>
        <v>0</v>
      </c>
      <c r="I151" s="108" t="str">
        <f t="shared" si="8"/>
        <v>2</v>
      </c>
      <c r="J151" s="108" t="str">
        <f t="shared" si="9"/>
        <v>2</v>
      </c>
      <c r="K151" s="108">
        <f t="shared" si="10"/>
        <v>4</v>
      </c>
      <c r="L151" s="108" t="str">
        <f t="shared" si="11"/>
        <v/>
      </c>
      <c r="O151" s="4"/>
      <c r="P151" s="4"/>
      <c r="Q151" s="4"/>
      <c r="R151" s="4"/>
      <c r="S151" s="4"/>
      <c r="T151" s="4"/>
      <c r="U151" s="4"/>
      <c r="V151" s="4"/>
      <c r="W151" s="4"/>
      <c r="X151" s="4"/>
    </row>
    <row r="152" ht="20.1" customHeight="1" spans="1:24">
      <c r="A152" s="22" t="str">
        <f t="array" ref="A152">INDEX(G:G,SMALL(IF($K$12:$K$500=2,ROW($12:$500),4^8),ROW(G141)))&amp;""</f>
        <v/>
      </c>
      <c r="B152" s="118"/>
      <c r="C152" s="23" t="str">
        <f>IF(ISERROR(VLOOKUP(A152,'[1]Z07 一般公共预算财政拨款收入支出决算表(财决07表)'!$A$10:$T$500,4,FALSE)),"",VLOOKUP(A152,'[1]Z07 一般公共预算财政拨款收入支出决算表(财决07表)'!$A$10:$T$500,4,FALSE))</f>
        <v/>
      </c>
      <c r="D152" s="125" t="str">
        <f>IF(ISERROR(VLOOKUP(A152,'[1]Z07 一般公共预算财政拨款收入支出决算表(财决07表)'!$A$10:$T$500,11,FALSE)),"",VLOOKUP(A152,'[1]Z07 一般公共预算财政拨款收入支出决算表(财决07表)'!$A$10:$T$500,11,FALSE))</f>
        <v/>
      </c>
      <c r="E152" s="125" t="str">
        <f>IF(ISERROR(VLOOKUP(A152,'[1]Z07 一般公共预算财政拨款收入支出决算表(财决07表)'!$A$10:$T$500,12,FALSE)),"",VLOOKUP(A152,'[1]Z07 一般公共预算财政拨款收入支出决算表(财决07表)'!$A$10:$T$500,12,FALSE))</f>
        <v/>
      </c>
      <c r="F152" s="125" t="str">
        <f>IF(ISERROR(VLOOKUP(A152,'[1]Z07 一般公共预算财政拨款收入支出决算表(财决07表)'!$A$10:$T$500,15,FALSE)),"",VLOOKUP(A152,'[1]Z07 一般公共预算财政拨款收入支出决算表(财决07表)'!$A$10:$T$500,15,FALSE))</f>
        <v/>
      </c>
      <c r="G152" s="108">
        <f>'[1]Z07 一般公共预算财政拨款收入支出决算表(财决07表)'!A150</f>
        <v>0</v>
      </c>
      <c r="H152" s="119">
        <f>'[1]Z07 一般公共预算财政拨款收入支出决算表(财决07表)'!$K150</f>
        <v>0</v>
      </c>
      <c r="I152" s="108" t="str">
        <f t="shared" si="8"/>
        <v>2</v>
      </c>
      <c r="J152" s="108" t="str">
        <f t="shared" si="9"/>
        <v>2</v>
      </c>
      <c r="K152" s="108">
        <f t="shared" si="10"/>
        <v>4</v>
      </c>
      <c r="L152" s="108" t="str">
        <f t="shared" si="11"/>
        <v/>
      </c>
      <c r="O152" s="4"/>
      <c r="P152" s="4"/>
      <c r="Q152" s="4"/>
      <c r="R152" s="4"/>
      <c r="S152" s="4"/>
      <c r="T152" s="4"/>
      <c r="U152" s="4"/>
      <c r="V152" s="4"/>
      <c r="W152" s="4"/>
      <c r="X152" s="4"/>
    </row>
    <row r="153" ht="20.1" customHeight="1" spans="1:24">
      <c r="A153" s="22" t="str">
        <f t="array" ref="A153">INDEX(G:G,SMALL(IF($K$12:$K$500=2,ROW($12:$500),4^8),ROW(G142)))&amp;""</f>
        <v/>
      </c>
      <c r="B153" s="118"/>
      <c r="C153" s="23" t="str">
        <f>IF(ISERROR(VLOOKUP(A153,'[1]Z07 一般公共预算财政拨款收入支出决算表(财决07表)'!$A$10:$T$500,4,FALSE)),"",VLOOKUP(A153,'[1]Z07 一般公共预算财政拨款收入支出决算表(财决07表)'!$A$10:$T$500,4,FALSE))</f>
        <v/>
      </c>
      <c r="D153" s="125" t="str">
        <f>IF(ISERROR(VLOOKUP(A153,'[1]Z07 一般公共预算财政拨款收入支出决算表(财决07表)'!$A$10:$T$500,11,FALSE)),"",VLOOKUP(A153,'[1]Z07 一般公共预算财政拨款收入支出决算表(财决07表)'!$A$10:$T$500,11,FALSE))</f>
        <v/>
      </c>
      <c r="E153" s="125" t="str">
        <f>IF(ISERROR(VLOOKUP(A153,'[1]Z07 一般公共预算财政拨款收入支出决算表(财决07表)'!$A$10:$T$500,12,FALSE)),"",VLOOKUP(A153,'[1]Z07 一般公共预算财政拨款收入支出决算表(财决07表)'!$A$10:$T$500,12,FALSE))</f>
        <v/>
      </c>
      <c r="F153" s="125" t="str">
        <f>IF(ISERROR(VLOOKUP(A153,'[1]Z07 一般公共预算财政拨款收入支出决算表(财决07表)'!$A$10:$T$500,15,FALSE)),"",VLOOKUP(A153,'[1]Z07 一般公共预算财政拨款收入支出决算表(财决07表)'!$A$10:$T$500,15,FALSE))</f>
        <v/>
      </c>
      <c r="G153" s="108">
        <f>'[1]Z07 一般公共预算财政拨款收入支出决算表(财决07表)'!A151</f>
        <v>0</v>
      </c>
      <c r="H153" s="119">
        <f>'[1]Z07 一般公共预算财政拨款收入支出决算表(财决07表)'!$K151</f>
        <v>0</v>
      </c>
      <c r="I153" s="108" t="str">
        <f t="shared" si="8"/>
        <v>2</v>
      </c>
      <c r="J153" s="108" t="str">
        <f t="shared" si="9"/>
        <v>2</v>
      </c>
      <c r="K153" s="108">
        <f t="shared" si="10"/>
        <v>4</v>
      </c>
      <c r="L153" s="108" t="str">
        <f t="shared" si="11"/>
        <v/>
      </c>
      <c r="O153" s="4"/>
      <c r="P153" s="4"/>
      <c r="Q153" s="4"/>
      <c r="R153" s="4"/>
      <c r="S153" s="4"/>
      <c r="T153" s="4"/>
      <c r="U153" s="4"/>
      <c r="V153" s="4"/>
      <c r="W153" s="4"/>
      <c r="X153" s="4"/>
    </row>
    <row r="154" ht="20.1" customHeight="1" spans="1:24">
      <c r="A154" s="22" t="str">
        <f t="array" ref="A154">INDEX(G:G,SMALL(IF($K$12:$K$500=2,ROW($12:$500),4^8),ROW(G143)))&amp;""</f>
        <v/>
      </c>
      <c r="B154" s="118"/>
      <c r="C154" s="23" t="str">
        <f>IF(ISERROR(VLOOKUP(A154,'[1]Z07 一般公共预算财政拨款收入支出决算表(财决07表)'!$A$10:$T$500,4,FALSE)),"",VLOOKUP(A154,'[1]Z07 一般公共预算财政拨款收入支出决算表(财决07表)'!$A$10:$T$500,4,FALSE))</f>
        <v/>
      </c>
      <c r="D154" s="125" t="str">
        <f>IF(ISERROR(VLOOKUP(A154,'[1]Z07 一般公共预算财政拨款收入支出决算表(财决07表)'!$A$10:$T$500,11,FALSE)),"",VLOOKUP(A154,'[1]Z07 一般公共预算财政拨款收入支出决算表(财决07表)'!$A$10:$T$500,11,FALSE))</f>
        <v/>
      </c>
      <c r="E154" s="125" t="str">
        <f>IF(ISERROR(VLOOKUP(A154,'[1]Z07 一般公共预算财政拨款收入支出决算表(财决07表)'!$A$10:$T$500,12,FALSE)),"",VLOOKUP(A154,'[1]Z07 一般公共预算财政拨款收入支出决算表(财决07表)'!$A$10:$T$500,12,FALSE))</f>
        <v/>
      </c>
      <c r="F154" s="125" t="str">
        <f>IF(ISERROR(VLOOKUP(A154,'[1]Z07 一般公共预算财政拨款收入支出决算表(财决07表)'!$A$10:$T$500,15,FALSE)),"",VLOOKUP(A154,'[1]Z07 一般公共预算财政拨款收入支出决算表(财决07表)'!$A$10:$T$500,15,FALSE))</f>
        <v/>
      </c>
      <c r="G154" s="108">
        <f>'[1]Z07 一般公共预算财政拨款收入支出决算表(财决07表)'!A152</f>
        <v>0</v>
      </c>
      <c r="H154" s="119">
        <f>'[1]Z07 一般公共预算财政拨款收入支出决算表(财决07表)'!$K152</f>
        <v>0</v>
      </c>
      <c r="I154" s="108" t="str">
        <f t="shared" si="8"/>
        <v>2</v>
      </c>
      <c r="J154" s="108" t="str">
        <f t="shared" si="9"/>
        <v>2</v>
      </c>
      <c r="K154" s="108">
        <f t="shared" si="10"/>
        <v>4</v>
      </c>
      <c r="L154" s="108" t="str">
        <f t="shared" si="11"/>
        <v/>
      </c>
      <c r="O154" s="4"/>
      <c r="P154" s="4"/>
      <c r="Q154" s="4"/>
      <c r="R154" s="4"/>
      <c r="S154" s="4"/>
      <c r="T154" s="4"/>
      <c r="U154" s="4"/>
      <c r="V154" s="4"/>
      <c r="W154" s="4"/>
      <c r="X154" s="4"/>
    </row>
    <row r="155" ht="20.1" customHeight="1" spans="1:24">
      <c r="A155" s="22" t="str">
        <f t="array" ref="A155">INDEX(G:G,SMALL(IF($K$12:$K$500=2,ROW($12:$500),4^8),ROW(G144)))&amp;""</f>
        <v/>
      </c>
      <c r="B155" s="118"/>
      <c r="C155" s="23" t="str">
        <f>IF(ISERROR(VLOOKUP(A155,'[1]Z07 一般公共预算财政拨款收入支出决算表(财决07表)'!$A$10:$T$500,4,FALSE)),"",VLOOKUP(A155,'[1]Z07 一般公共预算财政拨款收入支出决算表(财决07表)'!$A$10:$T$500,4,FALSE))</f>
        <v/>
      </c>
      <c r="D155" s="125" t="str">
        <f>IF(ISERROR(VLOOKUP(A155,'[1]Z07 一般公共预算财政拨款收入支出决算表(财决07表)'!$A$10:$T$500,11,FALSE)),"",VLOOKUP(A155,'[1]Z07 一般公共预算财政拨款收入支出决算表(财决07表)'!$A$10:$T$500,11,FALSE))</f>
        <v/>
      </c>
      <c r="E155" s="125" t="str">
        <f>IF(ISERROR(VLOOKUP(A155,'[1]Z07 一般公共预算财政拨款收入支出决算表(财决07表)'!$A$10:$T$500,12,FALSE)),"",VLOOKUP(A155,'[1]Z07 一般公共预算财政拨款收入支出决算表(财决07表)'!$A$10:$T$500,12,FALSE))</f>
        <v/>
      </c>
      <c r="F155" s="125" t="str">
        <f>IF(ISERROR(VLOOKUP(A155,'[1]Z07 一般公共预算财政拨款收入支出决算表(财决07表)'!$A$10:$T$500,15,FALSE)),"",VLOOKUP(A155,'[1]Z07 一般公共预算财政拨款收入支出决算表(财决07表)'!$A$10:$T$500,15,FALSE))</f>
        <v/>
      </c>
      <c r="G155" s="108">
        <f>'[1]Z07 一般公共预算财政拨款收入支出决算表(财决07表)'!A153</f>
        <v>0</v>
      </c>
      <c r="H155" s="119">
        <f>'[1]Z07 一般公共预算财政拨款收入支出决算表(财决07表)'!$K153</f>
        <v>0</v>
      </c>
      <c r="I155" s="108" t="str">
        <f t="shared" si="8"/>
        <v>2</v>
      </c>
      <c r="J155" s="108" t="str">
        <f t="shared" si="9"/>
        <v>2</v>
      </c>
      <c r="K155" s="108">
        <f t="shared" si="10"/>
        <v>4</v>
      </c>
      <c r="L155" s="108" t="str">
        <f t="shared" si="11"/>
        <v/>
      </c>
      <c r="O155" s="4"/>
      <c r="P155" s="4"/>
      <c r="Q155" s="4"/>
      <c r="R155" s="4"/>
      <c r="S155" s="4"/>
      <c r="T155" s="4"/>
      <c r="U155" s="4"/>
      <c r="V155" s="4"/>
      <c r="W155" s="4"/>
      <c r="X155" s="4"/>
    </row>
    <row r="156" ht="20.1" customHeight="1" spans="1:24">
      <c r="A156" s="22" t="str">
        <f t="array" ref="A156">INDEX(G:G,SMALL(IF($K$12:$K$500=2,ROW($12:$500),4^8),ROW(G145)))&amp;""</f>
        <v/>
      </c>
      <c r="B156" s="118"/>
      <c r="C156" s="23" t="str">
        <f>IF(ISERROR(VLOOKUP(A156,'[1]Z07 一般公共预算财政拨款收入支出决算表(财决07表)'!$A$10:$T$500,4,FALSE)),"",VLOOKUP(A156,'[1]Z07 一般公共预算财政拨款收入支出决算表(财决07表)'!$A$10:$T$500,4,FALSE))</f>
        <v/>
      </c>
      <c r="D156" s="125" t="str">
        <f>IF(ISERROR(VLOOKUP(A156,'[1]Z07 一般公共预算财政拨款收入支出决算表(财决07表)'!$A$10:$T$500,11,FALSE)),"",VLOOKUP(A156,'[1]Z07 一般公共预算财政拨款收入支出决算表(财决07表)'!$A$10:$T$500,11,FALSE))</f>
        <v/>
      </c>
      <c r="E156" s="125" t="str">
        <f>IF(ISERROR(VLOOKUP(A156,'[1]Z07 一般公共预算财政拨款收入支出决算表(财决07表)'!$A$10:$T$500,12,FALSE)),"",VLOOKUP(A156,'[1]Z07 一般公共预算财政拨款收入支出决算表(财决07表)'!$A$10:$T$500,12,FALSE))</f>
        <v/>
      </c>
      <c r="F156" s="125" t="str">
        <f>IF(ISERROR(VLOOKUP(A156,'[1]Z07 一般公共预算财政拨款收入支出决算表(财决07表)'!$A$10:$T$500,15,FALSE)),"",VLOOKUP(A156,'[1]Z07 一般公共预算财政拨款收入支出决算表(财决07表)'!$A$10:$T$500,15,FALSE))</f>
        <v/>
      </c>
      <c r="G156" s="108">
        <f>'[1]Z07 一般公共预算财政拨款收入支出决算表(财决07表)'!A154</f>
        <v>0</v>
      </c>
      <c r="H156" s="119">
        <f>'[1]Z07 一般公共预算财政拨款收入支出决算表(财决07表)'!$K154</f>
        <v>0</v>
      </c>
      <c r="I156" s="108" t="str">
        <f t="shared" si="8"/>
        <v>2</v>
      </c>
      <c r="J156" s="108" t="str">
        <f t="shared" si="9"/>
        <v>2</v>
      </c>
      <c r="K156" s="108">
        <f t="shared" si="10"/>
        <v>4</v>
      </c>
      <c r="L156" s="108" t="str">
        <f t="shared" si="11"/>
        <v/>
      </c>
      <c r="O156" s="4"/>
      <c r="P156" s="4"/>
      <c r="Q156" s="4"/>
      <c r="R156" s="4"/>
      <c r="S156" s="4"/>
      <c r="T156" s="4"/>
      <c r="U156" s="4"/>
      <c r="V156" s="4"/>
      <c r="W156" s="4"/>
      <c r="X156" s="4"/>
    </row>
    <row r="157" ht="20.1" customHeight="1" spans="1:24">
      <c r="A157" s="22" t="str">
        <f t="array" ref="A157">INDEX(G:G,SMALL(IF($K$12:$K$500=2,ROW($12:$500),4^8),ROW(G146)))&amp;""</f>
        <v/>
      </c>
      <c r="B157" s="118"/>
      <c r="C157" s="23" t="str">
        <f>IF(ISERROR(VLOOKUP(A157,'[1]Z07 一般公共预算财政拨款收入支出决算表(财决07表)'!$A$10:$T$500,4,FALSE)),"",VLOOKUP(A157,'[1]Z07 一般公共预算财政拨款收入支出决算表(财决07表)'!$A$10:$T$500,4,FALSE))</f>
        <v/>
      </c>
      <c r="D157" s="125" t="str">
        <f>IF(ISERROR(VLOOKUP(A157,'[1]Z07 一般公共预算财政拨款收入支出决算表(财决07表)'!$A$10:$T$500,11,FALSE)),"",VLOOKUP(A157,'[1]Z07 一般公共预算财政拨款收入支出决算表(财决07表)'!$A$10:$T$500,11,FALSE))</f>
        <v/>
      </c>
      <c r="E157" s="125" t="str">
        <f>IF(ISERROR(VLOOKUP(A157,'[1]Z07 一般公共预算财政拨款收入支出决算表(财决07表)'!$A$10:$T$500,12,FALSE)),"",VLOOKUP(A157,'[1]Z07 一般公共预算财政拨款收入支出决算表(财决07表)'!$A$10:$T$500,12,FALSE))</f>
        <v/>
      </c>
      <c r="F157" s="125" t="str">
        <f>IF(ISERROR(VLOOKUP(A157,'[1]Z07 一般公共预算财政拨款收入支出决算表(财决07表)'!$A$10:$T$500,15,FALSE)),"",VLOOKUP(A157,'[1]Z07 一般公共预算财政拨款收入支出决算表(财决07表)'!$A$10:$T$500,15,FALSE))</f>
        <v/>
      </c>
      <c r="G157" s="108">
        <f>'[1]Z07 一般公共预算财政拨款收入支出决算表(财决07表)'!A155</f>
        <v>0</v>
      </c>
      <c r="H157" s="119">
        <f>'[1]Z07 一般公共预算财政拨款收入支出决算表(财决07表)'!$K155</f>
        <v>0</v>
      </c>
      <c r="I157" s="108" t="str">
        <f t="shared" si="8"/>
        <v>2</v>
      </c>
      <c r="J157" s="108" t="str">
        <f t="shared" si="9"/>
        <v>2</v>
      </c>
      <c r="K157" s="108">
        <f t="shared" si="10"/>
        <v>4</v>
      </c>
      <c r="L157" s="108" t="str">
        <f t="shared" si="11"/>
        <v/>
      </c>
      <c r="O157" s="4"/>
      <c r="P157" s="4"/>
      <c r="Q157" s="4"/>
      <c r="R157" s="4"/>
      <c r="S157" s="4"/>
      <c r="T157" s="4"/>
      <c r="U157" s="4"/>
      <c r="V157" s="4"/>
      <c r="W157" s="4"/>
      <c r="X157" s="4"/>
    </row>
    <row r="158" ht="20.1" customHeight="1" spans="1:24">
      <c r="A158" s="22" t="str">
        <f t="array" ref="A158">INDEX(G:G,SMALL(IF($K$12:$K$500=2,ROW($12:$500),4^8),ROW(G147)))&amp;""</f>
        <v/>
      </c>
      <c r="B158" s="118"/>
      <c r="C158" s="23" t="str">
        <f>IF(ISERROR(VLOOKUP(A158,'[1]Z07 一般公共预算财政拨款收入支出决算表(财决07表)'!$A$10:$T$500,4,FALSE)),"",VLOOKUP(A158,'[1]Z07 一般公共预算财政拨款收入支出决算表(财决07表)'!$A$10:$T$500,4,FALSE))</f>
        <v/>
      </c>
      <c r="D158" s="125" t="str">
        <f>IF(ISERROR(VLOOKUP(A158,'[1]Z07 一般公共预算财政拨款收入支出决算表(财决07表)'!$A$10:$T$500,11,FALSE)),"",VLOOKUP(A158,'[1]Z07 一般公共预算财政拨款收入支出决算表(财决07表)'!$A$10:$T$500,11,FALSE))</f>
        <v/>
      </c>
      <c r="E158" s="125" t="str">
        <f>IF(ISERROR(VLOOKUP(A158,'[1]Z07 一般公共预算财政拨款收入支出决算表(财决07表)'!$A$10:$T$500,12,FALSE)),"",VLOOKUP(A158,'[1]Z07 一般公共预算财政拨款收入支出决算表(财决07表)'!$A$10:$T$500,12,FALSE))</f>
        <v/>
      </c>
      <c r="F158" s="125" t="str">
        <f>IF(ISERROR(VLOOKUP(A158,'[1]Z07 一般公共预算财政拨款收入支出决算表(财决07表)'!$A$10:$T$500,15,FALSE)),"",VLOOKUP(A158,'[1]Z07 一般公共预算财政拨款收入支出决算表(财决07表)'!$A$10:$T$500,15,FALSE))</f>
        <v/>
      </c>
      <c r="G158" s="108">
        <f>'[1]Z07 一般公共预算财政拨款收入支出决算表(财决07表)'!A156</f>
        <v>0</v>
      </c>
      <c r="H158" s="119">
        <f>'[1]Z07 一般公共预算财政拨款收入支出决算表(财决07表)'!$K156</f>
        <v>0</v>
      </c>
      <c r="I158" s="108" t="str">
        <f t="shared" si="8"/>
        <v>2</v>
      </c>
      <c r="J158" s="108" t="str">
        <f t="shared" si="9"/>
        <v>2</v>
      </c>
      <c r="K158" s="108">
        <f t="shared" si="10"/>
        <v>4</v>
      </c>
      <c r="L158" s="108" t="str">
        <f t="shared" si="11"/>
        <v/>
      </c>
      <c r="O158" s="4"/>
      <c r="P158" s="4"/>
      <c r="Q158" s="4"/>
      <c r="R158" s="4"/>
      <c r="S158" s="4"/>
      <c r="T158" s="4"/>
      <c r="U158" s="4"/>
      <c r="V158" s="4"/>
      <c r="W158" s="4"/>
      <c r="X158" s="4"/>
    </row>
    <row r="159" ht="20.1" customHeight="1" spans="1:24">
      <c r="A159" s="22" t="str">
        <f t="array" ref="A159">INDEX(G:G,SMALL(IF($K$12:$K$500=2,ROW($12:$500),4^8),ROW(G148)))&amp;""</f>
        <v/>
      </c>
      <c r="B159" s="118"/>
      <c r="C159" s="23" t="str">
        <f>IF(ISERROR(VLOOKUP(A159,'[1]Z07 一般公共预算财政拨款收入支出决算表(财决07表)'!$A$10:$T$500,4,FALSE)),"",VLOOKUP(A159,'[1]Z07 一般公共预算财政拨款收入支出决算表(财决07表)'!$A$10:$T$500,4,FALSE))</f>
        <v/>
      </c>
      <c r="D159" s="125" t="str">
        <f>IF(ISERROR(VLOOKUP(A159,'[1]Z07 一般公共预算财政拨款收入支出决算表(财决07表)'!$A$10:$T$500,11,FALSE)),"",VLOOKUP(A159,'[1]Z07 一般公共预算财政拨款收入支出决算表(财决07表)'!$A$10:$T$500,11,FALSE))</f>
        <v/>
      </c>
      <c r="E159" s="125" t="str">
        <f>IF(ISERROR(VLOOKUP(A159,'[1]Z07 一般公共预算财政拨款收入支出决算表(财决07表)'!$A$10:$T$500,12,FALSE)),"",VLOOKUP(A159,'[1]Z07 一般公共预算财政拨款收入支出决算表(财决07表)'!$A$10:$T$500,12,FALSE))</f>
        <v/>
      </c>
      <c r="F159" s="125" t="str">
        <f>IF(ISERROR(VLOOKUP(A159,'[1]Z07 一般公共预算财政拨款收入支出决算表(财决07表)'!$A$10:$T$500,15,FALSE)),"",VLOOKUP(A159,'[1]Z07 一般公共预算财政拨款收入支出决算表(财决07表)'!$A$10:$T$500,15,FALSE))</f>
        <v/>
      </c>
      <c r="G159" s="108">
        <f>'[1]Z07 一般公共预算财政拨款收入支出决算表(财决07表)'!A157</f>
        <v>0</v>
      </c>
      <c r="H159" s="119">
        <f>'[1]Z07 一般公共预算财政拨款收入支出决算表(财决07表)'!$K157</f>
        <v>0</v>
      </c>
      <c r="I159" s="108" t="str">
        <f t="shared" si="8"/>
        <v>2</v>
      </c>
      <c r="J159" s="108" t="str">
        <f t="shared" si="9"/>
        <v>2</v>
      </c>
      <c r="K159" s="108">
        <f t="shared" si="10"/>
        <v>4</v>
      </c>
      <c r="L159" s="108" t="str">
        <f t="shared" si="11"/>
        <v/>
      </c>
      <c r="O159" s="4"/>
      <c r="P159" s="4"/>
      <c r="Q159" s="4"/>
      <c r="R159" s="4"/>
      <c r="S159" s="4"/>
      <c r="T159" s="4"/>
      <c r="U159" s="4"/>
      <c r="V159" s="4"/>
      <c r="W159" s="4"/>
      <c r="X159" s="4"/>
    </row>
    <row r="160" ht="20.1" customHeight="1" spans="1:24">
      <c r="A160" s="22" t="str">
        <f t="array" ref="A160">INDEX(G:G,SMALL(IF($K$12:$K$500=2,ROW($12:$500),4^8),ROW(G149)))&amp;""</f>
        <v/>
      </c>
      <c r="B160" s="118"/>
      <c r="C160" s="23" t="str">
        <f>IF(ISERROR(VLOOKUP(A160,'[1]Z07 一般公共预算财政拨款收入支出决算表(财决07表)'!$A$10:$T$500,4,FALSE)),"",VLOOKUP(A160,'[1]Z07 一般公共预算财政拨款收入支出决算表(财决07表)'!$A$10:$T$500,4,FALSE))</f>
        <v/>
      </c>
      <c r="D160" s="125" t="str">
        <f>IF(ISERROR(VLOOKUP(A160,'[1]Z07 一般公共预算财政拨款收入支出决算表(财决07表)'!$A$10:$T$500,11,FALSE)),"",VLOOKUP(A160,'[1]Z07 一般公共预算财政拨款收入支出决算表(财决07表)'!$A$10:$T$500,11,FALSE))</f>
        <v/>
      </c>
      <c r="E160" s="125" t="str">
        <f>IF(ISERROR(VLOOKUP(A160,'[1]Z07 一般公共预算财政拨款收入支出决算表(财决07表)'!$A$10:$T$500,12,FALSE)),"",VLOOKUP(A160,'[1]Z07 一般公共预算财政拨款收入支出决算表(财决07表)'!$A$10:$T$500,12,FALSE))</f>
        <v/>
      </c>
      <c r="F160" s="125" t="str">
        <f>IF(ISERROR(VLOOKUP(A160,'[1]Z07 一般公共预算财政拨款收入支出决算表(财决07表)'!$A$10:$T$500,15,FALSE)),"",VLOOKUP(A160,'[1]Z07 一般公共预算财政拨款收入支出决算表(财决07表)'!$A$10:$T$500,15,FALSE))</f>
        <v/>
      </c>
      <c r="G160" s="108">
        <f>'[1]Z07 一般公共预算财政拨款收入支出决算表(财决07表)'!A158</f>
        <v>0</v>
      </c>
      <c r="H160" s="119">
        <f>'[1]Z07 一般公共预算财政拨款收入支出决算表(财决07表)'!$K158</f>
        <v>0</v>
      </c>
      <c r="I160" s="108" t="str">
        <f t="shared" si="8"/>
        <v>2</v>
      </c>
      <c r="J160" s="108" t="str">
        <f t="shared" si="9"/>
        <v>2</v>
      </c>
      <c r="K160" s="108">
        <f t="shared" si="10"/>
        <v>4</v>
      </c>
      <c r="L160" s="108" t="str">
        <f t="shared" si="11"/>
        <v/>
      </c>
      <c r="O160" s="4"/>
      <c r="P160" s="4"/>
      <c r="Q160" s="4"/>
      <c r="R160" s="4"/>
      <c r="S160" s="4"/>
      <c r="T160" s="4"/>
      <c r="U160" s="4"/>
      <c r="V160" s="4"/>
      <c r="W160" s="4"/>
      <c r="X160" s="4"/>
    </row>
    <row r="161" ht="20.1" customHeight="1" spans="1:24">
      <c r="A161" s="22" t="str">
        <f t="array" ref="A161">INDEX(G:G,SMALL(IF($K$12:$K$500=2,ROW($12:$500),4^8),ROW(G150)))&amp;""</f>
        <v/>
      </c>
      <c r="B161" s="118"/>
      <c r="C161" s="23" t="str">
        <f>IF(ISERROR(VLOOKUP(A161,'[1]Z07 一般公共预算财政拨款收入支出决算表(财决07表)'!$A$10:$T$500,4,FALSE)),"",VLOOKUP(A161,'[1]Z07 一般公共预算财政拨款收入支出决算表(财决07表)'!$A$10:$T$500,4,FALSE))</f>
        <v/>
      </c>
      <c r="D161" s="125" t="str">
        <f>IF(ISERROR(VLOOKUP(A161,'[1]Z07 一般公共预算财政拨款收入支出决算表(财决07表)'!$A$10:$T$500,11,FALSE)),"",VLOOKUP(A161,'[1]Z07 一般公共预算财政拨款收入支出决算表(财决07表)'!$A$10:$T$500,11,FALSE))</f>
        <v/>
      </c>
      <c r="E161" s="125" t="str">
        <f>IF(ISERROR(VLOOKUP(A161,'[1]Z07 一般公共预算财政拨款收入支出决算表(财决07表)'!$A$10:$T$500,12,FALSE)),"",VLOOKUP(A161,'[1]Z07 一般公共预算财政拨款收入支出决算表(财决07表)'!$A$10:$T$500,12,FALSE))</f>
        <v/>
      </c>
      <c r="F161" s="125" t="str">
        <f>IF(ISERROR(VLOOKUP(A161,'[1]Z07 一般公共预算财政拨款收入支出决算表(财决07表)'!$A$10:$T$500,15,FALSE)),"",VLOOKUP(A161,'[1]Z07 一般公共预算财政拨款收入支出决算表(财决07表)'!$A$10:$T$500,15,FALSE))</f>
        <v/>
      </c>
      <c r="G161" s="108">
        <f>'[1]Z07 一般公共预算财政拨款收入支出决算表(财决07表)'!A159</f>
        <v>0</v>
      </c>
      <c r="H161" s="119">
        <f>'[1]Z07 一般公共预算财政拨款收入支出决算表(财决07表)'!$K159</f>
        <v>0</v>
      </c>
      <c r="I161" s="108" t="str">
        <f t="shared" si="8"/>
        <v>2</v>
      </c>
      <c r="J161" s="108" t="str">
        <f t="shared" si="9"/>
        <v>2</v>
      </c>
      <c r="K161" s="108">
        <f t="shared" si="10"/>
        <v>4</v>
      </c>
      <c r="L161" s="108" t="str">
        <f t="shared" si="11"/>
        <v/>
      </c>
      <c r="O161" s="4"/>
      <c r="P161" s="4"/>
      <c r="Q161" s="4"/>
      <c r="R161" s="4"/>
      <c r="S161" s="4"/>
      <c r="T161" s="4"/>
      <c r="U161" s="4"/>
      <c r="V161" s="4"/>
      <c r="W161" s="4"/>
      <c r="X161" s="4"/>
    </row>
    <row r="162" ht="20.1" customHeight="1" spans="1:24">
      <c r="A162" s="22" t="str">
        <f t="array" ref="A162">INDEX(G:G,SMALL(IF($K$12:$K$500=2,ROW($12:$500),4^8),ROW(G151)))&amp;""</f>
        <v/>
      </c>
      <c r="B162" s="118"/>
      <c r="C162" s="23" t="str">
        <f>IF(ISERROR(VLOOKUP(A162,'[1]Z07 一般公共预算财政拨款收入支出决算表(财决07表)'!$A$10:$T$500,4,FALSE)),"",VLOOKUP(A162,'[1]Z07 一般公共预算财政拨款收入支出决算表(财决07表)'!$A$10:$T$500,4,FALSE))</f>
        <v/>
      </c>
      <c r="D162" s="125" t="str">
        <f>IF(ISERROR(VLOOKUP(A162,'[1]Z07 一般公共预算财政拨款收入支出决算表(财决07表)'!$A$10:$T$500,11,FALSE)),"",VLOOKUP(A162,'[1]Z07 一般公共预算财政拨款收入支出决算表(财决07表)'!$A$10:$T$500,11,FALSE))</f>
        <v/>
      </c>
      <c r="E162" s="125" t="str">
        <f>IF(ISERROR(VLOOKUP(A162,'[1]Z07 一般公共预算财政拨款收入支出决算表(财决07表)'!$A$10:$T$500,12,FALSE)),"",VLOOKUP(A162,'[1]Z07 一般公共预算财政拨款收入支出决算表(财决07表)'!$A$10:$T$500,12,FALSE))</f>
        <v/>
      </c>
      <c r="F162" s="125" t="str">
        <f>IF(ISERROR(VLOOKUP(A162,'[1]Z07 一般公共预算财政拨款收入支出决算表(财决07表)'!$A$10:$T$500,15,FALSE)),"",VLOOKUP(A162,'[1]Z07 一般公共预算财政拨款收入支出决算表(财决07表)'!$A$10:$T$500,15,FALSE))</f>
        <v/>
      </c>
      <c r="G162" s="108">
        <f>'[1]Z07 一般公共预算财政拨款收入支出决算表(财决07表)'!A160</f>
        <v>0</v>
      </c>
      <c r="H162" s="119">
        <f>'[1]Z07 一般公共预算财政拨款收入支出决算表(财决07表)'!$K160</f>
        <v>0</v>
      </c>
      <c r="I162" s="108" t="str">
        <f t="shared" si="8"/>
        <v>2</v>
      </c>
      <c r="J162" s="108" t="str">
        <f t="shared" si="9"/>
        <v>2</v>
      </c>
      <c r="K162" s="108">
        <f t="shared" si="10"/>
        <v>4</v>
      </c>
      <c r="L162" s="108" t="str">
        <f t="shared" si="11"/>
        <v/>
      </c>
      <c r="O162" s="4"/>
      <c r="P162" s="4"/>
      <c r="Q162" s="4"/>
      <c r="R162" s="4"/>
      <c r="S162" s="4"/>
      <c r="T162" s="4"/>
      <c r="U162" s="4"/>
      <c r="V162" s="4"/>
      <c r="W162" s="4"/>
      <c r="X162" s="4"/>
    </row>
    <row r="163" ht="20.1" customHeight="1" spans="1:24">
      <c r="A163" s="22" t="str">
        <f t="array" ref="A163">INDEX(G:G,SMALL(IF($K$12:$K$500=2,ROW($12:$500),4^8),ROW(G152)))&amp;""</f>
        <v/>
      </c>
      <c r="B163" s="118"/>
      <c r="C163" s="23" t="str">
        <f>IF(ISERROR(VLOOKUP(A163,'[1]Z07 一般公共预算财政拨款收入支出决算表(财决07表)'!$A$10:$T$500,4,FALSE)),"",VLOOKUP(A163,'[1]Z07 一般公共预算财政拨款收入支出决算表(财决07表)'!$A$10:$T$500,4,FALSE))</f>
        <v/>
      </c>
      <c r="D163" s="125" t="str">
        <f>IF(ISERROR(VLOOKUP(A163,'[1]Z07 一般公共预算财政拨款收入支出决算表(财决07表)'!$A$10:$T$500,11,FALSE)),"",VLOOKUP(A163,'[1]Z07 一般公共预算财政拨款收入支出决算表(财决07表)'!$A$10:$T$500,11,FALSE))</f>
        <v/>
      </c>
      <c r="E163" s="125" t="str">
        <f>IF(ISERROR(VLOOKUP(A163,'[1]Z07 一般公共预算财政拨款收入支出决算表(财决07表)'!$A$10:$T$500,12,FALSE)),"",VLOOKUP(A163,'[1]Z07 一般公共预算财政拨款收入支出决算表(财决07表)'!$A$10:$T$500,12,FALSE))</f>
        <v/>
      </c>
      <c r="F163" s="125" t="str">
        <f>IF(ISERROR(VLOOKUP(A163,'[1]Z07 一般公共预算财政拨款收入支出决算表(财决07表)'!$A$10:$T$500,15,FALSE)),"",VLOOKUP(A163,'[1]Z07 一般公共预算财政拨款收入支出决算表(财决07表)'!$A$10:$T$500,15,FALSE))</f>
        <v/>
      </c>
      <c r="G163" s="108">
        <f>'[1]Z07 一般公共预算财政拨款收入支出决算表(财决07表)'!A161</f>
        <v>0</v>
      </c>
      <c r="H163" s="119">
        <f>'[1]Z07 一般公共预算财政拨款收入支出决算表(财决07表)'!$K161</f>
        <v>0</v>
      </c>
      <c r="I163" s="108" t="str">
        <f t="shared" si="8"/>
        <v>2</v>
      </c>
      <c r="J163" s="108" t="str">
        <f t="shared" si="9"/>
        <v>2</v>
      </c>
      <c r="K163" s="108">
        <f t="shared" si="10"/>
        <v>4</v>
      </c>
      <c r="L163" s="108" t="str">
        <f t="shared" si="11"/>
        <v/>
      </c>
      <c r="O163" s="4"/>
      <c r="P163" s="4"/>
      <c r="Q163" s="4"/>
      <c r="R163" s="4"/>
      <c r="S163" s="4"/>
      <c r="T163" s="4"/>
      <c r="U163" s="4"/>
      <c r="V163" s="4"/>
      <c r="W163" s="4"/>
      <c r="X163" s="4"/>
    </row>
    <row r="164" ht="20.1" customHeight="1" spans="1:24">
      <c r="A164" s="22" t="str">
        <f t="array" ref="A164">INDEX(G:G,SMALL(IF($K$12:$K$500=2,ROW($12:$500),4^8),ROW(G153)))&amp;""</f>
        <v/>
      </c>
      <c r="B164" s="118"/>
      <c r="C164" s="23" t="str">
        <f>IF(ISERROR(VLOOKUP(A164,'[1]Z07 一般公共预算财政拨款收入支出决算表(财决07表)'!$A$10:$T$500,4,FALSE)),"",VLOOKUP(A164,'[1]Z07 一般公共预算财政拨款收入支出决算表(财决07表)'!$A$10:$T$500,4,FALSE))</f>
        <v/>
      </c>
      <c r="D164" s="125" t="str">
        <f>IF(ISERROR(VLOOKUP(A164,'[1]Z07 一般公共预算财政拨款收入支出决算表(财决07表)'!$A$10:$T$500,11,FALSE)),"",VLOOKUP(A164,'[1]Z07 一般公共预算财政拨款收入支出决算表(财决07表)'!$A$10:$T$500,11,FALSE))</f>
        <v/>
      </c>
      <c r="E164" s="125" t="str">
        <f>IF(ISERROR(VLOOKUP(A164,'[1]Z07 一般公共预算财政拨款收入支出决算表(财决07表)'!$A$10:$T$500,12,FALSE)),"",VLOOKUP(A164,'[1]Z07 一般公共预算财政拨款收入支出决算表(财决07表)'!$A$10:$T$500,12,FALSE))</f>
        <v/>
      </c>
      <c r="F164" s="125" t="str">
        <f>IF(ISERROR(VLOOKUP(A164,'[1]Z07 一般公共预算财政拨款收入支出决算表(财决07表)'!$A$10:$T$500,15,FALSE)),"",VLOOKUP(A164,'[1]Z07 一般公共预算财政拨款收入支出决算表(财决07表)'!$A$10:$T$500,15,FALSE))</f>
        <v/>
      </c>
      <c r="G164" s="108">
        <f>'[1]Z07 一般公共预算财政拨款收入支出决算表(财决07表)'!A162</f>
        <v>0</v>
      </c>
      <c r="H164" s="119">
        <f>'[1]Z07 一般公共预算财政拨款收入支出决算表(财决07表)'!$K162</f>
        <v>0</v>
      </c>
      <c r="I164" s="108" t="str">
        <f t="shared" si="8"/>
        <v>2</v>
      </c>
      <c r="J164" s="108" t="str">
        <f t="shared" si="9"/>
        <v>2</v>
      </c>
      <c r="K164" s="108">
        <f t="shared" si="10"/>
        <v>4</v>
      </c>
      <c r="L164" s="108" t="str">
        <f t="shared" si="11"/>
        <v/>
      </c>
      <c r="O164" s="4"/>
      <c r="P164" s="4"/>
      <c r="Q164" s="4"/>
      <c r="R164" s="4"/>
      <c r="S164" s="4"/>
      <c r="T164" s="4"/>
      <c r="U164" s="4"/>
      <c r="V164" s="4"/>
      <c r="W164" s="4"/>
      <c r="X164" s="4"/>
    </row>
    <row r="165" ht="20.1" customHeight="1" spans="1:24">
      <c r="A165" s="22" t="str">
        <f t="array" ref="A165">INDEX(G:G,SMALL(IF($K$12:$K$500=2,ROW($12:$500),4^8),ROW(G154)))&amp;""</f>
        <v/>
      </c>
      <c r="B165" s="118"/>
      <c r="C165" s="23" t="str">
        <f>IF(ISERROR(VLOOKUP(A165,'[1]Z07 一般公共预算财政拨款收入支出决算表(财决07表)'!$A$10:$T$500,4,FALSE)),"",VLOOKUP(A165,'[1]Z07 一般公共预算财政拨款收入支出决算表(财决07表)'!$A$10:$T$500,4,FALSE))</f>
        <v/>
      </c>
      <c r="D165" s="125" t="str">
        <f>IF(ISERROR(VLOOKUP(A165,'[1]Z07 一般公共预算财政拨款收入支出决算表(财决07表)'!$A$10:$T$500,11,FALSE)),"",VLOOKUP(A165,'[1]Z07 一般公共预算财政拨款收入支出决算表(财决07表)'!$A$10:$T$500,11,FALSE))</f>
        <v/>
      </c>
      <c r="E165" s="125" t="str">
        <f>IF(ISERROR(VLOOKUP(A165,'[1]Z07 一般公共预算财政拨款收入支出决算表(财决07表)'!$A$10:$T$500,12,FALSE)),"",VLOOKUP(A165,'[1]Z07 一般公共预算财政拨款收入支出决算表(财决07表)'!$A$10:$T$500,12,FALSE))</f>
        <v/>
      </c>
      <c r="F165" s="125" t="str">
        <f>IF(ISERROR(VLOOKUP(A165,'[1]Z07 一般公共预算财政拨款收入支出决算表(财决07表)'!$A$10:$T$500,15,FALSE)),"",VLOOKUP(A165,'[1]Z07 一般公共预算财政拨款收入支出决算表(财决07表)'!$A$10:$T$500,15,FALSE))</f>
        <v/>
      </c>
      <c r="G165" s="108">
        <f>'[1]Z07 一般公共预算财政拨款收入支出决算表(财决07表)'!A163</f>
        <v>0</v>
      </c>
      <c r="H165" s="119">
        <f>'[1]Z07 一般公共预算财政拨款收入支出决算表(财决07表)'!$K163</f>
        <v>0</v>
      </c>
      <c r="I165" s="108" t="str">
        <f t="shared" si="8"/>
        <v>2</v>
      </c>
      <c r="J165" s="108" t="str">
        <f t="shared" si="9"/>
        <v>2</v>
      </c>
      <c r="K165" s="108">
        <f t="shared" si="10"/>
        <v>4</v>
      </c>
      <c r="L165" s="108" t="str">
        <f t="shared" si="11"/>
        <v/>
      </c>
      <c r="O165" s="4"/>
      <c r="P165" s="4"/>
      <c r="Q165" s="4"/>
      <c r="R165" s="4"/>
      <c r="S165" s="4"/>
      <c r="T165" s="4"/>
      <c r="U165" s="4"/>
      <c r="V165" s="4"/>
      <c r="W165" s="4"/>
      <c r="X165" s="4"/>
    </row>
    <row r="166" ht="20.1" customHeight="1" spans="1:24">
      <c r="A166" s="22" t="str">
        <f t="array" ref="A166">INDEX(G:G,SMALL(IF($K$12:$K$500=2,ROW($12:$500),4^8),ROW(G155)))&amp;""</f>
        <v/>
      </c>
      <c r="B166" s="118"/>
      <c r="C166" s="23" t="str">
        <f>IF(ISERROR(VLOOKUP(A166,'[1]Z07 一般公共预算财政拨款收入支出决算表(财决07表)'!$A$10:$T$500,4,FALSE)),"",VLOOKUP(A166,'[1]Z07 一般公共预算财政拨款收入支出决算表(财决07表)'!$A$10:$T$500,4,FALSE))</f>
        <v/>
      </c>
      <c r="D166" s="125" t="str">
        <f>IF(ISERROR(VLOOKUP(A166,'[1]Z07 一般公共预算财政拨款收入支出决算表(财决07表)'!$A$10:$T$500,11,FALSE)),"",VLOOKUP(A166,'[1]Z07 一般公共预算财政拨款收入支出决算表(财决07表)'!$A$10:$T$500,11,FALSE))</f>
        <v/>
      </c>
      <c r="E166" s="125" t="str">
        <f>IF(ISERROR(VLOOKUP(A166,'[1]Z07 一般公共预算财政拨款收入支出决算表(财决07表)'!$A$10:$T$500,12,FALSE)),"",VLOOKUP(A166,'[1]Z07 一般公共预算财政拨款收入支出决算表(财决07表)'!$A$10:$T$500,12,FALSE))</f>
        <v/>
      </c>
      <c r="F166" s="125" t="str">
        <f>IF(ISERROR(VLOOKUP(A166,'[1]Z07 一般公共预算财政拨款收入支出决算表(财决07表)'!$A$10:$T$500,15,FALSE)),"",VLOOKUP(A166,'[1]Z07 一般公共预算财政拨款收入支出决算表(财决07表)'!$A$10:$T$500,15,FALSE))</f>
        <v/>
      </c>
      <c r="G166" s="108">
        <f>'[1]Z07 一般公共预算财政拨款收入支出决算表(财决07表)'!A164</f>
        <v>0</v>
      </c>
      <c r="H166" s="119">
        <f>'[1]Z07 一般公共预算财政拨款收入支出决算表(财决07表)'!$K164</f>
        <v>0</v>
      </c>
      <c r="I166" s="108" t="str">
        <f t="shared" si="8"/>
        <v>2</v>
      </c>
      <c r="J166" s="108" t="str">
        <f t="shared" si="9"/>
        <v>2</v>
      </c>
      <c r="K166" s="108">
        <f t="shared" si="10"/>
        <v>4</v>
      </c>
      <c r="L166" s="108" t="str">
        <f t="shared" si="11"/>
        <v/>
      </c>
      <c r="O166" s="4"/>
      <c r="P166" s="4"/>
      <c r="Q166" s="4"/>
      <c r="R166" s="4"/>
      <c r="S166" s="4"/>
      <c r="T166" s="4"/>
      <c r="U166" s="4"/>
      <c r="V166" s="4"/>
      <c r="W166" s="4"/>
      <c r="X166" s="4"/>
    </row>
    <row r="167" ht="20.1" customHeight="1" spans="1:24">
      <c r="A167" s="22" t="str">
        <f t="array" ref="A167">INDEX(G:G,SMALL(IF($K$12:$K$500=2,ROW($12:$500),4^8),ROW(G156)))&amp;""</f>
        <v/>
      </c>
      <c r="B167" s="118"/>
      <c r="C167" s="23" t="str">
        <f>IF(ISERROR(VLOOKUP(A167,'[1]Z07 一般公共预算财政拨款收入支出决算表(财决07表)'!$A$10:$T$500,4,FALSE)),"",VLOOKUP(A167,'[1]Z07 一般公共预算财政拨款收入支出决算表(财决07表)'!$A$10:$T$500,4,FALSE))</f>
        <v/>
      </c>
      <c r="D167" s="125" t="str">
        <f>IF(ISERROR(VLOOKUP(A167,'[1]Z07 一般公共预算财政拨款收入支出决算表(财决07表)'!$A$10:$T$500,11,FALSE)),"",VLOOKUP(A167,'[1]Z07 一般公共预算财政拨款收入支出决算表(财决07表)'!$A$10:$T$500,11,FALSE))</f>
        <v/>
      </c>
      <c r="E167" s="125" t="str">
        <f>IF(ISERROR(VLOOKUP(A167,'[1]Z07 一般公共预算财政拨款收入支出决算表(财决07表)'!$A$10:$T$500,12,FALSE)),"",VLOOKUP(A167,'[1]Z07 一般公共预算财政拨款收入支出决算表(财决07表)'!$A$10:$T$500,12,FALSE))</f>
        <v/>
      </c>
      <c r="F167" s="125" t="str">
        <f>IF(ISERROR(VLOOKUP(A167,'[1]Z07 一般公共预算财政拨款收入支出决算表(财决07表)'!$A$10:$T$500,15,FALSE)),"",VLOOKUP(A167,'[1]Z07 一般公共预算财政拨款收入支出决算表(财决07表)'!$A$10:$T$500,15,FALSE))</f>
        <v/>
      </c>
      <c r="G167" s="108">
        <f>'[1]Z07 一般公共预算财政拨款收入支出决算表(财决07表)'!A165</f>
        <v>0</v>
      </c>
      <c r="H167" s="119">
        <f>'[1]Z07 一般公共预算财政拨款收入支出决算表(财决07表)'!$K165</f>
        <v>0</v>
      </c>
      <c r="I167" s="108" t="str">
        <f t="shared" si="8"/>
        <v>2</v>
      </c>
      <c r="J167" s="108" t="str">
        <f t="shared" si="9"/>
        <v>2</v>
      </c>
      <c r="K167" s="108">
        <f t="shared" si="10"/>
        <v>4</v>
      </c>
      <c r="L167" s="108" t="str">
        <f t="shared" si="11"/>
        <v/>
      </c>
      <c r="O167" s="4"/>
      <c r="P167" s="4"/>
      <c r="Q167" s="4"/>
      <c r="R167" s="4"/>
      <c r="S167" s="4"/>
      <c r="T167" s="4"/>
      <c r="U167" s="4"/>
      <c r="V167" s="4"/>
      <c r="W167" s="4"/>
      <c r="X167" s="4"/>
    </row>
    <row r="168" ht="20.1" customHeight="1" spans="1:24">
      <c r="A168" s="22" t="str">
        <f t="array" ref="A168">INDEX(G:G,SMALL(IF($K$12:$K$500=2,ROW($12:$500),4^8),ROW(G157)))&amp;""</f>
        <v/>
      </c>
      <c r="B168" s="118"/>
      <c r="C168" s="23" t="str">
        <f>IF(ISERROR(VLOOKUP(A168,'[1]Z07 一般公共预算财政拨款收入支出决算表(财决07表)'!$A$10:$T$500,4,FALSE)),"",VLOOKUP(A168,'[1]Z07 一般公共预算财政拨款收入支出决算表(财决07表)'!$A$10:$T$500,4,FALSE))</f>
        <v/>
      </c>
      <c r="D168" s="125" t="str">
        <f>IF(ISERROR(VLOOKUP(A168,'[1]Z07 一般公共预算财政拨款收入支出决算表(财决07表)'!$A$10:$T$500,11,FALSE)),"",VLOOKUP(A168,'[1]Z07 一般公共预算财政拨款收入支出决算表(财决07表)'!$A$10:$T$500,11,FALSE))</f>
        <v/>
      </c>
      <c r="E168" s="125" t="str">
        <f>IF(ISERROR(VLOOKUP(A168,'[1]Z07 一般公共预算财政拨款收入支出决算表(财决07表)'!$A$10:$T$500,12,FALSE)),"",VLOOKUP(A168,'[1]Z07 一般公共预算财政拨款收入支出决算表(财决07表)'!$A$10:$T$500,12,FALSE))</f>
        <v/>
      </c>
      <c r="F168" s="125" t="str">
        <f>IF(ISERROR(VLOOKUP(A168,'[1]Z07 一般公共预算财政拨款收入支出决算表(财决07表)'!$A$10:$T$500,15,FALSE)),"",VLOOKUP(A168,'[1]Z07 一般公共预算财政拨款收入支出决算表(财决07表)'!$A$10:$T$500,15,FALSE))</f>
        <v/>
      </c>
      <c r="G168" s="108">
        <f>'[1]Z07 一般公共预算财政拨款收入支出决算表(财决07表)'!A166</f>
        <v>0</v>
      </c>
      <c r="H168" s="119">
        <f>'[1]Z07 一般公共预算财政拨款收入支出决算表(财决07表)'!$K166</f>
        <v>0</v>
      </c>
      <c r="I168" s="108" t="str">
        <f t="shared" si="8"/>
        <v>2</v>
      </c>
      <c r="J168" s="108" t="str">
        <f t="shared" si="9"/>
        <v>2</v>
      </c>
      <c r="K168" s="108">
        <f t="shared" si="10"/>
        <v>4</v>
      </c>
      <c r="L168" s="108" t="str">
        <f t="shared" si="11"/>
        <v/>
      </c>
      <c r="O168" s="4"/>
      <c r="P168" s="4"/>
      <c r="Q168" s="4"/>
      <c r="R168" s="4"/>
      <c r="S168" s="4"/>
      <c r="T168" s="4"/>
      <c r="U168" s="4"/>
      <c r="V168" s="4"/>
      <c r="W168" s="4"/>
      <c r="X168" s="4"/>
    </row>
    <row r="169" ht="20.1" customHeight="1" spans="1:24">
      <c r="A169" s="22" t="str">
        <f t="array" ref="A169">INDEX(G:G,SMALL(IF($K$12:$K$500=2,ROW($12:$500),4^8),ROW(G158)))&amp;""</f>
        <v/>
      </c>
      <c r="B169" s="118"/>
      <c r="C169" s="23" t="str">
        <f>IF(ISERROR(VLOOKUP(A169,'[1]Z07 一般公共预算财政拨款收入支出决算表(财决07表)'!$A$10:$T$500,4,FALSE)),"",VLOOKUP(A169,'[1]Z07 一般公共预算财政拨款收入支出决算表(财决07表)'!$A$10:$T$500,4,FALSE))</f>
        <v/>
      </c>
      <c r="D169" s="125" t="str">
        <f>IF(ISERROR(VLOOKUP(A169,'[1]Z07 一般公共预算财政拨款收入支出决算表(财决07表)'!$A$10:$T$500,11,FALSE)),"",VLOOKUP(A169,'[1]Z07 一般公共预算财政拨款收入支出决算表(财决07表)'!$A$10:$T$500,11,FALSE))</f>
        <v/>
      </c>
      <c r="E169" s="125" t="str">
        <f>IF(ISERROR(VLOOKUP(A169,'[1]Z07 一般公共预算财政拨款收入支出决算表(财决07表)'!$A$10:$T$500,12,FALSE)),"",VLOOKUP(A169,'[1]Z07 一般公共预算财政拨款收入支出决算表(财决07表)'!$A$10:$T$500,12,FALSE))</f>
        <v/>
      </c>
      <c r="F169" s="125" t="str">
        <f>IF(ISERROR(VLOOKUP(A169,'[1]Z07 一般公共预算财政拨款收入支出决算表(财决07表)'!$A$10:$T$500,15,FALSE)),"",VLOOKUP(A169,'[1]Z07 一般公共预算财政拨款收入支出决算表(财决07表)'!$A$10:$T$500,15,FALSE))</f>
        <v/>
      </c>
      <c r="G169" s="108">
        <f>'[1]Z07 一般公共预算财政拨款收入支出决算表(财决07表)'!A167</f>
        <v>0</v>
      </c>
      <c r="H169" s="119">
        <f>'[1]Z07 一般公共预算财政拨款收入支出决算表(财决07表)'!$K167</f>
        <v>0</v>
      </c>
      <c r="I169" s="108" t="str">
        <f t="shared" si="8"/>
        <v>2</v>
      </c>
      <c r="J169" s="108" t="str">
        <f t="shared" si="9"/>
        <v>2</v>
      </c>
      <c r="K169" s="108">
        <f t="shared" si="10"/>
        <v>4</v>
      </c>
      <c r="L169" s="108" t="str">
        <f t="shared" si="11"/>
        <v/>
      </c>
      <c r="O169" s="4"/>
      <c r="P169" s="4"/>
      <c r="Q169" s="4"/>
      <c r="R169" s="4"/>
      <c r="S169" s="4"/>
      <c r="T169" s="4"/>
      <c r="U169" s="4"/>
      <c r="V169" s="4"/>
      <c r="W169" s="4"/>
      <c r="X169" s="4"/>
    </row>
    <row r="170" ht="20.1" customHeight="1" spans="1:24">
      <c r="A170" s="22" t="str">
        <f t="array" ref="A170">INDEX(G:G,SMALL(IF($K$12:$K$500=2,ROW($12:$500),4^8),ROW(G159)))&amp;""</f>
        <v/>
      </c>
      <c r="B170" s="118"/>
      <c r="C170" s="23" t="str">
        <f>IF(ISERROR(VLOOKUP(A170,'[1]Z07 一般公共预算财政拨款收入支出决算表(财决07表)'!$A$10:$T$500,4,FALSE)),"",VLOOKUP(A170,'[1]Z07 一般公共预算财政拨款收入支出决算表(财决07表)'!$A$10:$T$500,4,FALSE))</f>
        <v/>
      </c>
      <c r="D170" s="125" t="str">
        <f>IF(ISERROR(VLOOKUP(A170,'[1]Z07 一般公共预算财政拨款收入支出决算表(财决07表)'!$A$10:$T$500,11,FALSE)),"",VLOOKUP(A170,'[1]Z07 一般公共预算财政拨款收入支出决算表(财决07表)'!$A$10:$T$500,11,FALSE))</f>
        <v/>
      </c>
      <c r="E170" s="125" t="str">
        <f>IF(ISERROR(VLOOKUP(A170,'[1]Z07 一般公共预算财政拨款收入支出决算表(财决07表)'!$A$10:$T$500,12,FALSE)),"",VLOOKUP(A170,'[1]Z07 一般公共预算财政拨款收入支出决算表(财决07表)'!$A$10:$T$500,12,FALSE))</f>
        <v/>
      </c>
      <c r="F170" s="125" t="str">
        <f>IF(ISERROR(VLOOKUP(A170,'[1]Z07 一般公共预算财政拨款收入支出决算表(财决07表)'!$A$10:$T$500,15,FALSE)),"",VLOOKUP(A170,'[1]Z07 一般公共预算财政拨款收入支出决算表(财决07表)'!$A$10:$T$500,15,FALSE))</f>
        <v/>
      </c>
      <c r="G170" s="108">
        <f>'[1]Z07 一般公共预算财政拨款收入支出决算表(财决07表)'!A168</f>
        <v>0</v>
      </c>
      <c r="H170" s="119">
        <f>'[1]Z07 一般公共预算财政拨款收入支出决算表(财决07表)'!$K168</f>
        <v>0</v>
      </c>
      <c r="I170" s="108" t="str">
        <f t="shared" si="8"/>
        <v>2</v>
      </c>
      <c r="J170" s="108" t="str">
        <f t="shared" si="9"/>
        <v>2</v>
      </c>
      <c r="K170" s="108">
        <f t="shared" si="10"/>
        <v>4</v>
      </c>
      <c r="L170" s="108" t="str">
        <f t="shared" si="11"/>
        <v/>
      </c>
      <c r="O170" s="4"/>
      <c r="P170" s="4"/>
      <c r="Q170" s="4"/>
      <c r="R170" s="4"/>
      <c r="S170" s="4"/>
      <c r="T170" s="4"/>
      <c r="U170" s="4"/>
      <c r="V170" s="4"/>
      <c r="W170" s="4"/>
      <c r="X170" s="4"/>
    </row>
    <row r="171" ht="20.1" customHeight="1" spans="1:24">
      <c r="A171" s="22" t="str">
        <f t="array" ref="A171">INDEX(G:G,SMALL(IF($K$12:$K$500=2,ROW($12:$500),4^8),ROW(G160)))&amp;""</f>
        <v/>
      </c>
      <c r="B171" s="118"/>
      <c r="C171" s="23" t="str">
        <f>IF(ISERROR(VLOOKUP(A171,'[1]Z07 一般公共预算财政拨款收入支出决算表(财决07表)'!$A$10:$T$500,4,FALSE)),"",VLOOKUP(A171,'[1]Z07 一般公共预算财政拨款收入支出决算表(财决07表)'!$A$10:$T$500,4,FALSE))</f>
        <v/>
      </c>
      <c r="D171" s="125" t="str">
        <f>IF(ISERROR(VLOOKUP(A171,'[1]Z07 一般公共预算财政拨款收入支出决算表(财决07表)'!$A$10:$T$500,11,FALSE)),"",VLOOKUP(A171,'[1]Z07 一般公共预算财政拨款收入支出决算表(财决07表)'!$A$10:$T$500,11,FALSE))</f>
        <v/>
      </c>
      <c r="E171" s="125" t="str">
        <f>IF(ISERROR(VLOOKUP(A171,'[1]Z07 一般公共预算财政拨款收入支出决算表(财决07表)'!$A$10:$T$500,12,FALSE)),"",VLOOKUP(A171,'[1]Z07 一般公共预算财政拨款收入支出决算表(财决07表)'!$A$10:$T$500,12,FALSE))</f>
        <v/>
      </c>
      <c r="F171" s="125" t="str">
        <f>IF(ISERROR(VLOOKUP(A171,'[1]Z07 一般公共预算财政拨款收入支出决算表(财决07表)'!$A$10:$T$500,15,FALSE)),"",VLOOKUP(A171,'[1]Z07 一般公共预算财政拨款收入支出决算表(财决07表)'!$A$10:$T$500,15,FALSE))</f>
        <v/>
      </c>
      <c r="G171" s="108">
        <f>'[1]Z07 一般公共预算财政拨款收入支出决算表(财决07表)'!A169</f>
        <v>0</v>
      </c>
      <c r="H171" s="119">
        <f>'[1]Z07 一般公共预算财政拨款收入支出决算表(财决07表)'!$K169</f>
        <v>0</v>
      </c>
      <c r="I171" s="108" t="str">
        <f t="shared" si="8"/>
        <v>2</v>
      </c>
      <c r="J171" s="108" t="str">
        <f t="shared" si="9"/>
        <v>2</v>
      </c>
      <c r="K171" s="108">
        <f t="shared" si="10"/>
        <v>4</v>
      </c>
      <c r="L171" s="108" t="str">
        <f t="shared" si="11"/>
        <v/>
      </c>
      <c r="O171" s="4"/>
      <c r="P171" s="4"/>
      <c r="Q171" s="4"/>
      <c r="R171" s="4"/>
      <c r="S171" s="4"/>
      <c r="T171" s="4"/>
      <c r="U171" s="4"/>
      <c r="V171" s="4"/>
      <c r="W171" s="4"/>
      <c r="X171" s="4"/>
    </row>
    <row r="172" ht="20.1" customHeight="1" spans="1:24">
      <c r="A172" s="22" t="str">
        <f t="array" ref="A172">INDEX(G:G,SMALL(IF($K$12:$K$500=2,ROW($12:$500),4^8),ROW(G161)))&amp;""</f>
        <v/>
      </c>
      <c r="B172" s="118"/>
      <c r="C172" s="23" t="str">
        <f>IF(ISERROR(VLOOKUP(A172,'[1]Z07 一般公共预算财政拨款收入支出决算表(财决07表)'!$A$10:$T$500,4,FALSE)),"",VLOOKUP(A172,'[1]Z07 一般公共预算财政拨款收入支出决算表(财决07表)'!$A$10:$T$500,4,FALSE))</f>
        <v/>
      </c>
      <c r="D172" s="125" t="str">
        <f>IF(ISERROR(VLOOKUP(A172,'[1]Z07 一般公共预算财政拨款收入支出决算表(财决07表)'!$A$10:$T$500,11,FALSE)),"",VLOOKUP(A172,'[1]Z07 一般公共预算财政拨款收入支出决算表(财决07表)'!$A$10:$T$500,11,FALSE))</f>
        <v/>
      </c>
      <c r="E172" s="125" t="str">
        <f>IF(ISERROR(VLOOKUP(A172,'[1]Z07 一般公共预算财政拨款收入支出决算表(财决07表)'!$A$10:$T$500,12,FALSE)),"",VLOOKUP(A172,'[1]Z07 一般公共预算财政拨款收入支出决算表(财决07表)'!$A$10:$T$500,12,FALSE))</f>
        <v/>
      </c>
      <c r="F172" s="125" t="str">
        <f>IF(ISERROR(VLOOKUP(A172,'[1]Z07 一般公共预算财政拨款收入支出决算表(财决07表)'!$A$10:$T$500,15,FALSE)),"",VLOOKUP(A172,'[1]Z07 一般公共预算财政拨款收入支出决算表(财决07表)'!$A$10:$T$500,15,FALSE))</f>
        <v/>
      </c>
      <c r="G172" s="108">
        <f>'[1]Z07 一般公共预算财政拨款收入支出决算表(财决07表)'!A170</f>
        <v>0</v>
      </c>
      <c r="H172" s="119">
        <f>'[1]Z07 一般公共预算财政拨款收入支出决算表(财决07表)'!$K170</f>
        <v>0</v>
      </c>
      <c r="I172" s="108" t="str">
        <f t="shared" si="8"/>
        <v>2</v>
      </c>
      <c r="J172" s="108" t="str">
        <f t="shared" si="9"/>
        <v>2</v>
      </c>
      <c r="K172" s="108">
        <f t="shared" si="10"/>
        <v>4</v>
      </c>
      <c r="L172" s="108" t="str">
        <f t="shared" si="11"/>
        <v/>
      </c>
      <c r="O172" s="4"/>
      <c r="P172" s="4"/>
      <c r="Q172" s="4"/>
      <c r="R172" s="4"/>
      <c r="S172" s="4"/>
      <c r="T172" s="4"/>
      <c r="U172" s="4"/>
      <c r="V172" s="4"/>
      <c r="W172" s="4"/>
      <c r="X172" s="4"/>
    </row>
    <row r="173" ht="20.1" customHeight="1" spans="1:24">
      <c r="A173" s="22" t="str">
        <f t="array" ref="A173">INDEX(G:G,SMALL(IF($K$12:$K$500=2,ROW($12:$500),4^8),ROW(G162)))&amp;""</f>
        <v/>
      </c>
      <c r="B173" s="118"/>
      <c r="C173" s="23" t="str">
        <f>IF(ISERROR(VLOOKUP(A173,'[1]Z07 一般公共预算财政拨款收入支出决算表(财决07表)'!$A$10:$T$500,4,FALSE)),"",VLOOKUP(A173,'[1]Z07 一般公共预算财政拨款收入支出决算表(财决07表)'!$A$10:$T$500,4,FALSE))</f>
        <v/>
      </c>
      <c r="D173" s="125" t="str">
        <f>IF(ISERROR(VLOOKUP(A173,'[1]Z07 一般公共预算财政拨款收入支出决算表(财决07表)'!$A$10:$T$500,11,FALSE)),"",VLOOKUP(A173,'[1]Z07 一般公共预算财政拨款收入支出决算表(财决07表)'!$A$10:$T$500,11,FALSE))</f>
        <v/>
      </c>
      <c r="E173" s="125" t="str">
        <f>IF(ISERROR(VLOOKUP(A173,'[1]Z07 一般公共预算财政拨款收入支出决算表(财决07表)'!$A$10:$T$500,12,FALSE)),"",VLOOKUP(A173,'[1]Z07 一般公共预算财政拨款收入支出决算表(财决07表)'!$A$10:$T$500,12,FALSE))</f>
        <v/>
      </c>
      <c r="F173" s="125" t="str">
        <f>IF(ISERROR(VLOOKUP(A173,'[1]Z07 一般公共预算财政拨款收入支出决算表(财决07表)'!$A$10:$T$500,15,FALSE)),"",VLOOKUP(A173,'[1]Z07 一般公共预算财政拨款收入支出决算表(财决07表)'!$A$10:$T$500,15,FALSE))</f>
        <v/>
      </c>
      <c r="G173" s="108">
        <f>'[1]Z07 一般公共预算财政拨款收入支出决算表(财决07表)'!A171</f>
        <v>0</v>
      </c>
      <c r="H173" s="119">
        <f>'[1]Z07 一般公共预算财政拨款收入支出决算表(财决07表)'!$K171</f>
        <v>0</v>
      </c>
      <c r="I173" s="108" t="str">
        <f t="shared" si="8"/>
        <v>2</v>
      </c>
      <c r="J173" s="108" t="str">
        <f t="shared" si="9"/>
        <v>2</v>
      </c>
      <c r="K173" s="108">
        <f t="shared" si="10"/>
        <v>4</v>
      </c>
      <c r="L173" s="108" t="str">
        <f t="shared" si="11"/>
        <v/>
      </c>
      <c r="O173" s="4"/>
      <c r="P173" s="4"/>
      <c r="Q173" s="4"/>
      <c r="R173" s="4"/>
      <c r="S173" s="4"/>
      <c r="T173" s="4"/>
      <c r="U173" s="4"/>
      <c r="V173" s="4"/>
      <c r="W173" s="4"/>
      <c r="X173" s="4"/>
    </row>
    <row r="174" ht="20.1" customHeight="1" spans="1:24">
      <c r="A174" s="22" t="str">
        <f t="array" ref="A174">INDEX(G:G,SMALL(IF($K$12:$K$500=2,ROW($12:$500),4^8),ROW(G163)))&amp;""</f>
        <v/>
      </c>
      <c r="B174" s="118"/>
      <c r="C174" s="23" t="str">
        <f>IF(ISERROR(VLOOKUP(A174,'[1]Z07 一般公共预算财政拨款收入支出决算表(财决07表)'!$A$10:$T$500,4,FALSE)),"",VLOOKUP(A174,'[1]Z07 一般公共预算财政拨款收入支出决算表(财决07表)'!$A$10:$T$500,4,FALSE))</f>
        <v/>
      </c>
      <c r="D174" s="125" t="str">
        <f>IF(ISERROR(VLOOKUP(A174,'[1]Z07 一般公共预算财政拨款收入支出决算表(财决07表)'!$A$10:$T$500,11,FALSE)),"",VLOOKUP(A174,'[1]Z07 一般公共预算财政拨款收入支出决算表(财决07表)'!$A$10:$T$500,11,FALSE))</f>
        <v/>
      </c>
      <c r="E174" s="125" t="str">
        <f>IF(ISERROR(VLOOKUP(A174,'[1]Z07 一般公共预算财政拨款收入支出决算表(财决07表)'!$A$10:$T$500,12,FALSE)),"",VLOOKUP(A174,'[1]Z07 一般公共预算财政拨款收入支出决算表(财决07表)'!$A$10:$T$500,12,FALSE))</f>
        <v/>
      </c>
      <c r="F174" s="125" t="str">
        <f>IF(ISERROR(VLOOKUP(A174,'[1]Z07 一般公共预算财政拨款收入支出决算表(财决07表)'!$A$10:$T$500,15,FALSE)),"",VLOOKUP(A174,'[1]Z07 一般公共预算财政拨款收入支出决算表(财决07表)'!$A$10:$T$500,15,FALSE))</f>
        <v/>
      </c>
      <c r="G174" s="108">
        <f>'[1]Z07 一般公共预算财政拨款收入支出决算表(财决07表)'!A172</f>
        <v>0</v>
      </c>
      <c r="H174" s="119">
        <f>'[1]Z07 一般公共预算财政拨款收入支出决算表(财决07表)'!$K172</f>
        <v>0</v>
      </c>
      <c r="I174" s="108" t="str">
        <f t="shared" si="8"/>
        <v>2</v>
      </c>
      <c r="J174" s="108" t="str">
        <f t="shared" si="9"/>
        <v>2</v>
      </c>
      <c r="K174" s="108">
        <f t="shared" si="10"/>
        <v>4</v>
      </c>
      <c r="L174" s="108" t="str">
        <f t="shared" si="11"/>
        <v/>
      </c>
      <c r="O174" s="4"/>
      <c r="P174" s="4"/>
      <c r="Q174" s="4"/>
      <c r="R174" s="4"/>
      <c r="S174" s="4"/>
      <c r="T174" s="4"/>
      <c r="U174" s="4"/>
      <c r="V174" s="4"/>
      <c r="W174" s="4"/>
      <c r="X174" s="4"/>
    </row>
    <row r="175" ht="20.1" customHeight="1" spans="1:24">
      <c r="A175" s="22" t="str">
        <f t="array" ref="A175">INDEX(G:G,SMALL(IF($K$12:$K$500=2,ROW($12:$500),4^8),ROW(G164)))&amp;""</f>
        <v/>
      </c>
      <c r="B175" s="118"/>
      <c r="C175" s="23" t="str">
        <f>IF(ISERROR(VLOOKUP(A175,'[1]Z07 一般公共预算财政拨款收入支出决算表(财决07表)'!$A$10:$T$500,4,FALSE)),"",VLOOKUP(A175,'[1]Z07 一般公共预算财政拨款收入支出决算表(财决07表)'!$A$10:$T$500,4,FALSE))</f>
        <v/>
      </c>
      <c r="D175" s="125" t="str">
        <f>IF(ISERROR(VLOOKUP(A175,'[1]Z07 一般公共预算财政拨款收入支出决算表(财决07表)'!$A$10:$T$500,11,FALSE)),"",VLOOKUP(A175,'[1]Z07 一般公共预算财政拨款收入支出决算表(财决07表)'!$A$10:$T$500,11,FALSE))</f>
        <v/>
      </c>
      <c r="E175" s="125" t="str">
        <f>IF(ISERROR(VLOOKUP(A175,'[1]Z07 一般公共预算财政拨款收入支出决算表(财决07表)'!$A$10:$T$500,12,FALSE)),"",VLOOKUP(A175,'[1]Z07 一般公共预算财政拨款收入支出决算表(财决07表)'!$A$10:$T$500,12,FALSE))</f>
        <v/>
      </c>
      <c r="F175" s="125" t="str">
        <f>IF(ISERROR(VLOOKUP(A175,'[1]Z07 一般公共预算财政拨款收入支出决算表(财决07表)'!$A$10:$T$500,15,FALSE)),"",VLOOKUP(A175,'[1]Z07 一般公共预算财政拨款收入支出决算表(财决07表)'!$A$10:$T$500,15,FALSE))</f>
        <v/>
      </c>
      <c r="G175" s="108">
        <f>'[1]Z07 一般公共预算财政拨款收入支出决算表(财决07表)'!A173</f>
        <v>0</v>
      </c>
      <c r="H175" s="119">
        <f>'[1]Z07 一般公共预算财政拨款收入支出决算表(财决07表)'!$K173</f>
        <v>0</v>
      </c>
      <c r="I175" s="108" t="str">
        <f t="shared" si="8"/>
        <v>2</v>
      </c>
      <c r="J175" s="108" t="str">
        <f t="shared" si="9"/>
        <v>2</v>
      </c>
      <c r="K175" s="108">
        <f t="shared" si="10"/>
        <v>4</v>
      </c>
      <c r="L175" s="108" t="str">
        <f t="shared" si="11"/>
        <v/>
      </c>
      <c r="O175" s="4"/>
      <c r="P175" s="4"/>
      <c r="Q175" s="4"/>
      <c r="R175" s="4"/>
      <c r="S175" s="4"/>
      <c r="T175" s="4"/>
      <c r="U175" s="4"/>
      <c r="V175" s="4"/>
      <c r="W175" s="4"/>
      <c r="X175" s="4"/>
    </row>
    <row r="176" ht="20.1" customHeight="1" spans="1:24">
      <c r="A176" s="22" t="str">
        <f t="array" ref="A176">INDEX(G:G,SMALL(IF($K$12:$K$500=2,ROW($12:$500),4^8),ROW(G165)))&amp;""</f>
        <v/>
      </c>
      <c r="B176" s="118"/>
      <c r="C176" s="23" t="str">
        <f>IF(ISERROR(VLOOKUP(A176,'[1]Z07 一般公共预算财政拨款收入支出决算表(财决07表)'!$A$10:$T$500,4,FALSE)),"",VLOOKUP(A176,'[1]Z07 一般公共预算财政拨款收入支出决算表(财决07表)'!$A$10:$T$500,4,FALSE))</f>
        <v/>
      </c>
      <c r="D176" s="125" t="str">
        <f>IF(ISERROR(VLOOKUP(A176,'[1]Z07 一般公共预算财政拨款收入支出决算表(财决07表)'!$A$10:$T$500,11,FALSE)),"",VLOOKUP(A176,'[1]Z07 一般公共预算财政拨款收入支出决算表(财决07表)'!$A$10:$T$500,11,FALSE))</f>
        <v/>
      </c>
      <c r="E176" s="125" t="str">
        <f>IF(ISERROR(VLOOKUP(A176,'[1]Z07 一般公共预算财政拨款收入支出决算表(财决07表)'!$A$10:$T$500,12,FALSE)),"",VLOOKUP(A176,'[1]Z07 一般公共预算财政拨款收入支出决算表(财决07表)'!$A$10:$T$500,12,FALSE))</f>
        <v/>
      </c>
      <c r="F176" s="125" t="str">
        <f>IF(ISERROR(VLOOKUP(A176,'[1]Z07 一般公共预算财政拨款收入支出决算表(财决07表)'!$A$10:$T$500,15,FALSE)),"",VLOOKUP(A176,'[1]Z07 一般公共预算财政拨款收入支出决算表(财决07表)'!$A$10:$T$500,15,FALSE))</f>
        <v/>
      </c>
      <c r="G176" s="108">
        <f>'[1]Z07 一般公共预算财政拨款收入支出决算表(财决07表)'!A174</f>
        <v>0</v>
      </c>
      <c r="H176" s="119">
        <f>'[1]Z07 一般公共预算财政拨款收入支出决算表(财决07表)'!$K174</f>
        <v>0</v>
      </c>
      <c r="I176" s="108" t="str">
        <f t="shared" si="8"/>
        <v>2</v>
      </c>
      <c r="J176" s="108" t="str">
        <f t="shared" si="9"/>
        <v>2</v>
      </c>
      <c r="K176" s="108">
        <f t="shared" si="10"/>
        <v>4</v>
      </c>
      <c r="L176" s="108" t="str">
        <f t="shared" si="11"/>
        <v/>
      </c>
      <c r="O176" s="4"/>
      <c r="P176" s="4"/>
      <c r="Q176" s="4"/>
      <c r="R176" s="4"/>
      <c r="S176" s="4"/>
      <c r="T176" s="4"/>
      <c r="U176" s="4"/>
      <c r="V176" s="4"/>
      <c r="W176" s="4"/>
      <c r="X176" s="4"/>
    </row>
    <row r="177" ht="20.1" customHeight="1" spans="1:24">
      <c r="A177" s="22" t="str">
        <f t="array" ref="A177">INDEX(G:G,SMALL(IF($K$12:$K$500=2,ROW($12:$500),4^8),ROW(G166)))&amp;""</f>
        <v/>
      </c>
      <c r="B177" s="118"/>
      <c r="C177" s="23" t="str">
        <f>IF(ISERROR(VLOOKUP(A177,'[1]Z07 一般公共预算财政拨款收入支出决算表(财决07表)'!$A$10:$T$500,4,FALSE)),"",VLOOKUP(A177,'[1]Z07 一般公共预算财政拨款收入支出决算表(财决07表)'!$A$10:$T$500,4,FALSE))</f>
        <v/>
      </c>
      <c r="D177" s="125" t="str">
        <f>IF(ISERROR(VLOOKUP(A177,'[1]Z07 一般公共预算财政拨款收入支出决算表(财决07表)'!$A$10:$T$500,11,FALSE)),"",VLOOKUP(A177,'[1]Z07 一般公共预算财政拨款收入支出决算表(财决07表)'!$A$10:$T$500,11,FALSE))</f>
        <v/>
      </c>
      <c r="E177" s="125" t="str">
        <f>IF(ISERROR(VLOOKUP(A177,'[1]Z07 一般公共预算财政拨款收入支出决算表(财决07表)'!$A$10:$T$500,12,FALSE)),"",VLOOKUP(A177,'[1]Z07 一般公共预算财政拨款收入支出决算表(财决07表)'!$A$10:$T$500,12,FALSE))</f>
        <v/>
      </c>
      <c r="F177" s="125" t="str">
        <f>IF(ISERROR(VLOOKUP(A177,'[1]Z07 一般公共预算财政拨款收入支出决算表(财决07表)'!$A$10:$T$500,15,FALSE)),"",VLOOKUP(A177,'[1]Z07 一般公共预算财政拨款收入支出决算表(财决07表)'!$A$10:$T$500,15,FALSE))</f>
        <v/>
      </c>
      <c r="G177" s="108">
        <f>'[1]Z07 一般公共预算财政拨款收入支出决算表(财决07表)'!A175</f>
        <v>0</v>
      </c>
      <c r="H177" s="119">
        <f>'[1]Z07 一般公共预算财政拨款收入支出决算表(财决07表)'!$K175</f>
        <v>0</v>
      </c>
      <c r="I177" s="108" t="str">
        <f t="shared" si="8"/>
        <v>2</v>
      </c>
      <c r="J177" s="108" t="str">
        <f t="shared" si="9"/>
        <v>2</v>
      </c>
      <c r="K177" s="108">
        <f t="shared" si="10"/>
        <v>4</v>
      </c>
      <c r="L177" s="108" t="str">
        <f t="shared" si="11"/>
        <v/>
      </c>
      <c r="O177" s="4"/>
      <c r="P177" s="4"/>
      <c r="Q177" s="4"/>
      <c r="R177" s="4"/>
      <c r="S177" s="4"/>
      <c r="T177" s="4"/>
      <c r="U177" s="4"/>
      <c r="V177" s="4"/>
      <c r="W177" s="4"/>
      <c r="X177" s="4"/>
    </row>
    <row r="178" ht="20.1" customHeight="1" spans="1:24">
      <c r="A178" s="22" t="str">
        <f t="array" ref="A178">INDEX(G:G,SMALL(IF($K$12:$K$500=2,ROW($12:$500),4^8),ROW(G167)))&amp;""</f>
        <v/>
      </c>
      <c r="B178" s="118"/>
      <c r="C178" s="23" t="str">
        <f>IF(ISERROR(VLOOKUP(A178,'[1]Z07 一般公共预算财政拨款收入支出决算表(财决07表)'!$A$10:$T$500,4,FALSE)),"",VLOOKUP(A178,'[1]Z07 一般公共预算财政拨款收入支出决算表(财决07表)'!$A$10:$T$500,4,FALSE))</f>
        <v/>
      </c>
      <c r="D178" s="125" t="str">
        <f>IF(ISERROR(VLOOKUP(A178,'[1]Z07 一般公共预算财政拨款收入支出决算表(财决07表)'!$A$10:$T$500,11,FALSE)),"",VLOOKUP(A178,'[1]Z07 一般公共预算财政拨款收入支出决算表(财决07表)'!$A$10:$T$500,11,FALSE))</f>
        <v/>
      </c>
      <c r="E178" s="125" t="str">
        <f>IF(ISERROR(VLOOKUP(A178,'[1]Z07 一般公共预算财政拨款收入支出决算表(财决07表)'!$A$10:$T$500,12,FALSE)),"",VLOOKUP(A178,'[1]Z07 一般公共预算财政拨款收入支出决算表(财决07表)'!$A$10:$T$500,12,FALSE))</f>
        <v/>
      </c>
      <c r="F178" s="125" t="str">
        <f>IF(ISERROR(VLOOKUP(A178,'[1]Z07 一般公共预算财政拨款收入支出决算表(财决07表)'!$A$10:$T$500,15,FALSE)),"",VLOOKUP(A178,'[1]Z07 一般公共预算财政拨款收入支出决算表(财决07表)'!$A$10:$T$500,15,FALSE))</f>
        <v/>
      </c>
      <c r="G178" s="108">
        <f>'[1]Z07 一般公共预算财政拨款收入支出决算表(财决07表)'!A176</f>
        <v>0</v>
      </c>
      <c r="H178" s="119">
        <f>'[1]Z07 一般公共预算财政拨款收入支出决算表(财决07表)'!$K176</f>
        <v>0</v>
      </c>
      <c r="I178" s="108" t="str">
        <f t="shared" si="8"/>
        <v>2</v>
      </c>
      <c r="J178" s="108" t="str">
        <f t="shared" si="9"/>
        <v>2</v>
      </c>
      <c r="K178" s="108">
        <f t="shared" si="10"/>
        <v>4</v>
      </c>
      <c r="L178" s="108" t="str">
        <f t="shared" si="11"/>
        <v/>
      </c>
      <c r="O178" s="4"/>
      <c r="P178" s="4"/>
      <c r="Q178" s="4"/>
      <c r="R178" s="4"/>
      <c r="S178" s="4"/>
      <c r="T178" s="4"/>
      <c r="U178" s="4"/>
      <c r="V178" s="4"/>
      <c r="W178" s="4"/>
      <c r="X178" s="4"/>
    </row>
    <row r="179" ht="20.1" customHeight="1" spans="1:24">
      <c r="A179" s="22" t="str">
        <f t="array" ref="A179">INDEX(G:G,SMALL(IF($K$12:$K$500=2,ROW($12:$500),4^8),ROW(G168)))&amp;""</f>
        <v/>
      </c>
      <c r="B179" s="118"/>
      <c r="C179" s="23" t="str">
        <f>IF(ISERROR(VLOOKUP(A179,'[1]Z07 一般公共预算财政拨款收入支出决算表(财决07表)'!$A$10:$T$500,4,FALSE)),"",VLOOKUP(A179,'[1]Z07 一般公共预算财政拨款收入支出决算表(财决07表)'!$A$10:$T$500,4,FALSE))</f>
        <v/>
      </c>
      <c r="D179" s="125" t="str">
        <f>IF(ISERROR(VLOOKUP(A179,'[1]Z07 一般公共预算财政拨款收入支出决算表(财决07表)'!$A$10:$T$500,11,FALSE)),"",VLOOKUP(A179,'[1]Z07 一般公共预算财政拨款收入支出决算表(财决07表)'!$A$10:$T$500,11,FALSE))</f>
        <v/>
      </c>
      <c r="E179" s="125" t="str">
        <f>IF(ISERROR(VLOOKUP(A179,'[1]Z07 一般公共预算财政拨款收入支出决算表(财决07表)'!$A$10:$T$500,12,FALSE)),"",VLOOKUP(A179,'[1]Z07 一般公共预算财政拨款收入支出决算表(财决07表)'!$A$10:$T$500,12,FALSE))</f>
        <v/>
      </c>
      <c r="F179" s="125" t="str">
        <f>IF(ISERROR(VLOOKUP(A179,'[1]Z07 一般公共预算财政拨款收入支出决算表(财决07表)'!$A$10:$T$500,15,FALSE)),"",VLOOKUP(A179,'[1]Z07 一般公共预算财政拨款收入支出决算表(财决07表)'!$A$10:$T$500,15,FALSE))</f>
        <v/>
      </c>
      <c r="G179" s="108">
        <f>'[1]Z07 一般公共预算财政拨款收入支出决算表(财决07表)'!A177</f>
        <v>0</v>
      </c>
      <c r="H179" s="119">
        <f>'[1]Z07 一般公共预算财政拨款收入支出决算表(财决07表)'!$K177</f>
        <v>0</v>
      </c>
      <c r="I179" s="108" t="str">
        <f t="shared" si="8"/>
        <v>2</v>
      </c>
      <c r="J179" s="108" t="str">
        <f t="shared" si="9"/>
        <v>2</v>
      </c>
      <c r="K179" s="108">
        <f t="shared" si="10"/>
        <v>4</v>
      </c>
      <c r="L179" s="108" t="str">
        <f t="shared" si="11"/>
        <v/>
      </c>
      <c r="O179" s="4"/>
      <c r="P179" s="4"/>
      <c r="Q179" s="4"/>
      <c r="R179" s="4"/>
      <c r="S179" s="4"/>
      <c r="T179" s="4"/>
      <c r="U179" s="4"/>
      <c r="V179" s="4"/>
      <c r="W179" s="4"/>
      <c r="X179" s="4"/>
    </row>
    <row r="180" ht="20.1" customHeight="1" spans="1:24">
      <c r="A180" s="22" t="str">
        <f t="array" ref="A180">INDEX(G:G,SMALL(IF($K$12:$K$500=2,ROW($12:$500),4^8),ROW(G169)))&amp;""</f>
        <v/>
      </c>
      <c r="B180" s="118"/>
      <c r="C180" s="23" t="str">
        <f>IF(ISERROR(VLOOKUP(A180,'[1]Z07 一般公共预算财政拨款收入支出决算表(财决07表)'!$A$10:$T$500,4,FALSE)),"",VLOOKUP(A180,'[1]Z07 一般公共预算财政拨款收入支出决算表(财决07表)'!$A$10:$T$500,4,FALSE))</f>
        <v/>
      </c>
      <c r="D180" s="125" t="str">
        <f>IF(ISERROR(VLOOKUP(A180,'[1]Z07 一般公共预算财政拨款收入支出决算表(财决07表)'!$A$10:$T$500,11,FALSE)),"",VLOOKUP(A180,'[1]Z07 一般公共预算财政拨款收入支出决算表(财决07表)'!$A$10:$T$500,11,FALSE))</f>
        <v/>
      </c>
      <c r="E180" s="125" t="str">
        <f>IF(ISERROR(VLOOKUP(A180,'[1]Z07 一般公共预算财政拨款收入支出决算表(财决07表)'!$A$10:$T$500,12,FALSE)),"",VLOOKUP(A180,'[1]Z07 一般公共预算财政拨款收入支出决算表(财决07表)'!$A$10:$T$500,12,FALSE))</f>
        <v/>
      </c>
      <c r="F180" s="125" t="str">
        <f>IF(ISERROR(VLOOKUP(A180,'[1]Z07 一般公共预算财政拨款收入支出决算表(财决07表)'!$A$10:$T$500,15,FALSE)),"",VLOOKUP(A180,'[1]Z07 一般公共预算财政拨款收入支出决算表(财决07表)'!$A$10:$T$500,15,FALSE))</f>
        <v/>
      </c>
      <c r="G180" s="108">
        <f>'[1]Z07 一般公共预算财政拨款收入支出决算表(财决07表)'!A178</f>
        <v>0</v>
      </c>
      <c r="H180" s="119">
        <f>'[1]Z07 一般公共预算财政拨款收入支出决算表(财决07表)'!$K178</f>
        <v>0</v>
      </c>
      <c r="I180" s="108" t="str">
        <f t="shared" si="8"/>
        <v>2</v>
      </c>
      <c r="J180" s="108" t="str">
        <f t="shared" si="9"/>
        <v>2</v>
      </c>
      <c r="K180" s="108">
        <f t="shared" si="10"/>
        <v>4</v>
      </c>
      <c r="L180" s="108" t="str">
        <f t="shared" si="11"/>
        <v/>
      </c>
      <c r="O180" s="4"/>
      <c r="P180" s="4"/>
      <c r="Q180" s="4"/>
      <c r="R180" s="4"/>
      <c r="S180" s="4"/>
      <c r="T180" s="4"/>
      <c r="U180" s="4"/>
      <c r="V180" s="4"/>
      <c r="W180" s="4"/>
      <c r="X180" s="4"/>
    </row>
    <row r="181" ht="20.1" customHeight="1" spans="1:24">
      <c r="A181" s="22" t="str">
        <f t="array" ref="A181">INDEX(G:G,SMALL(IF($K$12:$K$500=2,ROW($12:$500),4^8),ROW(G170)))&amp;""</f>
        <v/>
      </c>
      <c r="B181" s="118"/>
      <c r="C181" s="23" t="str">
        <f>IF(ISERROR(VLOOKUP(A181,'[1]Z07 一般公共预算财政拨款收入支出决算表(财决07表)'!$A$10:$T$500,4,FALSE)),"",VLOOKUP(A181,'[1]Z07 一般公共预算财政拨款收入支出决算表(财决07表)'!$A$10:$T$500,4,FALSE))</f>
        <v/>
      </c>
      <c r="D181" s="125" t="str">
        <f>IF(ISERROR(VLOOKUP(A181,'[1]Z07 一般公共预算财政拨款收入支出决算表(财决07表)'!$A$10:$T$500,11,FALSE)),"",VLOOKUP(A181,'[1]Z07 一般公共预算财政拨款收入支出决算表(财决07表)'!$A$10:$T$500,11,FALSE))</f>
        <v/>
      </c>
      <c r="E181" s="125" t="str">
        <f>IF(ISERROR(VLOOKUP(A181,'[1]Z07 一般公共预算财政拨款收入支出决算表(财决07表)'!$A$10:$T$500,12,FALSE)),"",VLOOKUP(A181,'[1]Z07 一般公共预算财政拨款收入支出决算表(财决07表)'!$A$10:$T$500,12,FALSE))</f>
        <v/>
      </c>
      <c r="F181" s="125" t="str">
        <f>IF(ISERROR(VLOOKUP(A181,'[1]Z07 一般公共预算财政拨款收入支出决算表(财决07表)'!$A$10:$T$500,15,FALSE)),"",VLOOKUP(A181,'[1]Z07 一般公共预算财政拨款收入支出决算表(财决07表)'!$A$10:$T$500,15,FALSE))</f>
        <v/>
      </c>
      <c r="G181" s="108">
        <f>'[1]Z07 一般公共预算财政拨款收入支出决算表(财决07表)'!A179</f>
        <v>0</v>
      </c>
      <c r="H181" s="119">
        <f>'[1]Z07 一般公共预算财政拨款收入支出决算表(财决07表)'!$K179</f>
        <v>0</v>
      </c>
      <c r="I181" s="108" t="str">
        <f t="shared" si="8"/>
        <v>2</v>
      </c>
      <c r="J181" s="108" t="str">
        <f t="shared" si="9"/>
        <v>2</v>
      </c>
      <c r="K181" s="108">
        <f t="shared" si="10"/>
        <v>4</v>
      </c>
      <c r="L181" s="108" t="str">
        <f t="shared" si="11"/>
        <v/>
      </c>
      <c r="O181" s="4"/>
      <c r="P181" s="4"/>
      <c r="Q181" s="4"/>
      <c r="R181" s="4"/>
      <c r="S181" s="4"/>
      <c r="T181" s="4"/>
      <c r="U181" s="4"/>
      <c r="V181" s="4"/>
      <c r="W181" s="4"/>
      <c r="X181" s="4"/>
    </row>
    <row r="182" ht="20.1" customHeight="1" spans="1:24">
      <c r="A182" s="22" t="str">
        <f t="array" ref="A182">INDEX(G:G,SMALL(IF($K$12:$K$500=2,ROW($12:$500),4^8),ROW(G171)))&amp;""</f>
        <v/>
      </c>
      <c r="B182" s="118"/>
      <c r="C182" s="23" t="str">
        <f>IF(ISERROR(VLOOKUP(A182,'[1]Z07 一般公共预算财政拨款收入支出决算表(财决07表)'!$A$10:$T$500,4,FALSE)),"",VLOOKUP(A182,'[1]Z07 一般公共预算财政拨款收入支出决算表(财决07表)'!$A$10:$T$500,4,FALSE))</f>
        <v/>
      </c>
      <c r="D182" s="125" t="str">
        <f>IF(ISERROR(VLOOKUP(A182,'[1]Z07 一般公共预算财政拨款收入支出决算表(财决07表)'!$A$10:$T$500,11,FALSE)),"",VLOOKUP(A182,'[1]Z07 一般公共预算财政拨款收入支出决算表(财决07表)'!$A$10:$T$500,11,FALSE))</f>
        <v/>
      </c>
      <c r="E182" s="125" t="str">
        <f>IF(ISERROR(VLOOKUP(A182,'[1]Z07 一般公共预算财政拨款收入支出决算表(财决07表)'!$A$10:$T$500,12,FALSE)),"",VLOOKUP(A182,'[1]Z07 一般公共预算财政拨款收入支出决算表(财决07表)'!$A$10:$T$500,12,FALSE))</f>
        <v/>
      </c>
      <c r="F182" s="125" t="str">
        <f>IF(ISERROR(VLOOKUP(A182,'[1]Z07 一般公共预算财政拨款收入支出决算表(财决07表)'!$A$10:$T$500,15,FALSE)),"",VLOOKUP(A182,'[1]Z07 一般公共预算财政拨款收入支出决算表(财决07表)'!$A$10:$T$500,15,FALSE))</f>
        <v/>
      </c>
      <c r="G182" s="108">
        <f>'[1]Z07 一般公共预算财政拨款收入支出决算表(财决07表)'!A180</f>
        <v>0</v>
      </c>
      <c r="H182" s="119">
        <f>'[1]Z07 一般公共预算财政拨款收入支出决算表(财决07表)'!$K180</f>
        <v>0</v>
      </c>
      <c r="I182" s="108" t="str">
        <f t="shared" si="8"/>
        <v>2</v>
      </c>
      <c r="J182" s="108" t="str">
        <f t="shared" si="9"/>
        <v>2</v>
      </c>
      <c r="K182" s="108">
        <f t="shared" si="10"/>
        <v>4</v>
      </c>
      <c r="L182" s="108" t="str">
        <f t="shared" si="11"/>
        <v/>
      </c>
      <c r="O182" s="4"/>
      <c r="P182" s="4"/>
      <c r="Q182" s="4"/>
      <c r="R182" s="4"/>
      <c r="S182" s="4"/>
      <c r="T182" s="4"/>
      <c r="U182" s="4"/>
      <c r="V182" s="4"/>
      <c r="W182" s="4"/>
      <c r="X182" s="4"/>
    </row>
    <row r="183" ht="20.1" customHeight="1" spans="1:24">
      <c r="A183" s="22" t="str">
        <f t="array" ref="A183">INDEX(G:G,SMALL(IF($K$12:$K$500=2,ROW($12:$500),4^8),ROW(G172)))&amp;""</f>
        <v/>
      </c>
      <c r="B183" s="118"/>
      <c r="C183" s="23" t="str">
        <f>IF(ISERROR(VLOOKUP(A183,'[1]Z07 一般公共预算财政拨款收入支出决算表(财决07表)'!$A$10:$T$500,4,FALSE)),"",VLOOKUP(A183,'[1]Z07 一般公共预算财政拨款收入支出决算表(财决07表)'!$A$10:$T$500,4,FALSE))</f>
        <v/>
      </c>
      <c r="D183" s="125" t="str">
        <f>IF(ISERROR(VLOOKUP(A183,'[1]Z07 一般公共预算财政拨款收入支出决算表(财决07表)'!$A$10:$T$500,11,FALSE)),"",VLOOKUP(A183,'[1]Z07 一般公共预算财政拨款收入支出决算表(财决07表)'!$A$10:$T$500,11,FALSE))</f>
        <v/>
      </c>
      <c r="E183" s="125" t="str">
        <f>IF(ISERROR(VLOOKUP(A183,'[1]Z07 一般公共预算财政拨款收入支出决算表(财决07表)'!$A$10:$T$500,12,FALSE)),"",VLOOKUP(A183,'[1]Z07 一般公共预算财政拨款收入支出决算表(财决07表)'!$A$10:$T$500,12,FALSE))</f>
        <v/>
      </c>
      <c r="F183" s="125" t="str">
        <f>IF(ISERROR(VLOOKUP(A183,'[1]Z07 一般公共预算财政拨款收入支出决算表(财决07表)'!$A$10:$T$500,15,FALSE)),"",VLOOKUP(A183,'[1]Z07 一般公共预算财政拨款收入支出决算表(财决07表)'!$A$10:$T$500,15,FALSE))</f>
        <v/>
      </c>
      <c r="G183" s="108">
        <f>'[1]Z07 一般公共预算财政拨款收入支出决算表(财决07表)'!A181</f>
        <v>0</v>
      </c>
      <c r="H183" s="119">
        <f>'[1]Z07 一般公共预算财政拨款收入支出决算表(财决07表)'!$K181</f>
        <v>0</v>
      </c>
      <c r="I183" s="108" t="str">
        <f t="shared" si="8"/>
        <v>2</v>
      </c>
      <c r="J183" s="108" t="str">
        <f t="shared" si="9"/>
        <v>2</v>
      </c>
      <c r="K183" s="108">
        <f t="shared" si="10"/>
        <v>4</v>
      </c>
      <c r="L183" s="108" t="str">
        <f t="shared" si="11"/>
        <v/>
      </c>
      <c r="O183" s="4"/>
      <c r="P183" s="4"/>
      <c r="Q183" s="4"/>
      <c r="R183" s="4"/>
      <c r="S183" s="4"/>
      <c r="T183" s="4"/>
      <c r="U183" s="4"/>
      <c r="V183" s="4"/>
      <c r="W183" s="4"/>
      <c r="X183" s="4"/>
    </row>
    <row r="184" ht="20.1" customHeight="1" spans="1:24">
      <c r="A184" s="22" t="str">
        <f t="array" ref="A184">INDEX(G:G,SMALL(IF($K$12:$K$500=2,ROW($12:$500),4^8),ROW(G173)))&amp;""</f>
        <v/>
      </c>
      <c r="B184" s="118"/>
      <c r="C184" s="23" t="str">
        <f>IF(ISERROR(VLOOKUP(A184,'[1]Z07 一般公共预算财政拨款收入支出决算表(财决07表)'!$A$10:$T$500,4,FALSE)),"",VLOOKUP(A184,'[1]Z07 一般公共预算财政拨款收入支出决算表(财决07表)'!$A$10:$T$500,4,FALSE))</f>
        <v/>
      </c>
      <c r="D184" s="125" t="str">
        <f>IF(ISERROR(VLOOKUP(A184,'[1]Z07 一般公共预算财政拨款收入支出决算表(财决07表)'!$A$10:$T$500,11,FALSE)),"",VLOOKUP(A184,'[1]Z07 一般公共预算财政拨款收入支出决算表(财决07表)'!$A$10:$T$500,11,FALSE))</f>
        <v/>
      </c>
      <c r="E184" s="125" t="str">
        <f>IF(ISERROR(VLOOKUP(A184,'[1]Z07 一般公共预算财政拨款收入支出决算表(财决07表)'!$A$10:$T$500,12,FALSE)),"",VLOOKUP(A184,'[1]Z07 一般公共预算财政拨款收入支出决算表(财决07表)'!$A$10:$T$500,12,FALSE))</f>
        <v/>
      </c>
      <c r="F184" s="125" t="str">
        <f>IF(ISERROR(VLOOKUP(A184,'[1]Z07 一般公共预算财政拨款收入支出决算表(财决07表)'!$A$10:$T$500,15,FALSE)),"",VLOOKUP(A184,'[1]Z07 一般公共预算财政拨款收入支出决算表(财决07表)'!$A$10:$T$500,15,FALSE))</f>
        <v/>
      </c>
      <c r="G184" s="108">
        <f>'[1]Z07 一般公共预算财政拨款收入支出决算表(财决07表)'!A182</f>
        <v>0</v>
      </c>
      <c r="H184" s="119">
        <f>'[1]Z07 一般公共预算财政拨款收入支出决算表(财决07表)'!$K182</f>
        <v>0</v>
      </c>
      <c r="I184" s="108" t="str">
        <f t="shared" si="8"/>
        <v>2</v>
      </c>
      <c r="J184" s="108" t="str">
        <f t="shared" si="9"/>
        <v>2</v>
      </c>
      <c r="K184" s="108">
        <f t="shared" si="10"/>
        <v>4</v>
      </c>
      <c r="L184" s="108" t="str">
        <f t="shared" si="11"/>
        <v/>
      </c>
      <c r="O184" s="4"/>
      <c r="P184" s="4"/>
      <c r="Q184" s="4"/>
      <c r="R184" s="4"/>
      <c r="S184" s="4"/>
      <c r="T184" s="4"/>
      <c r="U184" s="4"/>
      <c r="V184" s="4"/>
      <c r="W184" s="4"/>
      <c r="X184" s="4"/>
    </row>
    <row r="185" ht="20.1" customHeight="1" spans="1:24">
      <c r="A185" s="22" t="str">
        <f t="array" ref="A185">INDEX(G:G,SMALL(IF($K$12:$K$500=2,ROW($12:$500),4^8),ROW(G174)))&amp;""</f>
        <v/>
      </c>
      <c r="B185" s="118"/>
      <c r="C185" s="23" t="str">
        <f>IF(ISERROR(VLOOKUP(A185,'[1]Z07 一般公共预算财政拨款收入支出决算表(财决07表)'!$A$10:$T$500,4,FALSE)),"",VLOOKUP(A185,'[1]Z07 一般公共预算财政拨款收入支出决算表(财决07表)'!$A$10:$T$500,4,FALSE))</f>
        <v/>
      </c>
      <c r="D185" s="125" t="str">
        <f>IF(ISERROR(VLOOKUP(A185,'[1]Z07 一般公共预算财政拨款收入支出决算表(财决07表)'!$A$10:$T$500,11,FALSE)),"",VLOOKUP(A185,'[1]Z07 一般公共预算财政拨款收入支出决算表(财决07表)'!$A$10:$T$500,11,FALSE))</f>
        <v/>
      </c>
      <c r="E185" s="125" t="str">
        <f>IF(ISERROR(VLOOKUP(A185,'[1]Z07 一般公共预算财政拨款收入支出决算表(财决07表)'!$A$10:$T$500,12,FALSE)),"",VLOOKUP(A185,'[1]Z07 一般公共预算财政拨款收入支出决算表(财决07表)'!$A$10:$T$500,12,FALSE))</f>
        <v/>
      </c>
      <c r="F185" s="125" t="str">
        <f>IF(ISERROR(VLOOKUP(A185,'[1]Z07 一般公共预算财政拨款收入支出决算表(财决07表)'!$A$10:$T$500,15,FALSE)),"",VLOOKUP(A185,'[1]Z07 一般公共预算财政拨款收入支出决算表(财决07表)'!$A$10:$T$500,15,FALSE))</f>
        <v/>
      </c>
      <c r="G185" s="108">
        <f>'[1]Z07 一般公共预算财政拨款收入支出决算表(财决07表)'!A183</f>
        <v>0</v>
      </c>
      <c r="H185" s="119">
        <f>'[1]Z07 一般公共预算财政拨款收入支出决算表(财决07表)'!$K183</f>
        <v>0</v>
      </c>
      <c r="I185" s="108" t="str">
        <f t="shared" si="8"/>
        <v>2</v>
      </c>
      <c r="J185" s="108" t="str">
        <f t="shared" si="9"/>
        <v>2</v>
      </c>
      <c r="K185" s="108">
        <f t="shared" si="10"/>
        <v>4</v>
      </c>
      <c r="L185" s="108" t="str">
        <f t="shared" si="11"/>
        <v/>
      </c>
      <c r="O185" s="4"/>
      <c r="P185" s="4"/>
      <c r="Q185" s="4"/>
      <c r="R185" s="4"/>
      <c r="S185" s="4"/>
      <c r="T185" s="4"/>
      <c r="U185" s="4"/>
      <c r="V185" s="4"/>
      <c r="W185" s="4"/>
      <c r="X185" s="4"/>
    </row>
    <row r="186" ht="20.1" customHeight="1" spans="1:24">
      <c r="A186" s="22" t="str">
        <f t="array" ref="A186">INDEX(G:G,SMALL(IF($K$12:$K$500=2,ROW($12:$500),4^8),ROW(G175)))&amp;""</f>
        <v/>
      </c>
      <c r="B186" s="118"/>
      <c r="C186" s="23" t="str">
        <f>IF(ISERROR(VLOOKUP(A186,'[1]Z07 一般公共预算财政拨款收入支出决算表(财决07表)'!$A$10:$T$500,4,FALSE)),"",VLOOKUP(A186,'[1]Z07 一般公共预算财政拨款收入支出决算表(财决07表)'!$A$10:$T$500,4,FALSE))</f>
        <v/>
      </c>
      <c r="D186" s="125" t="str">
        <f>IF(ISERROR(VLOOKUP(A186,'[1]Z07 一般公共预算财政拨款收入支出决算表(财决07表)'!$A$10:$T$500,11,FALSE)),"",VLOOKUP(A186,'[1]Z07 一般公共预算财政拨款收入支出决算表(财决07表)'!$A$10:$T$500,11,FALSE))</f>
        <v/>
      </c>
      <c r="E186" s="125" t="str">
        <f>IF(ISERROR(VLOOKUP(A186,'[1]Z07 一般公共预算财政拨款收入支出决算表(财决07表)'!$A$10:$T$500,12,FALSE)),"",VLOOKUP(A186,'[1]Z07 一般公共预算财政拨款收入支出决算表(财决07表)'!$A$10:$T$500,12,FALSE))</f>
        <v/>
      </c>
      <c r="F186" s="125" t="str">
        <f>IF(ISERROR(VLOOKUP(A186,'[1]Z07 一般公共预算财政拨款收入支出决算表(财决07表)'!$A$10:$T$500,15,FALSE)),"",VLOOKUP(A186,'[1]Z07 一般公共预算财政拨款收入支出决算表(财决07表)'!$A$10:$T$500,15,FALSE))</f>
        <v/>
      </c>
      <c r="G186" s="108">
        <f>'[1]Z07 一般公共预算财政拨款收入支出决算表(财决07表)'!A184</f>
        <v>0</v>
      </c>
      <c r="H186" s="119">
        <f>'[1]Z07 一般公共预算财政拨款收入支出决算表(财决07表)'!$K184</f>
        <v>0</v>
      </c>
      <c r="I186" s="108" t="str">
        <f t="shared" si="8"/>
        <v>2</v>
      </c>
      <c r="J186" s="108" t="str">
        <f t="shared" si="9"/>
        <v>2</v>
      </c>
      <c r="K186" s="108">
        <f t="shared" si="10"/>
        <v>4</v>
      </c>
      <c r="L186" s="108" t="str">
        <f t="shared" si="11"/>
        <v/>
      </c>
      <c r="O186" s="4"/>
      <c r="P186" s="4"/>
      <c r="Q186" s="4"/>
      <c r="R186" s="4"/>
      <c r="S186" s="4"/>
      <c r="T186" s="4"/>
      <c r="U186" s="4"/>
      <c r="V186" s="4"/>
      <c r="W186" s="4"/>
      <c r="X186" s="4"/>
    </row>
    <row r="187" ht="20.1" customHeight="1" spans="1:24">
      <c r="A187" s="22" t="str">
        <f t="array" ref="A187">INDEX(G:G,SMALL(IF($K$12:$K$500=2,ROW($12:$500),4^8),ROW(G176)))&amp;""</f>
        <v/>
      </c>
      <c r="B187" s="118"/>
      <c r="C187" s="23" t="str">
        <f>IF(ISERROR(VLOOKUP(A187,'[1]Z07 一般公共预算财政拨款收入支出决算表(财决07表)'!$A$10:$T$500,4,FALSE)),"",VLOOKUP(A187,'[1]Z07 一般公共预算财政拨款收入支出决算表(财决07表)'!$A$10:$T$500,4,FALSE))</f>
        <v/>
      </c>
      <c r="D187" s="125" t="str">
        <f>IF(ISERROR(VLOOKUP(A187,'[1]Z07 一般公共预算财政拨款收入支出决算表(财决07表)'!$A$10:$T$500,11,FALSE)),"",VLOOKUP(A187,'[1]Z07 一般公共预算财政拨款收入支出决算表(财决07表)'!$A$10:$T$500,11,FALSE))</f>
        <v/>
      </c>
      <c r="E187" s="125" t="str">
        <f>IF(ISERROR(VLOOKUP(A187,'[1]Z07 一般公共预算财政拨款收入支出决算表(财决07表)'!$A$10:$T$500,12,FALSE)),"",VLOOKUP(A187,'[1]Z07 一般公共预算财政拨款收入支出决算表(财决07表)'!$A$10:$T$500,12,FALSE))</f>
        <v/>
      </c>
      <c r="F187" s="125" t="str">
        <f>IF(ISERROR(VLOOKUP(A187,'[1]Z07 一般公共预算财政拨款收入支出决算表(财决07表)'!$A$10:$T$500,15,FALSE)),"",VLOOKUP(A187,'[1]Z07 一般公共预算财政拨款收入支出决算表(财决07表)'!$A$10:$T$500,15,FALSE))</f>
        <v/>
      </c>
      <c r="G187" s="108">
        <f>'[1]Z07 一般公共预算财政拨款收入支出决算表(财决07表)'!A185</f>
        <v>0</v>
      </c>
      <c r="H187" s="119">
        <f>'[1]Z07 一般公共预算财政拨款收入支出决算表(财决07表)'!$K185</f>
        <v>0</v>
      </c>
      <c r="I187" s="108" t="str">
        <f t="shared" si="8"/>
        <v>2</v>
      </c>
      <c r="J187" s="108" t="str">
        <f t="shared" si="9"/>
        <v>2</v>
      </c>
      <c r="K187" s="108">
        <f t="shared" si="10"/>
        <v>4</v>
      </c>
      <c r="L187" s="108" t="str">
        <f t="shared" si="11"/>
        <v/>
      </c>
      <c r="O187" s="4"/>
      <c r="P187" s="4"/>
      <c r="Q187" s="4"/>
      <c r="R187" s="4"/>
      <c r="S187" s="4"/>
      <c r="T187" s="4"/>
      <c r="U187" s="4"/>
      <c r="V187" s="4"/>
      <c r="W187" s="4"/>
      <c r="X187" s="4"/>
    </row>
    <row r="188" ht="20.1" customHeight="1" spans="1:24">
      <c r="A188" s="22" t="str">
        <f t="array" ref="A188">INDEX(G:G,SMALL(IF($K$12:$K$500=2,ROW($12:$500),4^8),ROW(G177)))&amp;""</f>
        <v/>
      </c>
      <c r="B188" s="118"/>
      <c r="C188" s="23" t="str">
        <f>IF(ISERROR(VLOOKUP(A188,'[1]Z07 一般公共预算财政拨款收入支出决算表(财决07表)'!$A$10:$T$500,4,FALSE)),"",VLOOKUP(A188,'[1]Z07 一般公共预算财政拨款收入支出决算表(财决07表)'!$A$10:$T$500,4,FALSE))</f>
        <v/>
      </c>
      <c r="D188" s="125" t="str">
        <f>IF(ISERROR(VLOOKUP(A188,'[1]Z07 一般公共预算财政拨款收入支出决算表(财决07表)'!$A$10:$T$500,11,FALSE)),"",VLOOKUP(A188,'[1]Z07 一般公共预算财政拨款收入支出决算表(财决07表)'!$A$10:$T$500,11,FALSE))</f>
        <v/>
      </c>
      <c r="E188" s="125" t="str">
        <f>IF(ISERROR(VLOOKUP(A188,'[1]Z07 一般公共预算财政拨款收入支出决算表(财决07表)'!$A$10:$T$500,12,FALSE)),"",VLOOKUP(A188,'[1]Z07 一般公共预算财政拨款收入支出决算表(财决07表)'!$A$10:$T$500,12,FALSE))</f>
        <v/>
      </c>
      <c r="F188" s="125" t="str">
        <f>IF(ISERROR(VLOOKUP(A188,'[1]Z07 一般公共预算财政拨款收入支出决算表(财决07表)'!$A$10:$T$500,15,FALSE)),"",VLOOKUP(A188,'[1]Z07 一般公共预算财政拨款收入支出决算表(财决07表)'!$A$10:$T$500,15,FALSE))</f>
        <v/>
      </c>
      <c r="G188" s="108">
        <f>'[1]Z07 一般公共预算财政拨款收入支出决算表(财决07表)'!A186</f>
        <v>0</v>
      </c>
      <c r="H188" s="119">
        <f>'[1]Z07 一般公共预算财政拨款收入支出决算表(财决07表)'!$K186</f>
        <v>0</v>
      </c>
      <c r="I188" s="108" t="str">
        <f t="shared" si="8"/>
        <v>2</v>
      </c>
      <c r="J188" s="108" t="str">
        <f t="shared" si="9"/>
        <v>2</v>
      </c>
      <c r="K188" s="108">
        <f t="shared" si="10"/>
        <v>4</v>
      </c>
      <c r="L188" s="108" t="str">
        <f t="shared" si="11"/>
        <v/>
      </c>
      <c r="O188" s="4"/>
      <c r="P188" s="4"/>
      <c r="Q188" s="4"/>
      <c r="R188" s="4"/>
      <c r="S188" s="4"/>
      <c r="T188" s="4"/>
      <c r="U188" s="4"/>
      <c r="V188" s="4"/>
      <c r="W188" s="4"/>
      <c r="X188" s="4"/>
    </row>
    <row r="189" ht="20.1" customHeight="1" spans="1:24">
      <c r="A189" s="22" t="str">
        <f t="array" ref="A189">INDEX(G:G,SMALL(IF($K$12:$K$500=2,ROW($12:$500),4^8),ROW(G178)))&amp;""</f>
        <v/>
      </c>
      <c r="B189" s="118"/>
      <c r="C189" s="23" t="str">
        <f>IF(ISERROR(VLOOKUP(A189,'[1]Z07 一般公共预算财政拨款收入支出决算表(财决07表)'!$A$10:$T$500,4,FALSE)),"",VLOOKUP(A189,'[1]Z07 一般公共预算财政拨款收入支出决算表(财决07表)'!$A$10:$T$500,4,FALSE))</f>
        <v/>
      </c>
      <c r="D189" s="125" t="str">
        <f>IF(ISERROR(VLOOKUP(A189,'[1]Z07 一般公共预算财政拨款收入支出决算表(财决07表)'!$A$10:$T$500,11,FALSE)),"",VLOOKUP(A189,'[1]Z07 一般公共预算财政拨款收入支出决算表(财决07表)'!$A$10:$T$500,11,FALSE))</f>
        <v/>
      </c>
      <c r="E189" s="125" t="str">
        <f>IF(ISERROR(VLOOKUP(A189,'[1]Z07 一般公共预算财政拨款收入支出决算表(财决07表)'!$A$10:$T$500,12,FALSE)),"",VLOOKUP(A189,'[1]Z07 一般公共预算财政拨款收入支出决算表(财决07表)'!$A$10:$T$500,12,FALSE))</f>
        <v/>
      </c>
      <c r="F189" s="125" t="str">
        <f>IF(ISERROR(VLOOKUP(A189,'[1]Z07 一般公共预算财政拨款收入支出决算表(财决07表)'!$A$10:$T$500,15,FALSE)),"",VLOOKUP(A189,'[1]Z07 一般公共预算财政拨款收入支出决算表(财决07表)'!$A$10:$T$500,15,FALSE))</f>
        <v/>
      </c>
      <c r="G189" s="108">
        <f>'[1]Z07 一般公共预算财政拨款收入支出决算表(财决07表)'!A187</f>
        <v>0</v>
      </c>
      <c r="H189" s="119">
        <f>'[1]Z07 一般公共预算财政拨款收入支出决算表(财决07表)'!$K187</f>
        <v>0</v>
      </c>
      <c r="I189" s="108" t="str">
        <f t="shared" si="8"/>
        <v>2</v>
      </c>
      <c r="J189" s="108" t="str">
        <f t="shared" si="9"/>
        <v>2</v>
      </c>
      <c r="K189" s="108">
        <f t="shared" si="10"/>
        <v>4</v>
      </c>
      <c r="L189" s="108" t="str">
        <f t="shared" si="11"/>
        <v/>
      </c>
      <c r="O189" s="4"/>
      <c r="P189" s="4"/>
      <c r="Q189" s="4"/>
      <c r="R189" s="4"/>
      <c r="S189" s="4"/>
      <c r="T189" s="4"/>
      <c r="U189" s="4"/>
      <c r="V189" s="4"/>
      <c r="W189" s="4"/>
      <c r="X189" s="4"/>
    </row>
    <row r="190" ht="20.1" customHeight="1" spans="1:24">
      <c r="A190" s="22" t="str">
        <f t="array" ref="A190">INDEX(G:G,SMALL(IF($K$12:$K$500=2,ROW($12:$500),4^8),ROW(G179)))&amp;""</f>
        <v/>
      </c>
      <c r="B190" s="118"/>
      <c r="C190" s="23" t="str">
        <f>IF(ISERROR(VLOOKUP(A190,'[1]Z07 一般公共预算财政拨款收入支出决算表(财决07表)'!$A$10:$T$500,4,FALSE)),"",VLOOKUP(A190,'[1]Z07 一般公共预算财政拨款收入支出决算表(财决07表)'!$A$10:$T$500,4,FALSE))</f>
        <v/>
      </c>
      <c r="D190" s="125" t="str">
        <f>IF(ISERROR(VLOOKUP(A190,'[1]Z07 一般公共预算财政拨款收入支出决算表(财决07表)'!$A$10:$T$500,11,FALSE)),"",VLOOKUP(A190,'[1]Z07 一般公共预算财政拨款收入支出决算表(财决07表)'!$A$10:$T$500,11,FALSE))</f>
        <v/>
      </c>
      <c r="E190" s="125" t="str">
        <f>IF(ISERROR(VLOOKUP(A190,'[1]Z07 一般公共预算财政拨款收入支出决算表(财决07表)'!$A$10:$T$500,12,FALSE)),"",VLOOKUP(A190,'[1]Z07 一般公共预算财政拨款收入支出决算表(财决07表)'!$A$10:$T$500,12,FALSE))</f>
        <v/>
      </c>
      <c r="F190" s="125" t="str">
        <f>IF(ISERROR(VLOOKUP(A190,'[1]Z07 一般公共预算财政拨款收入支出决算表(财决07表)'!$A$10:$T$500,15,FALSE)),"",VLOOKUP(A190,'[1]Z07 一般公共预算财政拨款收入支出决算表(财决07表)'!$A$10:$T$500,15,FALSE))</f>
        <v/>
      </c>
      <c r="G190" s="108">
        <f>'[1]Z07 一般公共预算财政拨款收入支出决算表(财决07表)'!A188</f>
        <v>0</v>
      </c>
      <c r="H190" s="119">
        <f>'[1]Z07 一般公共预算财政拨款收入支出决算表(财决07表)'!$K188</f>
        <v>0</v>
      </c>
      <c r="I190" s="108" t="str">
        <f t="shared" si="8"/>
        <v>2</v>
      </c>
      <c r="J190" s="108" t="str">
        <f t="shared" si="9"/>
        <v>2</v>
      </c>
      <c r="K190" s="108">
        <f t="shared" si="10"/>
        <v>4</v>
      </c>
      <c r="L190" s="108" t="str">
        <f t="shared" si="11"/>
        <v/>
      </c>
      <c r="O190" s="4"/>
      <c r="P190" s="4"/>
      <c r="Q190" s="4"/>
      <c r="R190" s="4"/>
      <c r="S190" s="4"/>
      <c r="T190" s="4"/>
      <c r="U190" s="4"/>
      <c r="V190" s="4"/>
      <c r="W190" s="4"/>
      <c r="X190" s="4"/>
    </row>
    <row r="191" ht="20.1" customHeight="1" spans="1:24">
      <c r="A191" s="22" t="str">
        <f t="array" ref="A191">INDEX(G:G,SMALL(IF($K$12:$K$500=2,ROW($12:$500),4^8),ROW(G180)))&amp;""</f>
        <v/>
      </c>
      <c r="B191" s="118"/>
      <c r="C191" s="23" t="str">
        <f>IF(ISERROR(VLOOKUP(A191,'[1]Z07 一般公共预算财政拨款收入支出决算表(财决07表)'!$A$10:$T$500,4,FALSE)),"",VLOOKUP(A191,'[1]Z07 一般公共预算财政拨款收入支出决算表(财决07表)'!$A$10:$T$500,4,FALSE))</f>
        <v/>
      </c>
      <c r="D191" s="125" t="str">
        <f>IF(ISERROR(VLOOKUP(A191,'[1]Z07 一般公共预算财政拨款收入支出决算表(财决07表)'!$A$10:$T$500,11,FALSE)),"",VLOOKUP(A191,'[1]Z07 一般公共预算财政拨款收入支出决算表(财决07表)'!$A$10:$T$500,11,FALSE))</f>
        <v/>
      </c>
      <c r="E191" s="125" t="str">
        <f>IF(ISERROR(VLOOKUP(A191,'[1]Z07 一般公共预算财政拨款收入支出决算表(财决07表)'!$A$10:$T$500,12,FALSE)),"",VLOOKUP(A191,'[1]Z07 一般公共预算财政拨款收入支出决算表(财决07表)'!$A$10:$T$500,12,FALSE))</f>
        <v/>
      </c>
      <c r="F191" s="125" t="str">
        <f>IF(ISERROR(VLOOKUP(A191,'[1]Z07 一般公共预算财政拨款收入支出决算表(财决07表)'!$A$10:$T$500,15,FALSE)),"",VLOOKUP(A191,'[1]Z07 一般公共预算财政拨款收入支出决算表(财决07表)'!$A$10:$T$500,15,FALSE))</f>
        <v/>
      </c>
      <c r="G191" s="108">
        <f>'[1]Z07 一般公共预算财政拨款收入支出决算表(财决07表)'!A189</f>
        <v>0</v>
      </c>
      <c r="H191" s="119">
        <f>'[1]Z07 一般公共预算财政拨款收入支出决算表(财决07表)'!$K189</f>
        <v>0</v>
      </c>
      <c r="I191" s="108" t="str">
        <f t="shared" si="8"/>
        <v>2</v>
      </c>
      <c r="J191" s="108" t="str">
        <f t="shared" si="9"/>
        <v>2</v>
      </c>
      <c r="K191" s="108">
        <f t="shared" si="10"/>
        <v>4</v>
      </c>
      <c r="L191" s="108" t="str">
        <f t="shared" si="11"/>
        <v/>
      </c>
      <c r="O191" s="4"/>
      <c r="P191" s="4"/>
      <c r="Q191" s="4"/>
      <c r="R191" s="4"/>
      <c r="S191" s="4"/>
      <c r="T191" s="4"/>
      <c r="U191" s="4"/>
      <c r="V191" s="4"/>
      <c r="W191" s="4"/>
      <c r="X191" s="4"/>
    </row>
    <row r="192" ht="20.1" customHeight="1" spans="1:24">
      <c r="A192" s="22" t="str">
        <f t="array" ref="A192">INDEX(G:G,SMALL(IF($K$12:$K$500=2,ROW($12:$500),4^8),ROW(G181)))&amp;""</f>
        <v/>
      </c>
      <c r="B192" s="118"/>
      <c r="C192" s="23" t="str">
        <f>IF(ISERROR(VLOOKUP(A192,'[1]Z07 一般公共预算财政拨款收入支出决算表(财决07表)'!$A$10:$T$500,4,FALSE)),"",VLOOKUP(A192,'[1]Z07 一般公共预算财政拨款收入支出决算表(财决07表)'!$A$10:$T$500,4,FALSE))</f>
        <v/>
      </c>
      <c r="D192" s="125" t="str">
        <f>IF(ISERROR(VLOOKUP(A192,'[1]Z07 一般公共预算财政拨款收入支出决算表(财决07表)'!$A$10:$T$500,11,FALSE)),"",VLOOKUP(A192,'[1]Z07 一般公共预算财政拨款收入支出决算表(财决07表)'!$A$10:$T$500,11,FALSE))</f>
        <v/>
      </c>
      <c r="E192" s="125" t="str">
        <f>IF(ISERROR(VLOOKUP(A192,'[1]Z07 一般公共预算财政拨款收入支出决算表(财决07表)'!$A$10:$T$500,12,FALSE)),"",VLOOKUP(A192,'[1]Z07 一般公共预算财政拨款收入支出决算表(财决07表)'!$A$10:$T$500,12,FALSE))</f>
        <v/>
      </c>
      <c r="F192" s="125" t="str">
        <f>IF(ISERROR(VLOOKUP(A192,'[1]Z07 一般公共预算财政拨款收入支出决算表(财决07表)'!$A$10:$T$500,15,FALSE)),"",VLOOKUP(A192,'[1]Z07 一般公共预算财政拨款收入支出决算表(财决07表)'!$A$10:$T$500,15,FALSE))</f>
        <v/>
      </c>
      <c r="G192" s="108">
        <f>'[1]Z07 一般公共预算财政拨款收入支出决算表(财决07表)'!A190</f>
        <v>0</v>
      </c>
      <c r="H192" s="119">
        <f>'[1]Z07 一般公共预算财政拨款收入支出决算表(财决07表)'!$K190</f>
        <v>0</v>
      </c>
      <c r="I192" s="108" t="str">
        <f t="shared" si="8"/>
        <v>2</v>
      </c>
      <c r="J192" s="108" t="str">
        <f t="shared" si="9"/>
        <v>2</v>
      </c>
      <c r="K192" s="108">
        <f t="shared" si="10"/>
        <v>4</v>
      </c>
      <c r="L192" s="108" t="str">
        <f t="shared" si="11"/>
        <v/>
      </c>
      <c r="O192" s="4"/>
      <c r="P192" s="4"/>
      <c r="Q192" s="4"/>
      <c r="R192" s="4"/>
      <c r="S192" s="4"/>
      <c r="T192" s="4"/>
      <c r="U192" s="4"/>
      <c r="V192" s="4"/>
      <c r="W192" s="4"/>
      <c r="X192" s="4"/>
    </row>
    <row r="193" ht="20.1" customHeight="1" spans="1:24">
      <c r="A193" s="22" t="str">
        <f t="array" ref="A193">INDEX(G:G,SMALL(IF($K$12:$K$500=2,ROW($12:$500),4^8),ROW(G182)))&amp;""</f>
        <v/>
      </c>
      <c r="B193" s="118"/>
      <c r="C193" s="23" t="str">
        <f>IF(ISERROR(VLOOKUP(A193,'[1]Z07 一般公共预算财政拨款收入支出决算表(财决07表)'!$A$10:$T$500,4,FALSE)),"",VLOOKUP(A193,'[1]Z07 一般公共预算财政拨款收入支出决算表(财决07表)'!$A$10:$T$500,4,FALSE))</f>
        <v/>
      </c>
      <c r="D193" s="125" t="str">
        <f>IF(ISERROR(VLOOKUP(A193,'[1]Z07 一般公共预算财政拨款收入支出决算表(财决07表)'!$A$10:$T$500,11,FALSE)),"",VLOOKUP(A193,'[1]Z07 一般公共预算财政拨款收入支出决算表(财决07表)'!$A$10:$T$500,11,FALSE))</f>
        <v/>
      </c>
      <c r="E193" s="125" t="str">
        <f>IF(ISERROR(VLOOKUP(A193,'[1]Z07 一般公共预算财政拨款收入支出决算表(财决07表)'!$A$10:$T$500,12,FALSE)),"",VLOOKUP(A193,'[1]Z07 一般公共预算财政拨款收入支出决算表(财决07表)'!$A$10:$T$500,12,FALSE))</f>
        <v/>
      </c>
      <c r="F193" s="125" t="str">
        <f>IF(ISERROR(VLOOKUP(A193,'[1]Z07 一般公共预算财政拨款收入支出决算表(财决07表)'!$A$10:$T$500,15,FALSE)),"",VLOOKUP(A193,'[1]Z07 一般公共预算财政拨款收入支出决算表(财决07表)'!$A$10:$T$500,15,FALSE))</f>
        <v/>
      </c>
      <c r="G193" s="108">
        <f>'[1]Z07 一般公共预算财政拨款收入支出决算表(财决07表)'!A191</f>
        <v>0</v>
      </c>
      <c r="H193" s="119">
        <f>'[1]Z07 一般公共预算财政拨款收入支出决算表(财决07表)'!$K191</f>
        <v>0</v>
      </c>
      <c r="I193" s="108" t="str">
        <f t="shared" si="8"/>
        <v>2</v>
      </c>
      <c r="J193" s="108" t="str">
        <f t="shared" si="9"/>
        <v>2</v>
      </c>
      <c r="K193" s="108">
        <f t="shared" si="10"/>
        <v>4</v>
      </c>
      <c r="L193" s="108" t="str">
        <f t="shared" si="11"/>
        <v/>
      </c>
      <c r="O193" s="4"/>
      <c r="P193" s="4"/>
      <c r="Q193" s="4"/>
      <c r="R193" s="4"/>
      <c r="S193" s="4"/>
      <c r="T193" s="4"/>
      <c r="U193" s="4"/>
      <c r="V193" s="4"/>
      <c r="W193" s="4"/>
      <c r="X193" s="4"/>
    </row>
    <row r="194" ht="20.1" customHeight="1" spans="1:24">
      <c r="A194" s="22" t="str">
        <f t="array" ref="A194">INDEX(G:G,SMALL(IF($K$12:$K$500=2,ROW($12:$500),4^8),ROW(G183)))&amp;""</f>
        <v/>
      </c>
      <c r="B194" s="118"/>
      <c r="C194" s="23" t="str">
        <f>IF(ISERROR(VLOOKUP(A194,'[1]Z07 一般公共预算财政拨款收入支出决算表(财决07表)'!$A$10:$T$500,4,FALSE)),"",VLOOKUP(A194,'[1]Z07 一般公共预算财政拨款收入支出决算表(财决07表)'!$A$10:$T$500,4,FALSE))</f>
        <v/>
      </c>
      <c r="D194" s="125" t="str">
        <f>IF(ISERROR(VLOOKUP(A194,'[1]Z07 一般公共预算财政拨款收入支出决算表(财决07表)'!$A$10:$T$500,11,FALSE)),"",VLOOKUP(A194,'[1]Z07 一般公共预算财政拨款收入支出决算表(财决07表)'!$A$10:$T$500,11,FALSE))</f>
        <v/>
      </c>
      <c r="E194" s="125" t="str">
        <f>IF(ISERROR(VLOOKUP(A194,'[1]Z07 一般公共预算财政拨款收入支出决算表(财决07表)'!$A$10:$T$500,12,FALSE)),"",VLOOKUP(A194,'[1]Z07 一般公共预算财政拨款收入支出决算表(财决07表)'!$A$10:$T$500,12,FALSE))</f>
        <v/>
      </c>
      <c r="F194" s="125" t="str">
        <f>IF(ISERROR(VLOOKUP(A194,'[1]Z07 一般公共预算财政拨款收入支出决算表(财决07表)'!$A$10:$T$500,15,FALSE)),"",VLOOKUP(A194,'[1]Z07 一般公共预算财政拨款收入支出决算表(财决07表)'!$A$10:$T$500,15,FALSE))</f>
        <v/>
      </c>
      <c r="G194" s="108">
        <f>'[1]Z07 一般公共预算财政拨款收入支出决算表(财决07表)'!A192</f>
        <v>0</v>
      </c>
      <c r="H194" s="119">
        <f>'[1]Z07 一般公共预算财政拨款收入支出决算表(财决07表)'!$K192</f>
        <v>0</v>
      </c>
      <c r="I194" s="108" t="str">
        <f t="shared" si="8"/>
        <v>2</v>
      </c>
      <c r="J194" s="108" t="str">
        <f t="shared" si="9"/>
        <v>2</v>
      </c>
      <c r="K194" s="108">
        <f t="shared" si="10"/>
        <v>4</v>
      </c>
      <c r="L194" s="108" t="str">
        <f t="shared" si="11"/>
        <v/>
      </c>
      <c r="O194" s="4"/>
      <c r="P194" s="4"/>
      <c r="Q194" s="4"/>
      <c r="R194" s="4"/>
      <c r="S194" s="4"/>
      <c r="T194" s="4"/>
      <c r="U194" s="4"/>
      <c r="V194" s="4"/>
      <c r="W194" s="4"/>
      <c r="X194" s="4"/>
    </row>
    <row r="195" ht="20.1" customHeight="1" spans="1:24">
      <c r="A195" s="22" t="str">
        <f t="array" ref="A195">INDEX(G:G,SMALL(IF($K$12:$K$500=2,ROW($12:$500),4^8),ROW(G184)))&amp;""</f>
        <v/>
      </c>
      <c r="B195" s="118"/>
      <c r="C195" s="23" t="str">
        <f>IF(ISERROR(VLOOKUP(A195,'[1]Z07 一般公共预算财政拨款收入支出决算表(财决07表)'!$A$10:$T$500,4,FALSE)),"",VLOOKUP(A195,'[1]Z07 一般公共预算财政拨款收入支出决算表(财决07表)'!$A$10:$T$500,4,FALSE))</f>
        <v/>
      </c>
      <c r="D195" s="125" t="str">
        <f>IF(ISERROR(VLOOKUP(A195,'[1]Z07 一般公共预算财政拨款收入支出决算表(财决07表)'!$A$10:$T$500,11,FALSE)),"",VLOOKUP(A195,'[1]Z07 一般公共预算财政拨款收入支出决算表(财决07表)'!$A$10:$T$500,11,FALSE))</f>
        <v/>
      </c>
      <c r="E195" s="125" t="str">
        <f>IF(ISERROR(VLOOKUP(A195,'[1]Z07 一般公共预算财政拨款收入支出决算表(财决07表)'!$A$10:$T$500,12,FALSE)),"",VLOOKUP(A195,'[1]Z07 一般公共预算财政拨款收入支出决算表(财决07表)'!$A$10:$T$500,12,FALSE))</f>
        <v/>
      </c>
      <c r="F195" s="125" t="str">
        <f>IF(ISERROR(VLOOKUP(A195,'[1]Z07 一般公共预算财政拨款收入支出决算表(财决07表)'!$A$10:$T$500,15,FALSE)),"",VLOOKUP(A195,'[1]Z07 一般公共预算财政拨款收入支出决算表(财决07表)'!$A$10:$T$500,15,FALSE))</f>
        <v/>
      </c>
      <c r="G195" s="108">
        <f>'[1]Z07 一般公共预算财政拨款收入支出决算表(财决07表)'!A193</f>
        <v>0</v>
      </c>
      <c r="H195" s="119">
        <f>'[1]Z07 一般公共预算财政拨款收入支出决算表(财决07表)'!$K193</f>
        <v>0</v>
      </c>
      <c r="I195" s="108" t="str">
        <f t="shared" si="8"/>
        <v>2</v>
      </c>
      <c r="J195" s="108" t="str">
        <f t="shared" si="9"/>
        <v>2</v>
      </c>
      <c r="K195" s="108">
        <f t="shared" si="10"/>
        <v>4</v>
      </c>
      <c r="L195" s="108" t="str">
        <f t="shared" si="11"/>
        <v/>
      </c>
      <c r="O195" s="4"/>
      <c r="P195" s="4"/>
      <c r="Q195" s="4"/>
      <c r="R195" s="4"/>
      <c r="S195" s="4"/>
      <c r="T195" s="4"/>
      <c r="U195" s="4"/>
      <c r="V195" s="4"/>
      <c r="W195" s="4"/>
      <c r="X195" s="4"/>
    </row>
    <row r="196" ht="20.1" customHeight="1" spans="1:24">
      <c r="A196" s="22" t="str">
        <f t="array" ref="A196">INDEX(G:G,SMALL(IF($K$12:$K$500=2,ROW($12:$500),4^8),ROW(G185)))&amp;""</f>
        <v/>
      </c>
      <c r="B196" s="118"/>
      <c r="C196" s="23" t="str">
        <f>IF(ISERROR(VLOOKUP(A196,'[1]Z07 一般公共预算财政拨款收入支出决算表(财决07表)'!$A$10:$T$500,4,FALSE)),"",VLOOKUP(A196,'[1]Z07 一般公共预算财政拨款收入支出决算表(财决07表)'!$A$10:$T$500,4,FALSE))</f>
        <v/>
      </c>
      <c r="D196" s="125" t="str">
        <f>IF(ISERROR(VLOOKUP(A196,'[1]Z07 一般公共预算财政拨款收入支出决算表(财决07表)'!$A$10:$T$500,11,FALSE)),"",VLOOKUP(A196,'[1]Z07 一般公共预算财政拨款收入支出决算表(财决07表)'!$A$10:$T$500,11,FALSE))</f>
        <v/>
      </c>
      <c r="E196" s="125" t="str">
        <f>IF(ISERROR(VLOOKUP(A196,'[1]Z07 一般公共预算财政拨款收入支出决算表(财决07表)'!$A$10:$T$500,12,FALSE)),"",VLOOKUP(A196,'[1]Z07 一般公共预算财政拨款收入支出决算表(财决07表)'!$A$10:$T$500,12,FALSE))</f>
        <v/>
      </c>
      <c r="F196" s="125" t="str">
        <f>IF(ISERROR(VLOOKUP(A196,'[1]Z07 一般公共预算财政拨款收入支出决算表(财决07表)'!$A$10:$T$500,15,FALSE)),"",VLOOKUP(A196,'[1]Z07 一般公共预算财政拨款收入支出决算表(财决07表)'!$A$10:$T$500,15,FALSE))</f>
        <v/>
      </c>
      <c r="G196" s="108">
        <f>'[1]Z07 一般公共预算财政拨款收入支出决算表(财决07表)'!A194</f>
        <v>0</v>
      </c>
      <c r="H196" s="119">
        <f>'[1]Z07 一般公共预算财政拨款收入支出决算表(财决07表)'!$K194</f>
        <v>0</v>
      </c>
      <c r="I196" s="108" t="str">
        <f t="shared" si="8"/>
        <v>2</v>
      </c>
      <c r="J196" s="108" t="str">
        <f t="shared" si="9"/>
        <v>2</v>
      </c>
      <c r="K196" s="108">
        <f t="shared" si="10"/>
        <v>4</v>
      </c>
      <c r="L196" s="108" t="str">
        <f t="shared" si="11"/>
        <v/>
      </c>
      <c r="O196" s="4"/>
      <c r="P196" s="4"/>
      <c r="Q196" s="4"/>
      <c r="R196" s="4"/>
      <c r="S196" s="4"/>
      <c r="T196" s="4"/>
      <c r="U196" s="4"/>
      <c r="V196" s="4"/>
      <c r="W196" s="4"/>
      <c r="X196" s="4"/>
    </row>
    <row r="197" ht="20.1" customHeight="1" spans="1:24">
      <c r="A197" s="22" t="str">
        <f t="array" ref="A197">INDEX(G:G,SMALL(IF($K$12:$K$500=2,ROW($12:$500),4^8),ROW(G186)))&amp;""</f>
        <v/>
      </c>
      <c r="B197" s="118"/>
      <c r="C197" s="23" t="str">
        <f>IF(ISERROR(VLOOKUP(A197,'[1]Z07 一般公共预算财政拨款收入支出决算表(财决07表)'!$A$10:$T$500,4,FALSE)),"",VLOOKUP(A197,'[1]Z07 一般公共预算财政拨款收入支出决算表(财决07表)'!$A$10:$T$500,4,FALSE))</f>
        <v/>
      </c>
      <c r="D197" s="125" t="str">
        <f>IF(ISERROR(VLOOKUP(A197,'[1]Z07 一般公共预算财政拨款收入支出决算表(财决07表)'!$A$10:$T$500,11,FALSE)),"",VLOOKUP(A197,'[1]Z07 一般公共预算财政拨款收入支出决算表(财决07表)'!$A$10:$T$500,11,FALSE))</f>
        <v/>
      </c>
      <c r="E197" s="125" t="str">
        <f>IF(ISERROR(VLOOKUP(A197,'[1]Z07 一般公共预算财政拨款收入支出决算表(财决07表)'!$A$10:$T$500,12,FALSE)),"",VLOOKUP(A197,'[1]Z07 一般公共预算财政拨款收入支出决算表(财决07表)'!$A$10:$T$500,12,FALSE))</f>
        <v/>
      </c>
      <c r="F197" s="125" t="str">
        <f>IF(ISERROR(VLOOKUP(A197,'[1]Z07 一般公共预算财政拨款收入支出决算表(财决07表)'!$A$10:$T$500,15,FALSE)),"",VLOOKUP(A197,'[1]Z07 一般公共预算财政拨款收入支出决算表(财决07表)'!$A$10:$T$500,15,FALSE))</f>
        <v/>
      </c>
      <c r="G197" s="108">
        <f>'[1]Z07 一般公共预算财政拨款收入支出决算表(财决07表)'!A195</f>
        <v>0</v>
      </c>
      <c r="H197" s="119">
        <f>'[1]Z07 一般公共预算财政拨款收入支出决算表(财决07表)'!$K195</f>
        <v>0</v>
      </c>
      <c r="I197" s="108" t="str">
        <f t="shared" si="8"/>
        <v>2</v>
      </c>
      <c r="J197" s="108" t="str">
        <f t="shared" si="9"/>
        <v>2</v>
      </c>
      <c r="K197" s="108">
        <f t="shared" si="10"/>
        <v>4</v>
      </c>
      <c r="L197" s="108" t="str">
        <f t="shared" si="11"/>
        <v/>
      </c>
      <c r="O197" s="4"/>
      <c r="P197" s="4"/>
      <c r="Q197" s="4"/>
      <c r="R197" s="4"/>
      <c r="S197" s="4"/>
      <c r="T197" s="4"/>
      <c r="U197" s="4"/>
      <c r="V197" s="4"/>
      <c r="W197" s="4"/>
      <c r="X197" s="4"/>
    </row>
    <row r="198" ht="20.1" customHeight="1" spans="1:24">
      <c r="A198" s="22" t="str">
        <f t="array" ref="A198">INDEX(G:G,SMALL(IF($K$12:$K$500=2,ROW($12:$500),4^8),ROW(G187)))&amp;""</f>
        <v/>
      </c>
      <c r="B198" s="118"/>
      <c r="C198" s="23" t="str">
        <f>IF(ISERROR(VLOOKUP(A198,'[1]Z07 一般公共预算财政拨款收入支出决算表(财决07表)'!$A$10:$T$500,4,FALSE)),"",VLOOKUP(A198,'[1]Z07 一般公共预算财政拨款收入支出决算表(财决07表)'!$A$10:$T$500,4,FALSE))</f>
        <v/>
      </c>
      <c r="D198" s="125" t="str">
        <f>IF(ISERROR(VLOOKUP(A198,'[1]Z07 一般公共预算财政拨款收入支出决算表(财决07表)'!$A$10:$T$500,11,FALSE)),"",VLOOKUP(A198,'[1]Z07 一般公共预算财政拨款收入支出决算表(财决07表)'!$A$10:$T$500,11,FALSE))</f>
        <v/>
      </c>
      <c r="E198" s="125" t="str">
        <f>IF(ISERROR(VLOOKUP(A198,'[1]Z07 一般公共预算财政拨款收入支出决算表(财决07表)'!$A$10:$T$500,12,FALSE)),"",VLOOKUP(A198,'[1]Z07 一般公共预算财政拨款收入支出决算表(财决07表)'!$A$10:$T$500,12,FALSE))</f>
        <v/>
      </c>
      <c r="F198" s="125" t="str">
        <f>IF(ISERROR(VLOOKUP(A198,'[1]Z07 一般公共预算财政拨款收入支出决算表(财决07表)'!$A$10:$T$500,15,FALSE)),"",VLOOKUP(A198,'[1]Z07 一般公共预算财政拨款收入支出决算表(财决07表)'!$A$10:$T$500,15,FALSE))</f>
        <v/>
      </c>
      <c r="G198" s="108">
        <f>'[1]Z07 一般公共预算财政拨款收入支出决算表(财决07表)'!A196</f>
        <v>0</v>
      </c>
      <c r="H198" s="119">
        <f>'[1]Z07 一般公共预算财政拨款收入支出决算表(财决07表)'!$K196</f>
        <v>0</v>
      </c>
      <c r="I198" s="108" t="str">
        <f t="shared" si="8"/>
        <v>2</v>
      </c>
      <c r="J198" s="108" t="str">
        <f t="shared" si="9"/>
        <v>2</v>
      </c>
      <c r="K198" s="108">
        <f t="shared" si="10"/>
        <v>4</v>
      </c>
      <c r="L198" s="108" t="str">
        <f t="shared" si="11"/>
        <v/>
      </c>
      <c r="O198" s="4"/>
      <c r="P198" s="4"/>
      <c r="Q198" s="4"/>
      <c r="R198" s="4"/>
      <c r="S198" s="4"/>
      <c r="T198" s="4"/>
      <c r="U198" s="4"/>
      <c r="V198" s="4"/>
      <c r="W198" s="4"/>
      <c r="X198" s="4"/>
    </row>
    <row r="199" ht="20.1" customHeight="1" spans="1:24">
      <c r="A199" s="22" t="str">
        <f t="array" ref="A199">INDEX(G:G,SMALL(IF($K$12:$K$500=2,ROW($12:$500),4^8),ROW(G188)))&amp;""</f>
        <v/>
      </c>
      <c r="B199" s="118"/>
      <c r="C199" s="23" t="str">
        <f>IF(ISERROR(VLOOKUP(A199,'[1]Z07 一般公共预算财政拨款收入支出决算表(财决07表)'!$A$10:$T$500,4,FALSE)),"",VLOOKUP(A199,'[1]Z07 一般公共预算财政拨款收入支出决算表(财决07表)'!$A$10:$T$500,4,FALSE))</f>
        <v/>
      </c>
      <c r="D199" s="125" t="str">
        <f>IF(ISERROR(VLOOKUP(A199,'[1]Z07 一般公共预算财政拨款收入支出决算表(财决07表)'!$A$10:$T$500,11,FALSE)),"",VLOOKUP(A199,'[1]Z07 一般公共预算财政拨款收入支出决算表(财决07表)'!$A$10:$T$500,11,FALSE))</f>
        <v/>
      </c>
      <c r="E199" s="125" t="str">
        <f>IF(ISERROR(VLOOKUP(A199,'[1]Z07 一般公共预算财政拨款收入支出决算表(财决07表)'!$A$10:$T$500,12,FALSE)),"",VLOOKUP(A199,'[1]Z07 一般公共预算财政拨款收入支出决算表(财决07表)'!$A$10:$T$500,12,FALSE))</f>
        <v/>
      </c>
      <c r="F199" s="125" t="str">
        <f>IF(ISERROR(VLOOKUP(A199,'[1]Z07 一般公共预算财政拨款收入支出决算表(财决07表)'!$A$10:$T$500,15,FALSE)),"",VLOOKUP(A199,'[1]Z07 一般公共预算财政拨款收入支出决算表(财决07表)'!$A$10:$T$500,15,FALSE))</f>
        <v/>
      </c>
      <c r="G199" s="108">
        <f>'[1]Z07 一般公共预算财政拨款收入支出决算表(财决07表)'!A197</f>
        <v>0</v>
      </c>
      <c r="H199" s="119">
        <f>'[1]Z07 一般公共预算财政拨款收入支出决算表(财决07表)'!$K197</f>
        <v>0</v>
      </c>
      <c r="I199" s="108" t="str">
        <f t="shared" si="8"/>
        <v>2</v>
      </c>
      <c r="J199" s="108" t="str">
        <f t="shared" si="9"/>
        <v>2</v>
      </c>
      <c r="K199" s="108">
        <f t="shared" si="10"/>
        <v>4</v>
      </c>
      <c r="L199" s="108" t="str">
        <f t="shared" si="11"/>
        <v/>
      </c>
      <c r="O199" s="4"/>
      <c r="P199" s="4"/>
      <c r="Q199" s="4"/>
      <c r="R199" s="4"/>
      <c r="S199" s="4"/>
      <c r="T199" s="4"/>
      <c r="U199" s="4"/>
      <c r="V199" s="4"/>
      <c r="W199" s="4"/>
      <c r="X199" s="4"/>
    </row>
    <row r="200" ht="20.1" customHeight="1" spans="1:24">
      <c r="A200" s="22" t="str">
        <f t="array" ref="A200">INDEX(G:G,SMALL(IF($K$12:$K$500=2,ROW($12:$500),4^8),ROW(G189)))&amp;""</f>
        <v/>
      </c>
      <c r="B200" s="118"/>
      <c r="C200" s="23" t="str">
        <f>IF(ISERROR(VLOOKUP(A200,'[1]Z07 一般公共预算财政拨款收入支出决算表(财决07表)'!$A$10:$T$500,4,FALSE)),"",VLOOKUP(A200,'[1]Z07 一般公共预算财政拨款收入支出决算表(财决07表)'!$A$10:$T$500,4,FALSE))</f>
        <v/>
      </c>
      <c r="D200" s="125" t="str">
        <f>IF(ISERROR(VLOOKUP(A200,'[1]Z07 一般公共预算财政拨款收入支出决算表(财决07表)'!$A$10:$T$500,11,FALSE)),"",VLOOKUP(A200,'[1]Z07 一般公共预算财政拨款收入支出决算表(财决07表)'!$A$10:$T$500,11,FALSE))</f>
        <v/>
      </c>
      <c r="E200" s="125" t="str">
        <f>IF(ISERROR(VLOOKUP(A200,'[1]Z07 一般公共预算财政拨款收入支出决算表(财决07表)'!$A$10:$T$500,12,FALSE)),"",VLOOKUP(A200,'[1]Z07 一般公共预算财政拨款收入支出决算表(财决07表)'!$A$10:$T$500,12,FALSE))</f>
        <v/>
      </c>
      <c r="F200" s="125" t="str">
        <f>IF(ISERROR(VLOOKUP(A200,'[1]Z07 一般公共预算财政拨款收入支出决算表(财决07表)'!$A$10:$T$500,15,FALSE)),"",VLOOKUP(A200,'[1]Z07 一般公共预算财政拨款收入支出决算表(财决07表)'!$A$10:$T$500,15,FALSE))</f>
        <v/>
      </c>
      <c r="G200" s="108">
        <f>'[1]Z07 一般公共预算财政拨款收入支出决算表(财决07表)'!A198</f>
        <v>0</v>
      </c>
      <c r="H200" s="119">
        <f>'[1]Z07 一般公共预算财政拨款收入支出决算表(财决07表)'!$K198</f>
        <v>0</v>
      </c>
      <c r="I200" s="108" t="str">
        <f t="shared" si="8"/>
        <v>2</v>
      </c>
      <c r="J200" s="108" t="str">
        <f t="shared" si="9"/>
        <v>2</v>
      </c>
      <c r="K200" s="108">
        <f t="shared" si="10"/>
        <v>4</v>
      </c>
      <c r="L200" s="108" t="str">
        <f t="shared" si="11"/>
        <v/>
      </c>
      <c r="O200" s="4"/>
      <c r="P200" s="4"/>
      <c r="Q200" s="4"/>
      <c r="R200" s="4"/>
      <c r="S200" s="4"/>
      <c r="T200" s="4"/>
      <c r="U200" s="4"/>
      <c r="V200" s="4"/>
      <c r="W200" s="4"/>
      <c r="X200" s="4"/>
    </row>
    <row r="201" ht="20.1" customHeight="1" spans="1:24">
      <c r="A201" s="22" t="str">
        <f t="array" ref="A201">INDEX(G:G,SMALL(IF($K$12:$K$500=2,ROW($12:$500),4^8),ROW(G190)))&amp;""</f>
        <v/>
      </c>
      <c r="B201" s="118"/>
      <c r="C201" s="23" t="str">
        <f>IF(ISERROR(VLOOKUP(A201,'[1]Z07 一般公共预算财政拨款收入支出决算表(财决07表)'!$A$10:$T$500,4,FALSE)),"",VLOOKUP(A201,'[1]Z07 一般公共预算财政拨款收入支出决算表(财决07表)'!$A$10:$T$500,4,FALSE))</f>
        <v/>
      </c>
      <c r="D201" s="125" t="str">
        <f>IF(ISERROR(VLOOKUP(A201,'[1]Z07 一般公共预算财政拨款收入支出决算表(财决07表)'!$A$10:$T$500,11,FALSE)),"",VLOOKUP(A201,'[1]Z07 一般公共预算财政拨款收入支出决算表(财决07表)'!$A$10:$T$500,11,FALSE))</f>
        <v/>
      </c>
      <c r="E201" s="125" t="str">
        <f>IF(ISERROR(VLOOKUP(A201,'[1]Z07 一般公共预算财政拨款收入支出决算表(财决07表)'!$A$10:$T$500,12,FALSE)),"",VLOOKUP(A201,'[1]Z07 一般公共预算财政拨款收入支出决算表(财决07表)'!$A$10:$T$500,12,FALSE))</f>
        <v/>
      </c>
      <c r="F201" s="125" t="str">
        <f>IF(ISERROR(VLOOKUP(A201,'[1]Z07 一般公共预算财政拨款收入支出决算表(财决07表)'!$A$10:$T$500,15,FALSE)),"",VLOOKUP(A201,'[1]Z07 一般公共预算财政拨款收入支出决算表(财决07表)'!$A$10:$T$500,15,FALSE))</f>
        <v/>
      </c>
      <c r="G201" s="108">
        <f>'[1]Z07 一般公共预算财政拨款收入支出决算表(财决07表)'!A199</f>
        <v>0</v>
      </c>
      <c r="H201" s="119">
        <f>'[1]Z07 一般公共预算财政拨款收入支出决算表(财决07表)'!$K199</f>
        <v>0</v>
      </c>
      <c r="I201" s="108" t="str">
        <f t="shared" si="8"/>
        <v>2</v>
      </c>
      <c r="J201" s="108" t="str">
        <f t="shared" si="9"/>
        <v>2</v>
      </c>
      <c r="K201" s="108">
        <f t="shared" si="10"/>
        <v>4</v>
      </c>
      <c r="L201" s="108" t="str">
        <f t="shared" si="11"/>
        <v/>
      </c>
      <c r="O201" s="4"/>
      <c r="P201" s="4"/>
      <c r="Q201" s="4"/>
      <c r="R201" s="4"/>
      <c r="S201" s="4"/>
      <c r="T201" s="4"/>
      <c r="U201" s="4"/>
      <c r="V201" s="4"/>
      <c r="W201" s="4"/>
      <c r="X201" s="4"/>
    </row>
    <row r="202" ht="20.1" customHeight="1" spans="1:24">
      <c r="A202" s="22" t="str">
        <f t="array" ref="A202">INDEX(G:G,SMALL(IF($K$12:$K$500=2,ROW($12:$500),4^8),ROW(G191)))&amp;""</f>
        <v/>
      </c>
      <c r="B202" s="118"/>
      <c r="C202" s="23" t="str">
        <f>IF(ISERROR(VLOOKUP(A202,'[1]Z07 一般公共预算财政拨款收入支出决算表(财决07表)'!$A$10:$T$500,4,FALSE)),"",VLOOKUP(A202,'[1]Z07 一般公共预算财政拨款收入支出决算表(财决07表)'!$A$10:$T$500,4,FALSE))</f>
        <v/>
      </c>
      <c r="D202" s="125" t="str">
        <f>IF(ISERROR(VLOOKUP(A202,'[1]Z07 一般公共预算财政拨款收入支出决算表(财决07表)'!$A$10:$T$500,11,FALSE)),"",VLOOKUP(A202,'[1]Z07 一般公共预算财政拨款收入支出决算表(财决07表)'!$A$10:$T$500,11,FALSE))</f>
        <v/>
      </c>
      <c r="E202" s="125" t="str">
        <f>IF(ISERROR(VLOOKUP(A202,'[1]Z07 一般公共预算财政拨款收入支出决算表(财决07表)'!$A$10:$T$500,12,FALSE)),"",VLOOKUP(A202,'[1]Z07 一般公共预算财政拨款收入支出决算表(财决07表)'!$A$10:$T$500,12,FALSE))</f>
        <v/>
      </c>
      <c r="F202" s="125" t="str">
        <f>IF(ISERROR(VLOOKUP(A202,'[1]Z07 一般公共预算财政拨款收入支出决算表(财决07表)'!$A$10:$T$500,15,FALSE)),"",VLOOKUP(A202,'[1]Z07 一般公共预算财政拨款收入支出决算表(财决07表)'!$A$10:$T$500,15,FALSE))</f>
        <v/>
      </c>
      <c r="G202" s="108">
        <f>'[1]Z07 一般公共预算财政拨款收入支出决算表(财决07表)'!A200</f>
        <v>0</v>
      </c>
      <c r="H202" s="119">
        <f>'[1]Z07 一般公共预算财政拨款收入支出决算表(财决07表)'!$K200</f>
        <v>0</v>
      </c>
      <c r="I202" s="108" t="str">
        <f t="shared" si="8"/>
        <v>2</v>
      </c>
      <c r="J202" s="108" t="str">
        <f t="shared" si="9"/>
        <v>2</v>
      </c>
      <c r="K202" s="108">
        <f t="shared" si="10"/>
        <v>4</v>
      </c>
      <c r="L202" s="108" t="str">
        <f t="shared" si="11"/>
        <v/>
      </c>
      <c r="O202" s="4"/>
      <c r="P202" s="4"/>
      <c r="Q202" s="4"/>
      <c r="R202" s="4"/>
      <c r="S202" s="4"/>
      <c r="T202" s="4"/>
      <c r="U202" s="4"/>
      <c r="V202" s="4"/>
      <c r="W202" s="4"/>
      <c r="X202" s="4"/>
    </row>
    <row r="203" ht="20.1" customHeight="1" spans="1:24">
      <c r="A203" s="22" t="str">
        <f t="array" ref="A203">INDEX(G:G,SMALL(IF($K$12:$K$500=2,ROW($12:$500),4^8),ROW(G192)))&amp;""</f>
        <v/>
      </c>
      <c r="B203" s="118"/>
      <c r="C203" s="23" t="str">
        <f>IF(ISERROR(VLOOKUP(A203,'[1]Z07 一般公共预算财政拨款收入支出决算表(财决07表)'!$A$10:$T$500,4,FALSE)),"",VLOOKUP(A203,'[1]Z07 一般公共预算财政拨款收入支出决算表(财决07表)'!$A$10:$T$500,4,FALSE))</f>
        <v/>
      </c>
      <c r="D203" s="125" t="str">
        <f>IF(ISERROR(VLOOKUP(A203,'[1]Z07 一般公共预算财政拨款收入支出决算表(财决07表)'!$A$10:$T$500,11,FALSE)),"",VLOOKUP(A203,'[1]Z07 一般公共预算财政拨款收入支出决算表(财决07表)'!$A$10:$T$500,11,FALSE))</f>
        <v/>
      </c>
      <c r="E203" s="125" t="str">
        <f>IF(ISERROR(VLOOKUP(A203,'[1]Z07 一般公共预算财政拨款收入支出决算表(财决07表)'!$A$10:$T$500,12,FALSE)),"",VLOOKUP(A203,'[1]Z07 一般公共预算财政拨款收入支出决算表(财决07表)'!$A$10:$T$500,12,FALSE))</f>
        <v/>
      </c>
      <c r="F203" s="125" t="str">
        <f>IF(ISERROR(VLOOKUP(A203,'[1]Z07 一般公共预算财政拨款收入支出决算表(财决07表)'!$A$10:$T$500,15,FALSE)),"",VLOOKUP(A203,'[1]Z07 一般公共预算财政拨款收入支出决算表(财决07表)'!$A$10:$T$500,15,FALSE))</f>
        <v/>
      </c>
      <c r="G203" s="108">
        <f>'[1]Z07 一般公共预算财政拨款收入支出决算表(财决07表)'!A201</f>
        <v>0</v>
      </c>
      <c r="H203" s="119">
        <f>'[1]Z07 一般公共预算财政拨款收入支出决算表(财决07表)'!$K201</f>
        <v>0</v>
      </c>
      <c r="I203" s="108" t="str">
        <f t="shared" si="8"/>
        <v>2</v>
      </c>
      <c r="J203" s="108" t="str">
        <f t="shared" si="9"/>
        <v>2</v>
      </c>
      <c r="K203" s="108">
        <f t="shared" si="10"/>
        <v>4</v>
      </c>
      <c r="L203" s="108" t="str">
        <f t="shared" si="11"/>
        <v/>
      </c>
      <c r="O203" s="4"/>
      <c r="P203" s="4"/>
      <c r="Q203" s="4"/>
      <c r="R203" s="4"/>
      <c r="S203" s="4"/>
      <c r="T203" s="4"/>
      <c r="U203" s="4"/>
      <c r="V203" s="4"/>
      <c r="W203" s="4"/>
      <c r="X203" s="4"/>
    </row>
    <row r="204" ht="20.1" customHeight="1" spans="1:24">
      <c r="A204" s="22" t="str">
        <f t="array" ref="A204">INDEX(G:G,SMALL(IF($K$12:$K$500=2,ROW($12:$500),4^8),ROW(G193)))&amp;""</f>
        <v/>
      </c>
      <c r="B204" s="118"/>
      <c r="C204" s="23" t="str">
        <f>IF(ISERROR(VLOOKUP(A204,'[1]Z07 一般公共预算财政拨款收入支出决算表(财决07表)'!$A$10:$T$500,4,FALSE)),"",VLOOKUP(A204,'[1]Z07 一般公共预算财政拨款收入支出决算表(财决07表)'!$A$10:$T$500,4,FALSE))</f>
        <v/>
      </c>
      <c r="D204" s="125" t="str">
        <f>IF(ISERROR(VLOOKUP(A204,'[1]Z07 一般公共预算财政拨款收入支出决算表(财决07表)'!$A$10:$T$500,11,FALSE)),"",VLOOKUP(A204,'[1]Z07 一般公共预算财政拨款收入支出决算表(财决07表)'!$A$10:$T$500,11,FALSE))</f>
        <v/>
      </c>
      <c r="E204" s="125" t="str">
        <f>IF(ISERROR(VLOOKUP(A204,'[1]Z07 一般公共预算财政拨款收入支出决算表(财决07表)'!$A$10:$T$500,12,FALSE)),"",VLOOKUP(A204,'[1]Z07 一般公共预算财政拨款收入支出决算表(财决07表)'!$A$10:$T$500,12,FALSE))</f>
        <v/>
      </c>
      <c r="F204" s="125" t="str">
        <f>IF(ISERROR(VLOOKUP(A204,'[1]Z07 一般公共预算财政拨款收入支出决算表(财决07表)'!$A$10:$T$500,15,FALSE)),"",VLOOKUP(A204,'[1]Z07 一般公共预算财政拨款收入支出决算表(财决07表)'!$A$10:$T$500,15,FALSE))</f>
        <v/>
      </c>
      <c r="G204" s="108">
        <f>'[1]Z07 一般公共预算财政拨款收入支出决算表(财决07表)'!A202</f>
        <v>0</v>
      </c>
      <c r="H204" s="119">
        <f>'[1]Z07 一般公共预算财政拨款收入支出决算表(财决07表)'!$K202</f>
        <v>0</v>
      </c>
      <c r="I204" s="108" t="str">
        <f t="shared" si="8"/>
        <v>2</v>
      </c>
      <c r="J204" s="108" t="str">
        <f t="shared" si="9"/>
        <v>2</v>
      </c>
      <c r="K204" s="108">
        <f t="shared" si="10"/>
        <v>4</v>
      </c>
      <c r="L204" s="108" t="str">
        <f t="shared" si="11"/>
        <v/>
      </c>
      <c r="O204" s="4"/>
      <c r="P204" s="4"/>
      <c r="Q204" s="4"/>
      <c r="R204" s="4"/>
      <c r="S204" s="4"/>
      <c r="T204" s="4"/>
      <c r="U204" s="4"/>
      <c r="V204" s="4"/>
      <c r="W204" s="4"/>
      <c r="X204" s="4"/>
    </row>
    <row r="205" ht="20.1" customHeight="1" spans="1:24">
      <c r="A205" s="22" t="str">
        <f t="array" ref="A205">INDEX(G:G,SMALL(IF($K$12:$K$500=2,ROW($12:$500),4^8),ROW(G194)))&amp;""</f>
        <v/>
      </c>
      <c r="B205" s="118"/>
      <c r="C205" s="23" t="str">
        <f>IF(ISERROR(VLOOKUP(A205,'[1]Z07 一般公共预算财政拨款收入支出决算表(财决07表)'!$A$10:$T$500,4,FALSE)),"",VLOOKUP(A205,'[1]Z07 一般公共预算财政拨款收入支出决算表(财决07表)'!$A$10:$T$500,4,FALSE))</f>
        <v/>
      </c>
      <c r="D205" s="125" t="str">
        <f>IF(ISERROR(VLOOKUP(A205,'[1]Z07 一般公共预算财政拨款收入支出决算表(财决07表)'!$A$10:$T$500,11,FALSE)),"",VLOOKUP(A205,'[1]Z07 一般公共预算财政拨款收入支出决算表(财决07表)'!$A$10:$T$500,11,FALSE))</f>
        <v/>
      </c>
      <c r="E205" s="125" t="str">
        <f>IF(ISERROR(VLOOKUP(A205,'[1]Z07 一般公共预算财政拨款收入支出决算表(财决07表)'!$A$10:$T$500,12,FALSE)),"",VLOOKUP(A205,'[1]Z07 一般公共预算财政拨款收入支出决算表(财决07表)'!$A$10:$T$500,12,FALSE))</f>
        <v/>
      </c>
      <c r="F205" s="125" t="str">
        <f>IF(ISERROR(VLOOKUP(A205,'[1]Z07 一般公共预算财政拨款收入支出决算表(财决07表)'!$A$10:$T$500,15,FALSE)),"",VLOOKUP(A205,'[1]Z07 一般公共预算财政拨款收入支出决算表(财决07表)'!$A$10:$T$500,15,FALSE))</f>
        <v/>
      </c>
      <c r="G205" s="108">
        <f>'[1]Z07 一般公共预算财政拨款收入支出决算表(财决07表)'!A203</f>
        <v>0</v>
      </c>
      <c r="H205" s="119">
        <f>'[1]Z07 一般公共预算财政拨款收入支出决算表(财决07表)'!$K203</f>
        <v>0</v>
      </c>
      <c r="I205" s="108" t="str">
        <f t="shared" ref="I205:I268" si="12">IF(G205&gt;0,"1","2")</f>
        <v>2</v>
      </c>
      <c r="J205" s="108" t="str">
        <f t="shared" ref="J205:J268" si="13">IF(H205&gt;0,"1","2")</f>
        <v>2</v>
      </c>
      <c r="K205" s="108">
        <f t="shared" ref="K205:K268" si="14">I205+J205</f>
        <v>4</v>
      </c>
      <c r="L205" s="108" t="str">
        <f t="shared" ref="L205:L268" si="15">IF(C205&lt;&gt;"",ROW(),"")</f>
        <v/>
      </c>
      <c r="O205" s="4"/>
      <c r="P205" s="4"/>
      <c r="Q205" s="4"/>
      <c r="R205" s="4"/>
      <c r="S205" s="4"/>
      <c r="T205" s="4"/>
      <c r="U205" s="4"/>
      <c r="V205" s="4"/>
      <c r="W205" s="4"/>
      <c r="X205" s="4"/>
    </row>
    <row r="206" ht="20.1" customHeight="1" spans="1:24">
      <c r="A206" s="22" t="str">
        <f t="array" ref="A206">INDEX(G:G,SMALL(IF($K$12:$K$500=2,ROW($12:$500),4^8),ROW(G195)))&amp;""</f>
        <v/>
      </c>
      <c r="B206" s="118"/>
      <c r="C206" s="23" t="str">
        <f>IF(ISERROR(VLOOKUP(A206,'[1]Z07 一般公共预算财政拨款收入支出决算表(财决07表)'!$A$10:$T$500,4,FALSE)),"",VLOOKUP(A206,'[1]Z07 一般公共预算财政拨款收入支出决算表(财决07表)'!$A$10:$T$500,4,FALSE))</f>
        <v/>
      </c>
      <c r="D206" s="125" t="str">
        <f>IF(ISERROR(VLOOKUP(A206,'[1]Z07 一般公共预算财政拨款收入支出决算表(财决07表)'!$A$10:$T$500,11,FALSE)),"",VLOOKUP(A206,'[1]Z07 一般公共预算财政拨款收入支出决算表(财决07表)'!$A$10:$T$500,11,FALSE))</f>
        <v/>
      </c>
      <c r="E206" s="125" t="str">
        <f>IF(ISERROR(VLOOKUP(A206,'[1]Z07 一般公共预算财政拨款收入支出决算表(财决07表)'!$A$10:$T$500,12,FALSE)),"",VLOOKUP(A206,'[1]Z07 一般公共预算财政拨款收入支出决算表(财决07表)'!$A$10:$T$500,12,FALSE))</f>
        <v/>
      </c>
      <c r="F206" s="125" t="str">
        <f>IF(ISERROR(VLOOKUP(A206,'[1]Z07 一般公共预算财政拨款收入支出决算表(财决07表)'!$A$10:$T$500,15,FALSE)),"",VLOOKUP(A206,'[1]Z07 一般公共预算财政拨款收入支出决算表(财决07表)'!$A$10:$T$500,15,FALSE))</f>
        <v/>
      </c>
      <c r="G206" s="108">
        <f>'[1]Z07 一般公共预算财政拨款收入支出决算表(财决07表)'!A204</f>
        <v>0</v>
      </c>
      <c r="H206" s="119">
        <f>'[1]Z07 一般公共预算财政拨款收入支出决算表(财决07表)'!$K204</f>
        <v>0</v>
      </c>
      <c r="I206" s="108" t="str">
        <f t="shared" si="12"/>
        <v>2</v>
      </c>
      <c r="J206" s="108" t="str">
        <f t="shared" si="13"/>
        <v>2</v>
      </c>
      <c r="K206" s="108">
        <f t="shared" si="14"/>
        <v>4</v>
      </c>
      <c r="L206" s="108" t="str">
        <f t="shared" si="15"/>
        <v/>
      </c>
      <c r="O206" s="4"/>
      <c r="P206" s="4"/>
      <c r="Q206" s="4"/>
      <c r="R206" s="4"/>
      <c r="S206" s="4"/>
      <c r="T206" s="4"/>
      <c r="U206" s="4"/>
      <c r="V206" s="4"/>
      <c r="W206" s="4"/>
      <c r="X206" s="4"/>
    </row>
    <row r="207" ht="20.1" customHeight="1" spans="1:24">
      <c r="A207" s="22" t="str">
        <f t="array" ref="A207">INDEX(G:G,SMALL(IF($K$12:$K$500=2,ROW($12:$500),4^8),ROW(G196)))&amp;""</f>
        <v/>
      </c>
      <c r="B207" s="118"/>
      <c r="C207" s="23" t="str">
        <f>IF(ISERROR(VLOOKUP(A207,'[1]Z07 一般公共预算财政拨款收入支出决算表(财决07表)'!$A$10:$T$500,4,FALSE)),"",VLOOKUP(A207,'[1]Z07 一般公共预算财政拨款收入支出决算表(财决07表)'!$A$10:$T$500,4,FALSE))</f>
        <v/>
      </c>
      <c r="D207" s="125" t="str">
        <f>IF(ISERROR(VLOOKUP(A207,'[1]Z07 一般公共预算财政拨款收入支出决算表(财决07表)'!$A$10:$T$500,11,FALSE)),"",VLOOKUP(A207,'[1]Z07 一般公共预算财政拨款收入支出决算表(财决07表)'!$A$10:$T$500,11,FALSE))</f>
        <v/>
      </c>
      <c r="E207" s="125" t="str">
        <f>IF(ISERROR(VLOOKUP(A207,'[1]Z07 一般公共预算财政拨款收入支出决算表(财决07表)'!$A$10:$T$500,12,FALSE)),"",VLOOKUP(A207,'[1]Z07 一般公共预算财政拨款收入支出决算表(财决07表)'!$A$10:$T$500,12,FALSE))</f>
        <v/>
      </c>
      <c r="F207" s="125" t="str">
        <f>IF(ISERROR(VLOOKUP(A207,'[1]Z07 一般公共预算财政拨款收入支出决算表(财决07表)'!$A$10:$T$500,15,FALSE)),"",VLOOKUP(A207,'[1]Z07 一般公共预算财政拨款收入支出决算表(财决07表)'!$A$10:$T$500,15,FALSE))</f>
        <v/>
      </c>
      <c r="G207" s="108">
        <f>'[1]Z07 一般公共预算财政拨款收入支出决算表(财决07表)'!A205</f>
        <v>0</v>
      </c>
      <c r="H207" s="119">
        <f>'[1]Z07 一般公共预算财政拨款收入支出决算表(财决07表)'!$K205</f>
        <v>0</v>
      </c>
      <c r="I207" s="108" t="str">
        <f t="shared" si="12"/>
        <v>2</v>
      </c>
      <c r="J207" s="108" t="str">
        <f t="shared" si="13"/>
        <v>2</v>
      </c>
      <c r="K207" s="108">
        <f t="shared" si="14"/>
        <v>4</v>
      </c>
      <c r="L207" s="108" t="str">
        <f t="shared" si="15"/>
        <v/>
      </c>
      <c r="O207" s="4"/>
      <c r="P207" s="4"/>
      <c r="Q207" s="4"/>
      <c r="R207" s="4"/>
      <c r="S207" s="4"/>
      <c r="T207" s="4"/>
      <c r="U207" s="4"/>
      <c r="V207" s="4"/>
      <c r="W207" s="4"/>
      <c r="X207" s="4"/>
    </row>
    <row r="208" ht="20.1" customHeight="1" spans="1:24">
      <c r="A208" s="22" t="str">
        <f t="array" ref="A208">INDEX(G:G,SMALL(IF($K$12:$K$500=2,ROW($12:$500),4^8),ROW(G197)))&amp;""</f>
        <v/>
      </c>
      <c r="B208" s="118"/>
      <c r="C208" s="23" t="str">
        <f>IF(ISERROR(VLOOKUP(A208,'[1]Z07 一般公共预算财政拨款收入支出决算表(财决07表)'!$A$10:$T$500,4,FALSE)),"",VLOOKUP(A208,'[1]Z07 一般公共预算财政拨款收入支出决算表(财决07表)'!$A$10:$T$500,4,FALSE))</f>
        <v/>
      </c>
      <c r="D208" s="125" t="str">
        <f>IF(ISERROR(VLOOKUP(A208,'[1]Z07 一般公共预算财政拨款收入支出决算表(财决07表)'!$A$10:$T$500,11,FALSE)),"",VLOOKUP(A208,'[1]Z07 一般公共预算财政拨款收入支出决算表(财决07表)'!$A$10:$T$500,11,FALSE))</f>
        <v/>
      </c>
      <c r="E208" s="125" t="str">
        <f>IF(ISERROR(VLOOKUP(A208,'[1]Z07 一般公共预算财政拨款收入支出决算表(财决07表)'!$A$10:$T$500,12,FALSE)),"",VLOOKUP(A208,'[1]Z07 一般公共预算财政拨款收入支出决算表(财决07表)'!$A$10:$T$500,12,FALSE))</f>
        <v/>
      </c>
      <c r="F208" s="125" t="str">
        <f>IF(ISERROR(VLOOKUP(A208,'[1]Z07 一般公共预算财政拨款收入支出决算表(财决07表)'!$A$10:$T$500,15,FALSE)),"",VLOOKUP(A208,'[1]Z07 一般公共预算财政拨款收入支出决算表(财决07表)'!$A$10:$T$500,15,FALSE))</f>
        <v/>
      </c>
      <c r="G208" s="108">
        <f>'[1]Z07 一般公共预算财政拨款收入支出决算表(财决07表)'!A206</f>
        <v>0</v>
      </c>
      <c r="H208" s="119">
        <f>'[1]Z07 一般公共预算财政拨款收入支出决算表(财决07表)'!$K206</f>
        <v>0</v>
      </c>
      <c r="I208" s="108" t="str">
        <f t="shared" si="12"/>
        <v>2</v>
      </c>
      <c r="J208" s="108" t="str">
        <f t="shared" si="13"/>
        <v>2</v>
      </c>
      <c r="K208" s="108">
        <f t="shared" si="14"/>
        <v>4</v>
      </c>
      <c r="L208" s="108" t="str">
        <f t="shared" si="15"/>
        <v/>
      </c>
      <c r="O208" s="4"/>
      <c r="P208" s="4"/>
      <c r="Q208" s="4"/>
      <c r="R208" s="4"/>
      <c r="S208" s="4"/>
      <c r="T208" s="4"/>
      <c r="U208" s="4"/>
      <c r="V208" s="4"/>
      <c r="W208" s="4"/>
      <c r="X208" s="4"/>
    </row>
    <row r="209" ht="20.1" customHeight="1" spans="1:24">
      <c r="A209" s="22" t="str">
        <f t="array" ref="A209">INDEX(G:G,SMALL(IF($K$12:$K$500=2,ROW($12:$500),4^8),ROW(G198)))&amp;""</f>
        <v/>
      </c>
      <c r="B209" s="118"/>
      <c r="C209" s="23" t="str">
        <f>IF(ISERROR(VLOOKUP(A209,'[1]Z07 一般公共预算财政拨款收入支出决算表(财决07表)'!$A$10:$T$500,4,FALSE)),"",VLOOKUP(A209,'[1]Z07 一般公共预算财政拨款收入支出决算表(财决07表)'!$A$10:$T$500,4,FALSE))</f>
        <v/>
      </c>
      <c r="D209" s="125" t="str">
        <f>IF(ISERROR(VLOOKUP(A209,'[1]Z07 一般公共预算财政拨款收入支出决算表(财决07表)'!$A$10:$T$500,11,FALSE)),"",VLOOKUP(A209,'[1]Z07 一般公共预算财政拨款收入支出决算表(财决07表)'!$A$10:$T$500,11,FALSE))</f>
        <v/>
      </c>
      <c r="E209" s="125" t="str">
        <f>IF(ISERROR(VLOOKUP(A209,'[1]Z07 一般公共预算财政拨款收入支出决算表(财决07表)'!$A$10:$T$500,12,FALSE)),"",VLOOKUP(A209,'[1]Z07 一般公共预算财政拨款收入支出决算表(财决07表)'!$A$10:$T$500,12,FALSE))</f>
        <v/>
      </c>
      <c r="F209" s="125" t="str">
        <f>IF(ISERROR(VLOOKUP(A209,'[1]Z07 一般公共预算财政拨款收入支出决算表(财决07表)'!$A$10:$T$500,15,FALSE)),"",VLOOKUP(A209,'[1]Z07 一般公共预算财政拨款收入支出决算表(财决07表)'!$A$10:$T$500,15,FALSE))</f>
        <v/>
      </c>
      <c r="G209" s="108">
        <f>'[1]Z07 一般公共预算财政拨款收入支出决算表(财决07表)'!A207</f>
        <v>0</v>
      </c>
      <c r="H209" s="119">
        <f>'[1]Z07 一般公共预算财政拨款收入支出决算表(财决07表)'!$K207</f>
        <v>0</v>
      </c>
      <c r="I209" s="108" t="str">
        <f t="shared" si="12"/>
        <v>2</v>
      </c>
      <c r="J209" s="108" t="str">
        <f t="shared" si="13"/>
        <v>2</v>
      </c>
      <c r="K209" s="108">
        <f t="shared" si="14"/>
        <v>4</v>
      </c>
      <c r="L209" s="108" t="str">
        <f t="shared" si="15"/>
        <v/>
      </c>
      <c r="O209" s="4"/>
      <c r="P209" s="4"/>
      <c r="Q209" s="4"/>
      <c r="R209" s="4"/>
      <c r="S209" s="4"/>
      <c r="T209" s="4"/>
      <c r="U209" s="4"/>
      <c r="V209" s="4"/>
      <c r="W209" s="4"/>
      <c r="X209" s="4"/>
    </row>
    <row r="210" ht="20.1" customHeight="1" spans="1:24">
      <c r="A210" s="22" t="str">
        <f t="array" ref="A210">INDEX(G:G,SMALL(IF($K$12:$K$500=2,ROW($12:$500),4^8),ROW(G199)))&amp;""</f>
        <v/>
      </c>
      <c r="B210" s="118"/>
      <c r="C210" s="23" t="str">
        <f>IF(ISERROR(VLOOKUP(A210,'[1]Z07 一般公共预算财政拨款收入支出决算表(财决07表)'!$A$10:$T$500,4,FALSE)),"",VLOOKUP(A210,'[1]Z07 一般公共预算财政拨款收入支出决算表(财决07表)'!$A$10:$T$500,4,FALSE))</f>
        <v/>
      </c>
      <c r="D210" s="125" t="str">
        <f>IF(ISERROR(VLOOKUP(A210,'[1]Z07 一般公共预算财政拨款收入支出决算表(财决07表)'!$A$10:$T$500,11,FALSE)),"",VLOOKUP(A210,'[1]Z07 一般公共预算财政拨款收入支出决算表(财决07表)'!$A$10:$T$500,11,FALSE))</f>
        <v/>
      </c>
      <c r="E210" s="125" t="str">
        <f>IF(ISERROR(VLOOKUP(A210,'[1]Z07 一般公共预算财政拨款收入支出决算表(财决07表)'!$A$10:$T$500,12,FALSE)),"",VLOOKUP(A210,'[1]Z07 一般公共预算财政拨款收入支出决算表(财决07表)'!$A$10:$T$500,12,FALSE))</f>
        <v/>
      </c>
      <c r="F210" s="125" t="str">
        <f>IF(ISERROR(VLOOKUP(A210,'[1]Z07 一般公共预算财政拨款收入支出决算表(财决07表)'!$A$10:$T$500,15,FALSE)),"",VLOOKUP(A210,'[1]Z07 一般公共预算财政拨款收入支出决算表(财决07表)'!$A$10:$T$500,15,FALSE))</f>
        <v/>
      </c>
      <c r="G210" s="108">
        <f>'[1]Z07 一般公共预算财政拨款收入支出决算表(财决07表)'!A208</f>
        <v>0</v>
      </c>
      <c r="H210" s="119">
        <f>'[1]Z07 一般公共预算财政拨款收入支出决算表(财决07表)'!$K208</f>
        <v>0</v>
      </c>
      <c r="I210" s="108" t="str">
        <f t="shared" si="12"/>
        <v>2</v>
      </c>
      <c r="J210" s="108" t="str">
        <f t="shared" si="13"/>
        <v>2</v>
      </c>
      <c r="K210" s="108">
        <f t="shared" si="14"/>
        <v>4</v>
      </c>
      <c r="L210" s="108" t="str">
        <f t="shared" si="15"/>
        <v/>
      </c>
      <c r="O210" s="4"/>
      <c r="P210" s="4"/>
      <c r="Q210" s="4"/>
      <c r="R210" s="4"/>
      <c r="S210" s="4"/>
      <c r="T210" s="4"/>
      <c r="U210" s="4"/>
      <c r="V210" s="4"/>
      <c r="W210" s="4"/>
      <c r="X210" s="4"/>
    </row>
    <row r="211" ht="20.1" customHeight="1" spans="1:24">
      <c r="A211" s="22" t="str">
        <f t="array" ref="A211">INDEX(G:G,SMALL(IF($K$12:$K$500=2,ROW($12:$500),4^8),ROW(G200)))&amp;""</f>
        <v/>
      </c>
      <c r="B211" s="118"/>
      <c r="C211" s="23" t="str">
        <f>IF(ISERROR(VLOOKUP(A211,'[1]Z07 一般公共预算财政拨款收入支出决算表(财决07表)'!$A$10:$T$500,4,FALSE)),"",VLOOKUP(A211,'[1]Z07 一般公共预算财政拨款收入支出决算表(财决07表)'!$A$10:$T$500,4,FALSE))</f>
        <v/>
      </c>
      <c r="D211" s="125" t="str">
        <f>IF(ISERROR(VLOOKUP(A211,'[1]Z07 一般公共预算财政拨款收入支出决算表(财决07表)'!$A$10:$T$500,11,FALSE)),"",VLOOKUP(A211,'[1]Z07 一般公共预算财政拨款收入支出决算表(财决07表)'!$A$10:$T$500,11,FALSE))</f>
        <v/>
      </c>
      <c r="E211" s="125" t="str">
        <f>IF(ISERROR(VLOOKUP(A211,'[1]Z07 一般公共预算财政拨款收入支出决算表(财决07表)'!$A$10:$T$500,12,FALSE)),"",VLOOKUP(A211,'[1]Z07 一般公共预算财政拨款收入支出决算表(财决07表)'!$A$10:$T$500,12,FALSE))</f>
        <v/>
      </c>
      <c r="F211" s="125" t="str">
        <f>IF(ISERROR(VLOOKUP(A211,'[1]Z07 一般公共预算财政拨款收入支出决算表(财决07表)'!$A$10:$T$500,15,FALSE)),"",VLOOKUP(A211,'[1]Z07 一般公共预算财政拨款收入支出决算表(财决07表)'!$A$10:$T$500,15,FALSE))</f>
        <v/>
      </c>
      <c r="G211" s="108">
        <f>'[1]Z07 一般公共预算财政拨款收入支出决算表(财决07表)'!A209</f>
        <v>0</v>
      </c>
      <c r="H211" s="119">
        <f>'[1]Z07 一般公共预算财政拨款收入支出决算表(财决07表)'!$K209</f>
        <v>0</v>
      </c>
      <c r="I211" s="108" t="str">
        <f t="shared" si="12"/>
        <v>2</v>
      </c>
      <c r="J211" s="108" t="str">
        <f t="shared" si="13"/>
        <v>2</v>
      </c>
      <c r="K211" s="108">
        <f t="shared" si="14"/>
        <v>4</v>
      </c>
      <c r="L211" s="108" t="str">
        <f t="shared" si="15"/>
        <v/>
      </c>
      <c r="O211" s="4"/>
      <c r="P211" s="4"/>
      <c r="Q211" s="4"/>
      <c r="R211" s="4"/>
      <c r="S211" s="4"/>
      <c r="T211" s="4"/>
      <c r="U211" s="4"/>
      <c r="V211" s="4"/>
      <c r="W211" s="4"/>
      <c r="X211" s="4"/>
    </row>
    <row r="212" ht="20.1" customHeight="1" spans="1:24">
      <c r="A212" s="22" t="str">
        <f t="array" ref="A212">INDEX(G:G,SMALL(IF($K$12:$K$500=2,ROW($12:$500),4^8),ROW(G201)))&amp;""</f>
        <v/>
      </c>
      <c r="B212" s="118"/>
      <c r="C212" s="23" t="str">
        <f>IF(ISERROR(VLOOKUP(A212,'[1]Z07 一般公共预算财政拨款收入支出决算表(财决07表)'!$A$10:$T$500,4,FALSE)),"",VLOOKUP(A212,'[1]Z07 一般公共预算财政拨款收入支出决算表(财决07表)'!$A$10:$T$500,4,FALSE))</f>
        <v/>
      </c>
      <c r="D212" s="125" t="str">
        <f>IF(ISERROR(VLOOKUP(A212,'[1]Z07 一般公共预算财政拨款收入支出决算表(财决07表)'!$A$10:$T$500,11,FALSE)),"",VLOOKUP(A212,'[1]Z07 一般公共预算财政拨款收入支出决算表(财决07表)'!$A$10:$T$500,11,FALSE))</f>
        <v/>
      </c>
      <c r="E212" s="125" t="str">
        <f>IF(ISERROR(VLOOKUP(A212,'[1]Z07 一般公共预算财政拨款收入支出决算表(财决07表)'!$A$10:$T$500,12,FALSE)),"",VLOOKUP(A212,'[1]Z07 一般公共预算财政拨款收入支出决算表(财决07表)'!$A$10:$T$500,12,FALSE))</f>
        <v/>
      </c>
      <c r="F212" s="125" t="str">
        <f>IF(ISERROR(VLOOKUP(A212,'[1]Z07 一般公共预算财政拨款收入支出决算表(财决07表)'!$A$10:$T$500,15,FALSE)),"",VLOOKUP(A212,'[1]Z07 一般公共预算财政拨款收入支出决算表(财决07表)'!$A$10:$T$500,15,FALSE))</f>
        <v/>
      </c>
      <c r="G212" s="108">
        <f>'[1]Z07 一般公共预算财政拨款收入支出决算表(财决07表)'!A210</f>
        <v>0</v>
      </c>
      <c r="H212" s="119">
        <f>'[1]Z07 一般公共预算财政拨款收入支出决算表(财决07表)'!$K210</f>
        <v>0</v>
      </c>
      <c r="I212" s="108" t="str">
        <f t="shared" si="12"/>
        <v>2</v>
      </c>
      <c r="J212" s="108" t="str">
        <f t="shared" si="13"/>
        <v>2</v>
      </c>
      <c r="K212" s="108">
        <f t="shared" si="14"/>
        <v>4</v>
      </c>
      <c r="L212" s="108" t="str">
        <f t="shared" si="15"/>
        <v/>
      </c>
      <c r="O212" s="4"/>
      <c r="P212" s="4"/>
      <c r="Q212" s="4"/>
      <c r="R212" s="4"/>
      <c r="S212" s="4"/>
      <c r="T212" s="4"/>
      <c r="U212" s="4"/>
      <c r="V212" s="4"/>
      <c r="W212" s="4"/>
      <c r="X212" s="4"/>
    </row>
    <row r="213" ht="20.1" customHeight="1" spans="1:24">
      <c r="A213" s="22" t="str">
        <f t="array" ref="A213">INDEX(G:G,SMALL(IF($K$12:$K$500=2,ROW($12:$500),4^8),ROW(G202)))&amp;""</f>
        <v/>
      </c>
      <c r="B213" s="118"/>
      <c r="C213" s="23" t="str">
        <f>IF(ISERROR(VLOOKUP(A213,'[1]Z07 一般公共预算财政拨款收入支出决算表(财决07表)'!$A$10:$T$500,4,FALSE)),"",VLOOKUP(A213,'[1]Z07 一般公共预算财政拨款收入支出决算表(财决07表)'!$A$10:$T$500,4,FALSE))</f>
        <v/>
      </c>
      <c r="D213" s="125" t="str">
        <f>IF(ISERROR(VLOOKUP(A213,'[1]Z07 一般公共预算财政拨款收入支出决算表(财决07表)'!$A$10:$T$500,11,FALSE)),"",VLOOKUP(A213,'[1]Z07 一般公共预算财政拨款收入支出决算表(财决07表)'!$A$10:$T$500,11,FALSE))</f>
        <v/>
      </c>
      <c r="E213" s="125" t="str">
        <f>IF(ISERROR(VLOOKUP(A213,'[1]Z07 一般公共预算财政拨款收入支出决算表(财决07表)'!$A$10:$T$500,12,FALSE)),"",VLOOKUP(A213,'[1]Z07 一般公共预算财政拨款收入支出决算表(财决07表)'!$A$10:$T$500,12,FALSE))</f>
        <v/>
      </c>
      <c r="F213" s="125" t="str">
        <f>IF(ISERROR(VLOOKUP(A213,'[1]Z07 一般公共预算财政拨款收入支出决算表(财决07表)'!$A$10:$T$500,15,FALSE)),"",VLOOKUP(A213,'[1]Z07 一般公共预算财政拨款收入支出决算表(财决07表)'!$A$10:$T$500,15,FALSE))</f>
        <v/>
      </c>
      <c r="G213" s="108">
        <f>'[1]Z07 一般公共预算财政拨款收入支出决算表(财决07表)'!A211</f>
        <v>0</v>
      </c>
      <c r="H213" s="119">
        <f>'[1]Z07 一般公共预算财政拨款收入支出决算表(财决07表)'!$K211</f>
        <v>0</v>
      </c>
      <c r="I213" s="108" t="str">
        <f t="shared" si="12"/>
        <v>2</v>
      </c>
      <c r="J213" s="108" t="str">
        <f t="shared" si="13"/>
        <v>2</v>
      </c>
      <c r="K213" s="108">
        <f t="shared" si="14"/>
        <v>4</v>
      </c>
      <c r="L213" s="108" t="str">
        <f t="shared" si="15"/>
        <v/>
      </c>
      <c r="O213" s="4"/>
      <c r="P213" s="4"/>
      <c r="Q213" s="4"/>
      <c r="R213" s="4"/>
      <c r="S213" s="4"/>
      <c r="T213" s="4"/>
      <c r="U213" s="4"/>
      <c r="V213" s="4"/>
      <c r="W213" s="4"/>
      <c r="X213" s="4"/>
    </row>
    <row r="214" ht="20.1" customHeight="1" spans="1:24">
      <c r="A214" s="22" t="str">
        <f t="array" ref="A214">INDEX(G:G,SMALL(IF($K$12:$K$500=2,ROW($12:$500),4^8),ROW(G203)))&amp;""</f>
        <v/>
      </c>
      <c r="B214" s="118"/>
      <c r="C214" s="23" t="str">
        <f>IF(ISERROR(VLOOKUP(A214,'[1]Z07 一般公共预算财政拨款收入支出决算表(财决07表)'!$A$10:$T$500,4,FALSE)),"",VLOOKUP(A214,'[1]Z07 一般公共预算财政拨款收入支出决算表(财决07表)'!$A$10:$T$500,4,FALSE))</f>
        <v/>
      </c>
      <c r="D214" s="125" t="str">
        <f>IF(ISERROR(VLOOKUP(A214,'[1]Z07 一般公共预算财政拨款收入支出决算表(财决07表)'!$A$10:$T$500,11,FALSE)),"",VLOOKUP(A214,'[1]Z07 一般公共预算财政拨款收入支出决算表(财决07表)'!$A$10:$T$500,11,FALSE))</f>
        <v/>
      </c>
      <c r="E214" s="125" t="str">
        <f>IF(ISERROR(VLOOKUP(A214,'[1]Z07 一般公共预算财政拨款收入支出决算表(财决07表)'!$A$10:$T$500,12,FALSE)),"",VLOOKUP(A214,'[1]Z07 一般公共预算财政拨款收入支出决算表(财决07表)'!$A$10:$T$500,12,FALSE))</f>
        <v/>
      </c>
      <c r="F214" s="125" t="str">
        <f>IF(ISERROR(VLOOKUP(A214,'[1]Z07 一般公共预算财政拨款收入支出决算表(财决07表)'!$A$10:$T$500,15,FALSE)),"",VLOOKUP(A214,'[1]Z07 一般公共预算财政拨款收入支出决算表(财决07表)'!$A$10:$T$500,15,FALSE))</f>
        <v/>
      </c>
      <c r="G214" s="108">
        <f>'[1]Z07 一般公共预算财政拨款收入支出决算表(财决07表)'!A212</f>
        <v>0</v>
      </c>
      <c r="H214" s="119">
        <f>'[1]Z07 一般公共预算财政拨款收入支出决算表(财决07表)'!$K212</f>
        <v>0</v>
      </c>
      <c r="I214" s="108" t="str">
        <f t="shared" si="12"/>
        <v>2</v>
      </c>
      <c r="J214" s="108" t="str">
        <f t="shared" si="13"/>
        <v>2</v>
      </c>
      <c r="K214" s="108">
        <f t="shared" si="14"/>
        <v>4</v>
      </c>
      <c r="L214" s="108" t="str">
        <f t="shared" si="15"/>
        <v/>
      </c>
      <c r="O214" s="4"/>
      <c r="P214" s="4"/>
      <c r="Q214" s="4"/>
      <c r="R214" s="4"/>
      <c r="S214" s="4"/>
      <c r="T214" s="4"/>
      <c r="U214" s="4"/>
      <c r="V214" s="4"/>
      <c r="W214" s="4"/>
      <c r="X214" s="4"/>
    </row>
    <row r="215" ht="20.1" customHeight="1" spans="1:24">
      <c r="A215" s="22" t="str">
        <f t="array" ref="A215">INDEX(G:G,SMALL(IF($K$12:$K$500=2,ROW($12:$500),4^8),ROW(G204)))&amp;""</f>
        <v/>
      </c>
      <c r="B215" s="118"/>
      <c r="C215" s="23" t="str">
        <f>IF(ISERROR(VLOOKUP(A215,'[1]Z07 一般公共预算财政拨款收入支出决算表(财决07表)'!$A$10:$T$500,4,FALSE)),"",VLOOKUP(A215,'[1]Z07 一般公共预算财政拨款收入支出决算表(财决07表)'!$A$10:$T$500,4,FALSE))</f>
        <v/>
      </c>
      <c r="D215" s="125" t="str">
        <f>IF(ISERROR(VLOOKUP(A215,'[1]Z07 一般公共预算财政拨款收入支出决算表(财决07表)'!$A$10:$T$500,11,FALSE)),"",VLOOKUP(A215,'[1]Z07 一般公共预算财政拨款收入支出决算表(财决07表)'!$A$10:$T$500,11,FALSE))</f>
        <v/>
      </c>
      <c r="E215" s="125" t="str">
        <f>IF(ISERROR(VLOOKUP(A215,'[1]Z07 一般公共预算财政拨款收入支出决算表(财决07表)'!$A$10:$T$500,12,FALSE)),"",VLOOKUP(A215,'[1]Z07 一般公共预算财政拨款收入支出决算表(财决07表)'!$A$10:$T$500,12,FALSE))</f>
        <v/>
      </c>
      <c r="F215" s="125" t="str">
        <f>IF(ISERROR(VLOOKUP(A215,'[1]Z07 一般公共预算财政拨款收入支出决算表(财决07表)'!$A$10:$T$500,15,FALSE)),"",VLOOKUP(A215,'[1]Z07 一般公共预算财政拨款收入支出决算表(财决07表)'!$A$10:$T$500,15,FALSE))</f>
        <v/>
      </c>
      <c r="G215" s="108">
        <f>'[1]Z07 一般公共预算财政拨款收入支出决算表(财决07表)'!A213</f>
        <v>0</v>
      </c>
      <c r="H215" s="119">
        <f>'[1]Z07 一般公共预算财政拨款收入支出决算表(财决07表)'!$K213</f>
        <v>0</v>
      </c>
      <c r="I215" s="108" t="str">
        <f t="shared" si="12"/>
        <v>2</v>
      </c>
      <c r="J215" s="108" t="str">
        <f t="shared" si="13"/>
        <v>2</v>
      </c>
      <c r="K215" s="108">
        <f t="shared" si="14"/>
        <v>4</v>
      </c>
      <c r="L215" s="108" t="str">
        <f t="shared" si="15"/>
        <v/>
      </c>
      <c r="O215" s="4"/>
      <c r="P215" s="4"/>
      <c r="Q215" s="4"/>
      <c r="R215" s="4"/>
      <c r="S215" s="4"/>
      <c r="T215" s="4"/>
      <c r="U215" s="4"/>
      <c r="V215" s="4"/>
      <c r="W215" s="4"/>
      <c r="X215" s="4"/>
    </row>
    <row r="216" ht="20.1" customHeight="1" spans="1:24">
      <c r="A216" s="22" t="str">
        <f t="array" ref="A216">INDEX(G:G,SMALL(IF($K$12:$K$500=2,ROW($12:$500),4^8),ROW(G205)))&amp;""</f>
        <v/>
      </c>
      <c r="B216" s="118"/>
      <c r="C216" s="23" t="str">
        <f>IF(ISERROR(VLOOKUP(A216,'[1]Z07 一般公共预算财政拨款收入支出决算表(财决07表)'!$A$10:$T$500,4,FALSE)),"",VLOOKUP(A216,'[1]Z07 一般公共预算财政拨款收入支出决算表(财决07表)'!$A$10:$T$500,4,FALSE))</f>
        <v/>
      </c>
      <c r="D216" s="125" t="str">
        <f>IF(ISERROR(VLOOKUP(A216,'[1]Z07 一般公共预算财政拨款收入支出决算表(财决07表)'!$A$10:$T$500,11,FALSE)),"",VLOOKUP(A216,'[1]Z07 一般公共预算财政拨款收入支出决算表(财决07表)'!$A$10:$T$500,11,FALSE))</f>
        <v/>
      </c>
      <c r="E216" s="125" t="str">
        <f>IF(ISERROR(VLOOKUP(A216,'[1]Z07 一般公共预算财政拨款收入支出决算表(财决07表)'!$A$10:$T$500,12,FALSE)),"",VLOOKUP(A216,'[1]Z07 一般公共预算财政拨款收入支出决算表(财决07表)'!$A$10:$T$500,12,FALSE))</f>
        <v/>
      </c>
      <c r="F216" s="125" t="str">
        <f>IF(ISERROR(VLOOKUP(A216,'[1]Z07 一般公共预算财政拨款收入支出决算表(财决07表)'!$A$10:$T$500,15,FALSE)),"",VLOOKUP(A216,'[1]Z07 一般公共预算财政拨款收入支出决算表(财决07表)'!$A$10:$T$500,15,FALSE))</f>
        <v/>
      </c>
      <c r="G216" s="108">
        <f>'[1]Z07 一般公共预算财政拨款收入支出决算表(财决07表)'!A214</f>
        <v>0</v>
      </c>
      <c r="H216" s="119">
        <f>'[1]Z07 一般公共预算财政拨款收入支出决算表(财决07表)'!$K214</f>
        <v>0</v>
      </c>
      <c r="I216" s="108" t="str">
        <f t="shared" si="12"/>
        <v>2</v>
      </c>
      <c r="J216" s="108" t="str">
        <f t="shared" si="13"/>
        <v>2</v>
      </c>
      <c r="K216" s="108">
        <f t="shared" si="14"/>
        <v>4</v>
      </c>
      <c r="L216" s="108" t="str">
        <f t="shared" si="15"/>
        <v/>
      </c>
      <c r="O216" s="4"/>
      <c r="P216" s="4"/>
      <c r="Q216" s="4"/>
      <c r="R216" s="4"/>
      <c r="S216" s="4"/>
      <c r="T216" s="4"/>
      <c r="U216" s="4"/>
      <c r="V216" s="4"/>
      <c r="W216" s="4"/>
      <c r="X216" s="4"/>
    </row>
    <row r="217" ht="20.1" customHeight="1" spans="1:24">
      <c r="A217" s="22" t="str">
        <f t="array" ref="A217">INDEX(G:G,SMALL(IF($K$12:$K$500=2,ROW($12:$500),4^8),ROW(G206)))&amp;""</f>
        <v/>
      </c>
      <c r="B217" s="118"/>
      <c r="C217" s="23" t="str">
        <f>IF(ISERROR(VLOOKUP(A217,'[1]Z07 一般公共预算财政拨款收入支出决算表(财决07表)'!$A$10:$T$500,4,FALSE)),"",VLOOKUP(A217,'[1]Z07 一般公共预算财政拨款收入支出决算表(财决07表)'!$A$10:$T$500,4,FALSE))</f>
        <v/>
      </c>
      <c r="D217" s="125" t="str">
        <f>IF(ISERROR(VLOOKUP(A217,'[1]Z07 一般公共预算财政拨款收入支出决算表(财决07表)'!$A$10:$T$500,11,FALSE)),"",VLOOKUP(A217,'[1]Z07 一般公共预算财政拨款收入支出决算表(财决07表)'!$A$10:$T$500,11,FALSE))</f>
        <v/>
      </c>
      <c r="E217" s="125" t="str">
        <f>IF(ISERROR(VLOOKUP(A217,'[1]Z07 一般公共预算财政拨款收入支出决算表(财决07表)'!$A$10:$T$500,12,FALSE)),"",VLOOKUP(A217,'[1]Z07 一般公共预算财政拨款收入支出决算表(财决07表)'!$A$10:$T$500,12,FALSE))</f>
        <v/>
      </c>
      <c r="F217" s="125" t="str">
        <f>IF(ISERROR(VLOOKUP(A217,'[1]Z07 一般公共预算财政拨款收入支出决算表(财决07表)'!$A$10:$T$500,15,FALSE)),"",VLOOKUP(A217,'[1]Z07 一般公共预算财政拨款收入支出决算表(财决07表)'!$A$10:$T$500,15,FALSE))</f>
        <v/>
      </c>
      <c r="G217" s="108">
        <f>'[1]Z07 一般公共预算财政拨款收入支出决算表(财决07表)'!A215</f>
        <v>0</v>
      </c>
      <c r="H217" s="119">
        <f>'[1]Z07 一般公共预算财政拨款收入支出决算表(财决07表)'!$K215</f>
        <v>0</v>
      </c>
      <c r="I217" s="108" t="str">
        <f t="shared" si="12"/>
        <v>2</v>
      </c>
      <c r="J217" s="108" t="str">
        <f t="shared" si="13"/>
        <v>2</v>
      </c>
      <c r="K217" s="108">
        <f t="shared" si="14"/>
        <v>4</v>
      </c>
      <c r="L217" s="108" t="str">
        <f t="shared" si="15"/>
        <v/>
      </c>
      <c r="O217" s="4"/>
      <c r="P217" s="4"/>
      <c r="Q217" s="4"/>
      <c r="R217" s="4"/>
      <c r="S217" s="4"/>
      <c r="T217" s="4"/>
      <c r="U217" s="4"/>
      <c r="V217" s="4"/>
      <c r="W217" s="4"/>
      <c r="X217" s="4"/>
    </row>
    <row r="218" ht="20.1" customHeight="1" spans="1:24">
      <c r="A218" s="22" t="str">
        <f t="array" ref="A218">INDEX(G:G,SMALL(IF($K$12:$K$500=2,ROW($12:$500),4^8),ROW(G207)))&amp;""</f>
        <v/>
      </c>
      <c r="B218" s="118"/>
      <c r="C218" s="23" t="str">
        <f>IF(ISERROR(VLOOKUP(A218,'[1]Z07 一般公共预算财政拨款收入支出决算表(财决07表)'!$A$10:$T$500,4,FALSE)),"",VLOOKUP(A218,'[1]Z07 一般公共预算财政拨款收入支出决算表(财决07表)'!$A$10:$T$500,4,FALSE))</f>
        <v/>
      </c>
      <c r="D218" s="125" t="str">
        <f>IF(ISERROR(VLOOKUP(A218,'[1]Z07 一般公共预算财政拨款收入支出决算表(财决07表)'!$A$10:$T$500,11,FALSE)),"",VLOOKUP(A218,'[1]Z07 一般公共预算财政拨款收入支出决算表(财决07表)'!$A$10:$T$500,11,FALSE))</f>
        <v/>
      </c>
      <c r="E218" s="125" t="str">
        <f>IF(ISERROR(VLOOKUP(A218,'[1]Z07 一般公共预算财政拨款收入支出决算表(财决07表)'!$A$10:$T$500,12,FALSE)),"",VLOOKUP(A218,'[1]Z07 一般公共预算财政拨款收入支出决算表(财决07表)'!$A$10:$T$500,12,FALSE))</f>
        <v/>
      </c>
      <c r="F218" s="125" t="str">
        <f>IF(ISERROR(VLOOKUP(A218,'[1]Z07 一般公共预算财政拨款收入支出决算表(财决07表)'!$A$10:$T$500,15,FALSE)),"",VLOOKUP(A218,'[1]Z07 一般公共预算财政拨款收入支出决算表(财决07表)'!$A$10:$T$500,15,FALSE))</f>
        <v/>
      </c>
      <c r="G218" s="108">
        <f>'[1]Z07 一般公共预算财政拨款收入支出决算表(财决07表)'!A216</f>
        <v>0</v>
      </c>
      <c r="H218" s="119">
        <f>'[1]Z07 一般公共预算财政拨款收入支出决算表(财决07表)'!$K216</f>
        <v>0</v>
      </c>
      <c r="I218" s="108" t="str">
        <f t="shared" si="12"/>
        <v>2</v>
      </c>
      <c r="J218" s="108" t="str">
        <f t="shared" si="13"/>
        <v>2</v>
      </c>
      <c r="K218" s="108">
        <f t="shared" si="14"/>
        <v>4</v>
      </c>
      <c r="L218" s="108" t="str">
        <f t="shared" si="15"/>
        <v/>
      </c>
      <c r="O218" s="4"/>
      <c r="P218" s="4"/>
      <c r="Q218" s="4"/>
      <c r="R218" s="4"/>
      <c r="S218" s="4"/>
      <c r="T218" s="4"/>
      <c r="U218" s="4"/>
      <c r="V218" s="4"/>
      <c r="W218" s="4"/>
      <c r="X218" s="4"/>
    </row>
    <row r="219" ht="20.1" customHeight="1" spans="1:24">
      <c r="A219" s="22" t="str">
        <f t="array" ref="A219">INDEX(G:G,SMALL(IF($K$12:$K$500=2,ROW($12:$500),4^8),ROW(G208)))&amp;""</f>
        <v/>
      </c>
      <c r="B219" s="118"/>
      <c r="C219" s="23" t="str">
        <f>IF(ISERROR(VLOOKUP(A219,'[1]Z07 一般公共预算财政拨款收入支出决算表(财决07表)'!$A$10:$T$500,4,FALSE)),"",VLOOKUP(A219,'[1]Z07 一般公共预算财政拨款收入支出决算表(财决07表)'!$A$10:$T$500,4,FALSE))</f>
        <v/>
      </c>
      <c r="D219" s="125" t="str">
        <f>IF(ISERROR(VLOOKUP(A219,'[1]Z07 一般公共预算财政拨款收入支出决算表(财决07表)'!$A$10:$T$500,11,FALSE)),"",VLOOKUP(A219,'[1]Z07 一般公共预算财政拨款收入支出决算表(财决07表)'!$A$10:$T$500,11,FALSE))</f>
        <v/>
      </c>
      <c r="E219" s="125" t="str">
        <f>IF(ISERROR(VLOOKUP(A219,'[1]Z07 一般公共预算财政拨款收入支出决算表(财决07表)'!$A$10:$T$500,12,FALSE)),"",VLOOKUP(A219,'[1]Z07 一般公共预算财政拨款收入支出决算表(财决07表)'!$A$10:$T$500,12,FALSE))</f>
        <v/>
      </c>
      <c r="F219" s="125" t="str">
        <f>IF(ISERROR(VLOOKUP(A219,'[1]Z07 一般公共预算财政拨款收入支出决算表(财决07表)'!$A$10:$T$500,15,FALSE)),"",VLOOKUP(A219,'[1]Z07 一般公共预算财政拨款收入支出决算表(财决07表)'!$A$10:$T$500,15,FALSE))</f>
        <v/>
      </c>
      <c r="G219" s="108">
        <f>'[1]Z07 一般公共预算财政拨款收入支出决算表(财决07表)'!A217</f>
        <v>0</v>
      </c>
      <c r="H219" s="119">
        <f>'[1]Z07 一般公共预算财政拨款收入支出决算表(财决07表)'!$K217</f>
        <v>0</v>
      </c>
      <c r="I219" s="108" t="str">
        <f t="shared" si="12"/>
        <v>2</v>
      </c>
      <c r="J219" s="108" t="str">
        <f t="shared" si="13"/>
        <v>2</v>
      </c>
      <c r="K219" s="108">
        <f t="shared" si="14"/>
        <v>4</v>
      </c>
      <c r="L219" s="108" t="str">
        <f t="shared" si="15"/>
        <v/>
      </c>
      <c r="O219" s="4"/>
      <c r="P219" s="4"/>
      <c r="Q219" s="4"/>
      <c r="R219" s="4"/>
      <c r="S219" s="4"/>
      <c r="T219" s="4"/>
      <c r="U219" s="4"/>
      <c r="V219" s="4"/>
      <c r="W219" s="4"/>
      <c r="X219" s="4"/>
    </row>
    <row r="220" ht="20.1" customHeight="1" spans="1:24">
      <c r="A220" s="22" t="str">
        <f t="array" ref="A220">INDEX(G:G,SMALL(IF($K$12:$K$500=2,ROW($12:$500),4^8),ROW(G209)))&amp;""</f>
        <v/>
      </c>
      <c r="B220" s="118"/>
      <c r="C220" s="23" t="str">
        <f>IF(ISERROR(VLOOKUP(A220,'[1]Z07 一般公共预算财政拨款收入支出决算表(财决07表)'!$A$10:$T$500,4,FALSE)),"",VLOOKUP(A220,'[1]Z07 一般公共预算财政拨款收入支出决算表(财决07表)'!$A$10:$T$500,4,FALSE))</f>
        <v/>
      </c>
      <c r="D220" s="125" t="str">
        <f>IF(ISERROR(VLOOKUP(A220,'[1]Z07 一般公共预算财政拨款收入支出决算表(财决07表)'!$A$10:$T$500,11,FALSE)),"",VLOOKUP(A220,'[1]Z07 一般公共预算财政拨款收入支出决算表(财决07表)'!$A$10:$T$500,11,FALSE))</f>
        <v/>
      </c>
      <c r="E220" s="125" t="str">
        <f>IF(ISERROR(VLOOKUP(A220,'[1]Z07 一般公共预算财政拨款收入支出决算表(财决07表)'!$A$10:$T$500,12,FALSE)),"",VLOOKUP(A220,'[1]Z07 一般公共预算财政拨款收入支出决算表(财决07表)'!$A$10:$T$500,12,FALSE))</f>
        <v/>
      </c>
      <c r="F220" s="125" t="str">
        <f>IF(ISERROR(VLOOKUP(A220,'[1]Z07 一般公共预算财政拨款收入支出决算表(财决07表)'!$A$10:$T$500,15,FALSE)),"",VLOOKUP(A220,'[1]Z07 一般公共预算财政拨款收入支出决算表(财决07表)'!$A$10:$T$500,15,FALSE))</f>
        <v/>
      </c>
      <c r="G220" s="108">
        <f>'[1]Z07 一般公共预算财政拨款收入支出决算表(财决07表)'!A218</f>
        <v>0</v>
      </c>
      <c r="H220" s="119">
        <f>'[1]Z07 一般公共预算财政拨款收入支出决算表(财决07表)'!$K218</f>
        <v>0</v>
      </c>
      <c r="I220" s="108" t="str">
        <f t="shared" si="12"/>
        <v>2</v>
      </c>
      <c r="J220" s="108" t="str">
        <f t="shared" si="13"/>
        <v>2</v>
      </c>
      <c r="K220" s="108">
        <f t="shared" si="14"/>
        <v>4</v>
      </c>
      <c r="L220" s="108" t="str">
        <f t="shared" si="15"/>
        <v/>
      </c>
      <c r="O220" s="4"/>
      <c r="P220" s="4"/>
      <c r="Q220" s="4"/>
      <c r="R220" s="4"/>
      <c r="S220" s="4"/>
      <c r="T220" s="4"/>
      <c r="U220" s="4"/>
      <c r="V220" s="4"/>
      <c r="W220" s="4"/>
      <c r="X220" s="4"/>
    </row>
    <row r="221" ht="20.1" customHeight="1" spans="1:24">
      <c r="A221" s="22" t="str">
        <f t="array" ref="A221">INDEX(G:G,SMALL(IF($K$12:$K$500=2,ROW($12:$500),4^8),ROW(G210)))&amp;""</f>
        <v/>
      </c>
      <c r="B221" s="118"/>
      <c r="C221" s="23" t="str">
        <f>IF(ISERROR(VLOOKUP(A221,'[1]Z07 一般公共预算财政拨款收入支出决算表(财决07表)'!$A$10:$T$500,4,FALSE)),"",VLOOKUP(A221,'[1]Z07 一般公共预算财政拨款收入支出决算表(财决07表)'!$A$10:$T$500,4,FALSE))</f>
        <v/>
      </c>
      <c r="D221" s="125" t="str">
        <f>IF(ISERROR(VLOOKUP(A221,'[1]Z07 一般公共预算财政拨款收入支出决算表(财决07表)'!$A$10:$T$500,11,FALSE)),"",VLOOKUP(A221,'[1]Z07 一般公共预算财政拨款收入支出决算表(财决07表)'!$A$10:$T$500,11,FALSE))</f>
        <v/>
      </c>
      <c r="E221" s="125" t="str">
        <f>IF(ISERROR(VLOOKUP(A221,'[1]Z07 一般公共预算财政拨款收入支出决算表(财决07表)'!$A$10:$T$500,12,FALSE)),"",VLOOKUP(A221,'[1]Z07 一般公共预算财政拨款收入支出决算表(财决07表)'!$A$10:$T$500,12,FALSE))</f>
        <v/>
      </c>
      <c r="F221" s="125" t="str">
        <f>IF(ISERROR(VLOOKUP(A221,'[1]Z07 一般公共预算财政拨款收入支出决算表(财决07表)'!$A$10:$T$500,15,FALSE)),"",VLOOKUP(A221,'[1]Z07 一般公共预算财政拨款收入支出决算表(财决07表)'!$A$10:$T$500,15,FALSE))</f>
        <v/>
      </c>
      <c r="G221" s="108">
        <f>'[1]Z07 一般公共预算财政拨款收入支出决算表(财决07表)'!A219</f>
        <v>0</v>
      </c>
      <c r="H221" s="119">
        <f>'[1]Z07 一般公共预算财政拨款收入支出决算表(财决07表)'!$K219</f>
        <v>0</v>
      </c>
      <c r="I221" s="108" t="str">
        <f t="shared" si="12"/>
        <v>2</v>
      </c>
      <c r="J221" s="108" t="str">
        <f t="shared" si="13"/>
        <v>2</v>
      </c>
      <c r="K221" s="108">
        <f t="shared" si="14"/>
        <v>4</v>
      </c>
      <c r="L221" s="108" t="str">
        <f t="shared" si="15"/>
        <v/>
      </c>
      <c r="O221" s="4"/>
      <c r="P221" s="4"/>
      <c r="Q221" s="4"/>
      <c r="R221" s="4"/>
      <c r="S221" s="4"/>
      <c r="T221" s="4"/>
      <c r="U221" s="4"/>
      <c r="V221" s="4"/>
      <c r="W221" s="4"/>
      <c r="X221" s="4"/>
    </row>
    <row r="222" ht="20.1" customHeight="1" spans="1:24">
      <c r="A222" s="22" t="str">
        <f t="array" ref="A222">INDEX(G:G,SMALL(IF($K$12:$K$500=2,ROW($12:$500),4^8),ROW(G211)))&amp;""</f>
        <v/>
      </c>
      <c r="B222" s="118"/>
      <c r="C222" s="23" t="str">
        <f>IF(ISERROR(VLOOKUP(A222,'[1]Z07 一般公共预算财政拨款收入支出决算表(财决07表)'!$A$10:$T$500,4,FALSE)),"",VLOOKUP(A222,'[1]Z07 一般公共预算财政拨款收入支出决算表(财决07表)'!$A$10:$T$500,4,FALSE))</f>
        <v/>
      </c>
      <c r="D222" s="125" t="str">
        <f>IF(ISERROR(VLOOKUP(A222,'[1]Z07 一般公共预算财政拨款收入支出决算表(财决07表)'!$A$10:$T$500,11,FALSE)),"",VLOOKUP(A222,'[1]Z07 一般公共预算财政拨款收入支出决算表(财决07表)'!$A$10:$T$500,11,FALSE))</f>
        <v/>
      </c>
      <c r="E222" s="125" t="str">
        <f>IF(ISERROR(VLOOKUP(A222,'[1]Z07 一般公共预算财政拨款收入支出决算表(财决07表)'!$A$10:$T$500,12,FALSE)),"",VLOOKUP(A222,'[1]Z07 一般公共预算财政拨款收入支出决算表(财决07表)'!$A$10:$T$500,12,FALSE))</f>
        <v/>
      </c>
      <c r="F222" s="125" t="str">
        <f>IF(ISERROR(VLOOKUP(A222,'[1]Z07 一般公共预算财政拨款收入支出决算表(财决07表)'!$A$10:$T$500,15,FALSE)),"",VLOOKUP(A222,'[1]Z07 一般公共预算财政拨款收入支出决算表(财决07表)'!$A$10:$T$500,15,FALSE))</f>
        <v/>
      </c>
      <c r="G222" s="108">
        <f>'[1]Z07 一般公共预算财政拨款收入支出决算表(财决07表)'!A220</f>
        <v>0</v>
      </c>
      <c r="H222" s="119">
        <f>'[1]Z07 一般公共预算财政拨款收入支出决算表(财决07表)'!$K220</f>
        <v>0</v>
      </c>
      <c r="I222" s="108" t="str">
        <f t="shared" si="12"/>
        <v>2</v>
      </c>
      <c r="J222" s="108" t="str">
        <f t="shared" si="13"/>
        <v>2</v>
      </c>
      <c r="K222" s="108">
        <f t="shared" si="14"/>
        <v>4</v>
      </c>
      <c r="L222" s="108" t="str">
        <f t="shared" si="15"/>
        <v/>
      </c>
      <c r="O222" s="4"/>
      <c r="P222" s="4"/>
      <c r="Q222" s="4"/>
      <c r="R222" s="4"/>
      <c r="S222" s="4"/>
      <c r="T222" s="4"/>
      <c r="U222" s="4"/>
      <c r="V222" s="4"/>
      <c r="W222" s="4"/>
      <c r="X222" s="4"/>
    </row>
    <row r="223" ht="20.1" customHeight="1" spans="1:24">
      <c r="A223" s="22" t="str">
        <f t="array" ref="A223">INDEX(G:G,SMALL(IF($K$12:$K$500=2,ROW($12:$500),4^8),ROW(G212)))&amp;""</f>
        <v/>
      </c>
      <c r="B223" s="118"/>
      <c r="C223" s="23" t="str">
        <f>IF(ISERROR(VLOOKUP(A223,'[1]Z07 一般公共预算财政拨款收入支出决算表(财决07表)'!$A$10:$T$500,4,FALSE)),"",VLOOKUP(A223,'[1]Z07 一般公共预算财政拨款收入支出决算表(财决07表)'!$A$10:$T$500,4,FALSE))</f>
        <v/>
      </c>
      <c r="D223" s="125" t="str">
        <f>IF(ISERROR(VLOOKUP(A223,'[1]Z07 一般公共预算财政拨款收入支出决算表(财决07表)'!$A$10:$T$500,11,FALSE)),"",VLOOKUP(A223,'[1]Z07 一般公共预算财政拨款收入支出决算表(财决07表)'!$A$10:$T$500,11,FALSE))</f>
        <v/>
      </c>
      <c r="E223" s="125" t="str">
        <f>IF(ISERROR(VLOOKUP(A223,'[1]Z07 一般公共预算财政拨款收入支出决算表(财决07表)'!$A$10:$T$500,12,FALSE)),"",VLOOKUP(A223,'[1]Z07 一般公共预算财政拨款收入支出决算表(财决07表)'!$A$10:$T$500,12,FALSE))</f>
        <v/>
      </c>
      <c r="F223" s="125" t="str">
        <f>IF(ISERROR(VLOOKUP(A223,'[1]Z07 一般公共预算财政拨款收入支出决算表(财决07表)'!$A$10:$T$500,15,FALSE)),"",VLOOKUP(A223,'[1]Z07 一般公共预算财政拨款收入支出决算表(财决07表)'!$A$10:$T$500,15,FALSE))</f>
        <v/>
      </c>
      <c r="G223" s="108">
        <f>'[1]Z07 一般公共预算财政拨款收入支出决算表(财决07表)'!A221</f>
        <v>0</v>
      </c>
      <c r="H223" s="119">
        <f>'[1]Z07 一般公共预算财政拨款收入支出决算表(财决07表)'!$K221</f>
        <v>0</v>
      </c>
      <c r="I223" s="108" t="str">
        <f t="shared" si="12"/>
        <v>2</v>
      </c>
      <c r="J223" s="108" t="str">
        <f t="shared" si="13"/>
        <v>2</v>
      </c>
      <c r="K223" s="108">
        <f t="shared" si="14"/>
        <v>4</v>
      </c>
      <c r="L223" s="108" t="str">
        <f t="shared" si="15"/>
        <v/>
      </c>
      <c r="O223" s="4"/>
      <c r="P223" s="4"/>
      <c r="Q223" s="4"/>
      <c r="R223" s="4"/>
      <c r="S223" s="4"/>
      <c r="T223" s="4"/>
      <c r="U223" s="4"/>
      <c r="V223" s="4"/>
      <c r="W223" s="4"/>
      <c r="X223" s="4"/>
    </row>
    <row r="224" ht="20.1" customHeight="1" spans="1:24">
      <c r="A224" s="22" t="str">
        <f t="array" ref="A224">INDEX(G:G,SMALL(IF($K$12:$K$500=2,ROW($12:$500),4^8),ROW(G213)))&amp;""</f>
        <v/>
      </c>
      <c r="B224" s="118"/>
      <c r="C224" s="23" t="str">
        <f>IF(ISERROR(VLOOKUP(A224,'[1]Z07 一般公共预算财政拨款收入支出决算表(财决07表)'!$A$10:$T$500,4,FALSE)),"",VLOOKUP(A224,'[1]Z07 一般公共预算财政拨款收入支出决算表(财决07表)'!$A$10:$T$500,4,FALSE))</f>
        <v/>
      </c>
      <c r="D224" s="125" t="str">
        <f>IF(ISERROR(VLOOKUP(A224,'[1]Z07 一般公共预算财政拨款收入支出决算表(财决07表)'!$A$10:$T$500,11,FALSE)),"",VLOOKUP(A224,'[1]Z07 一般公共预算财政拨款收入支出决算表(财决07表)'!$A$10:$T$500,11,FALSE))</f>
        <v/>
      </c>
      <c r="E224" s="125" t="str">
        <f>IF(ISERROR(VLOOKUP(A224,'[1]Z07 一般公共预算财政拨款收入支出决算表(财决07表)'!$A$10:$T$500,12,FALSE)),"",VLOOKUP(A224,'[1]Z07 一般公共预算财政拨款收入支出决算表(财决07表)'!$A$10:$T$500,12,FALSE))</f>
        <v/>
      </c>
      <c r="F224" s="125" t="str">
        <f>IF(ISERROR(VLOOKUP(A224,'[1]Z07 一般公共预算财政拨款收入支出决算表(财决07表)'!$A$10:$T$500,15,FALSE)),"",VLOOKUP(A224,'[1]Z07 一般公共预算财政拨款收入支出决算表(财决07表)'!$A$10:$T$500,15,FALSE))</f>
        <v/>
      </c>
      <c r="G224" s="108">
        <f>'[1]Z07 一般公共预算财政拨款收入支出决算表(财决07表)'!A222</f>
        <v>0</v>
      </c>
      <c r="H224" s="119">
        <f>'[1]Z07 一般公共预算财政拨款收入支出决算表(财决07表)'!$K222</f>
        <v>0</v>
      </c>
      <c r="I224" s="108" t="str">
        <f t="shared" si="12"/>
        <v>2</v>
      </c>
      <c r="J224" s="108" t="str">
        <f t="shared" si="13"/>
        <v>2</v>
      </c>
      <c r="K224" s="108">
        <f t="shared" si="14"/>
        <v>4</v>
      </c>
      <c r="L224" s="108" t="str">
        <f t="shared" si="15"/>
        <v/>
      </c>
      <c r="O224" s="4"/>
      <c r="P224" s="4"/>
      <c r="Q224" s="4"/>
      <c r="R224" s="4"/>
      <c r="S224" s="4"/>
      <c r="T224" s="4"/>
      <c r="U224" s="4"/>
      <c r="V224" s="4"/>
      <c r="W224" s="4"/>
      <c r="X224" s="4"/>
    </row>
    <row r="225" ht="20.1" customHeight="1" spans="1:24">
      <c r="A225" s="22" t="str">
        <f t="array" ref="A225">INDEX(G:G,SMALL(IF($K$12:$K$500=2,ROW($12:$500),4^8),ROW(G214)))&amp;""</f>
        <v/>
      </c>
      <c r="B225" s="118"/>
      <c r="C225" s="23" t="str">
        <f>IF(ISERROR(VLOOKUP(A225,'[1]Z07 一般公共预算财政拨款收入支出决算表(财决07表)'!$A$10:$T$500,4,FALSE)),"",VLOOKUP(A225,'[1]Z07 一般公共预算财政拨款收入支出决算表(财决07表)'!$A$10:$T$500,4,FALSE))</f>
        <v/>
      </c>
      <c r="D225" s="125" t="str">
        <f>IF(ISERROR(VLOOKUP(A225,'[1]Z07 一般公共预算财政拨款收入支出决算表(财决07表)'!$A$10:$T$500,11,FALSE)),"",VLOOKUP(A225,'[1]Z07 一般公共预算财政拨款收入支出决算表(财决07表)'!$A$10:$T$500,11,FALSE))</f>
        <v/>
      </c>
      <c r="E225" s="125" t="str">
        <f>IF(ISERROR(VLOOKUP(A225,'[1]Z07 一般公共预算财政拨款收入支出决算表(财决07表)'!$A$10:$T$500,12,FALSE)),"",VLOOKUP(A225,'[1]Z07 一般公共预算财政拨款收入支出决算表(财决07表)'!$A$10:$T$500,12,FALSE))</f>
        <v/>
      </c>
      <c r="F225" s="125" t="str">
        <f>IF(ISERROR(VLOOKUP(A225,'[1]Z07 一般公共预算财政拨款收入支出决算表(财决07表)'!$A$10:$T$500,15,FALSE)),"",VLOOKUP(A225,'[1]Z07 一般公共预算财政拨款收入支出决算表(财决07表)'!$A$10:$T$500,15,FALSE))</f>
        <v/>
      </c>
      <c r="G225" s="108">
        <f>'[1]Z07 一般公共预算财政拨款收入支出决算表(财决07表)'!A223</f>
        <v>0</v>
      </c>
      <c r="H225" s="119">
        <f>'[1]Z07 一般公共预算财政拨款收入支出决算表(财决07表)'!$K223</f>
        <v>0</v>
      </c>
      <c r="I225" s="108" t="str">
        <f t="shared" si="12"/>
        <v>2</v>
      </c>
      <c r="J225" s="108" t="str">
        <f t="shared" si="13"/>
        <v>2</v>
      </c>
      <c r="K225" s="108">
        <f t="shared" si="14"/>
        <v>4</v>
      </c>
      <c r="L225" s="108" t="str">
        <f t="shared" si="15"/>
        <v/>
      </c>
      <c r="O225" s="4"/>
      <c r="P225" s="4"/>
      <c r="Q225" s="4"/>
      <c r="R225" s="4"/>
      <c r="S225" s="4"/>
      <c r="T225" s="4"/>
      <c r="U225" s="4"/>
      <c r="V225" s="4"/>
      <c r="W225" s="4"/>
      <c r="X225" s="4"/>
    </row>
    <row r="226" ht="20.1" customHeight="1" spans="1:24">
      <c r="A226" s="22" t="str">
        <f t="array" ref="A226">INDEX(G:G,SMALL(IF($K$12:$K$500=2,ROW($12:$500),4^8),ROW(G215)))&amp;""</f>
        <v/>
      </c>
      <c r="B226" s="118"/>
      <c r="C226" s="23" t="str">
        <f>IF(ISERROR(VLOOKUP(A226,'[1]Z07 一般公共预算财政拨款收入支出决算表(财决07表)'!$A$10:$T$500,4,FALSE)),"",VLOOKUP(A226,'[1]Z07 一般公共预算财政拨款收入支出决算表(财决07表)'!$A$10:$T$500,4,FALSE))</f>
        <v/>
      </c>
      <c r="D226" s="125" t="str">
        <f>IF(ISERROR(VLOOKUP(A226,'[1]Z07 一般公共预算财政拨款收入支出决算表(财决07表)'!$A$10:$T$500,11,FALSE)),"",VLOOKUP(A226,'[1]Z07 一般公共预算财政拨款收入支出决算表(财决07表)'!$A$10:$T$500,11,FALSE))</f>
        <v/>
      </c>
      <c r="E226" s="125" t="str">
        <f>IF(ISERROR(VLOOKUP(A226,'[1]Z07 一般公共预算财政拨款收入支出决算表(财决07表)'!$A$10:$T$500,12,FALSE)),"",VLOOKUP(A226,'[1]Z07 一般公共预算财政拨款收入支出决算表(财决07表)'!$A$10:$T$500,12,FALSE))</f>
        <v/>
      </c>
      <c r="F226" s="125" t="str">
        <f>IF(ISERROR(VLOOKUP(A226,'[1]Z07 一般公共预算财政拨款收入支出决算表(财决07表)'!$A$10:$T$500,15,FALSE)),"",VLOOKUP(A226,'[1]Z07 一般公共预算财政拨款收入支出决算表(财决07表)'!$A$10:$T$500,15,FALSE))</f>
        <v/>
      </c>
      <c r="G226" s="108">
        <f>'[1]Z07 一般公共预算财政拨款收入支出决算表(财决07表)'!A224</f>
        <v>0</v>
      </c>
      <c r="H226" s="119">
        <f>'[1]Z07 一般公共预算财政拨款收入支出决算表(财决07表)'!$K224</f>
        <v>0</v>
      </c>
      <c r="I226" s="108" t="str">
        <f t="shared" si="12"/>
        <v>2</v>
      </c>
      <c r="J226" s="108" t="str">
        <f t="shared" si="13"/>
        <v>2</v>
      </c>
      <c r="K226" s="108">
        <f t="shared" si="14"/>
        <v>4</v>
      </c>
      <c r="L226" s="108" t="str">
        <f t="shared" si="15"/>
        <v/>
      </c>
      <c r="O226" s="4"/>
      <c r="P226" s="4"/>
      <c r="Q226" s="4"/>
      <c r="R226" s="4"/>
      <c r="S226" s="4"/>
      <c r="T226" s="4"/>
      <c r="U226" s="4"/>
      <c r="V226" s="4"/>
      <c r="W226" s="4"/>
      <c r="X226" s="4"/>
    </row>
    <row r="227" ht="20.1" customHeight="1" spans="1:24">
      <c r="A227" s="22" t="str">
        <f t="array" ref="A227">INDEX(G:G,SMALL(IF($K$12:$K$500=2,ROW($12:$500),4^8),ROW(G216)))&amp;""</f>
        <v/>
      </c>
      <c r="B227" s="118"/>
      <c r="C227" s="23" t="str">
        <f>IF(ISERROR(VLOOKUP(A227,'[1]Z07 一般公共预算财政拨款收入支出决算表(财决07表)'!$A$10:$T$500,4,FALSE)),"",VLOOKUP(A227,'[1]Z07 一般公共预算财政拨款收入支出决算表(财决07表)'!$A$10:$T$500,4,FALSE))</f>
        <v/>
      </c>
      <c r="D227" s="125" t="str">
        <f>IF(ISERROR(VLOOKUP(A227,'[1]Z07 一般公共预算财政拨款收入支出决算表(财决07表)'!$A$10:$T$500,11,FALSE)),"",VLOOKUP(A227,'[1]Z07 一般公共预算财政拨款收入支出决算表(财决07表)'!$A$10:$T$500,11,FALSE))</f>
        <v/>
      </c>
      <c r="E227" s="125" t="str">
        <f>IF(ISERROR(VLOOKUP(A227,'[1]Z07 一般公共预算财政拨款收入支出决算表(财决07表)'!$A$10:$T$500,12,FALSE)),"",VLOOKUP(A227,'[1]Z07 一般公共预算财政拨款收入支出决算表(财决07表)'!$A$10:$T$500,12,FALSE))</f>
        <v/>
      </c>
      <c r="F227" s="125" t="str">
        <f>IF(ISERROR(VLOOKUP(A227,'[1]Z07 一般公共预算财政拨款收入支出决算表(财决07表)'!$A$10:$T$500,15,FALSE)),"",VLOOKUP(A227,'[1]Z07 一般公共预算财政拨款收入支出决算表(财决07表)'!$A$10:$T$500,15,FALSE))</f>
        <v/>
      </c>
      <c r="G227" s="108">
        <f>'[1]Z07 一般公共预算财政拨款收入支出决算表(财决07表)'!A225</f>
        <v>0</v>
      </c>
      <c r="H227" s="119">
        <f>'[1]Z07 一般公共预算财政拨款收入支出决算表(财决07表)'!$K225</f>
        <v>0</v>
      </c>
      <c r="I227" s="108" t="str">
        <f t="shared" si="12"/>
        <v>2</v>
      </c>
      <c r="J227" s="108" t="str">
        <f t="shared" si="13"/>
        <v>2</v>
      </c>
      <c r="K227" s="108">
        <f t="shared" si="14"/>
        <v>4</v>
      </c>
      <c r="L227" s="108" t="str">
        <f t="shared" si="15"/>
        <v/>
      </c>
      <c r="O227" s="4"/>
      <c r="P227" s="4"/>
      <c r="Q227" s="4"/>
      <c r="R227" s="4"/>
      <c r="S227" s="4"/>
      <c r="T227" s="4"/>
      <c r="U227" s="4"/>
      <c r="V227" s="4"/>
      <c r="W227" s="4"/>
      <c r="X227" s="4"/>
    </row>
    <row r="228" ht="20.1" customHeight="1" spans="1:24">
      <c r="A228" s="22" t="str">
        <f t="array" ref="A228">INDEX(G:G,SMALL(IF($K$12:$K$500=2,ROW($12:$500),4^8),ROW(G217)))&amp;""</f>
        <v/>
      </c>
      <c r="B228" s="118"/>
      <c r="C228" s="23" t="str">
        <f>IF(ISERROR(VLOOKUP(A228,'[1]Z07 一般公共预算财政拨款收入支出决算表(财决07表)'!$A$10:$T$500,4,FALSE)),"",VLOOKUP(A228,'[1]Z07 一般公共预算财政拨款收入支出决算表(财决07表)'!$A$10:$T$500,4,FALSE))</f>
        <v/>
      </c>
      <c r="D228" s="125" t="str">
        <f>IF(ISERROR(VLOOKUP(A228,'[1]Z07 一般公共预算财政拨款收入支出决算表(财决07表)'!$A$10:$T$500,11,FALSE)),"",VLOOKUP(A228,'[1]Z07 一般公共预算财政拨款收入支出决算表(财决07表)'!$A$10:$T$500,11,FALSE))</f>
        <v/>
      </c>
      <c r="E228" s="125" t="str">
        <f>IF(ISERROR(VLOOKUP(A228,'[1]Z07 一般公共预算财政拨款收入支出决算表(财决07表)'!$A$10:$T$500,12,FALSE)),"",VLOOKUP(A228,'[1]Z07 一般公共预算财政拨款收入支出决算表(财决07表)'!$A$10:$T$500,12,FALSE))</f>
        <v/>
      </c>
      <c r="F228" s="125" t="str">
        <f>IF(ISERROR(VLOOKUP(A228,'[1]Z07 一般公共预算财政拨款收入支出决算表(财决07表)'!$A$10:$T$500,15,FALSE)),"",VLOOKUP(A228,'[1]Z07 一般公共预算财政拨款收入支出决算表(财决07表)'!$A$10:$T$500,15,FALSE))</f>
        <v/>
      </c>
      <c r="G228" s="108">
        <f>'[1]Z07 一般公共预算财政拨款收入支出决算表(财决07表)'!A226</f>
        <v>0</v>
      </c>
      <c r="H228" s="119">
        <f>'[1]Z07 一般公共预算财政拨款收入支出决算表(财决07表)'!$K226</f>
        <v>0</v>
      </c>
      <c r="I228" s="108" t="str">
        <f t="shared" si="12"/>
        <v>2</v>
      </c>
      <c r="J228" s="108" t="str">
        <f t="shared" si="13"/>
        <v>2</v>
      </c>
      <c r="K228" s="108">
        <f t="shared" si="14"/>
        <v>4</v>
      </c>
      <c r="L228" s="108" t="str">
        <f t="shared" si="15"/>
        <v/>
      </c>
      <c r="O228" s="4"/>
      <c r="P228" s="4"/>
      <c r="Q228" s="4"/>
      <c r="R228" s="4"/>
      <c r="S228" s="4"/>
      <c r="T228" s="4"/>
      <c r="U228" s="4"/>
      <c r="V228" s="4"/>
      <c r="W228" s="4"/>
      <c r="X228" s="4"/>
    </row>
    <row r="229" ht="20.1" customHeight="1" spans="1:24">
      <c r="A229" s="22" t="str">
        <f t="array" ref="A229">INDEX(G:G,SMALL(IF($K$12:$K$500=2,ROW($12:$500),4^8),ROW(G218)))&amp;""</f>
        <v/>
      </c>
      <c r="B229" s="118"/>
      <c r="C229" s="23" t="str">
        <f>IF(ISERROR(VLOOKUP(A229,'[1]Z07 一般公共预算财政拨款收入支出决算表(财决07表)'!$A$10:$T$500,4,FALSE)),"",VLOOKUP(A229,'[1]Z07 一般公共预算财政拨款收入支出决算表(财决07表)'!$A$10:$T$500,4,FALSE))</f>
        <v/>
      </c>
      <c r="D229" s="125" t="str">
        <f>IF(ISERROR(VLOOKUP(A229,'[1]Z07 一般公共预算财政拨款收入支出决算表(财决07表)'!$A$10:$T$500,11,FALSE)),"",VLOOKUP(A229,'[1]Z07 一般公共预算财政拨款收入支出决算表(财决07表)'!$A$10:$T$500,11,FALSE))</f>
        <v/>
      </c>
      <c r="E229" s="125" t="str">
        <f>IF(ISERROR(VLOOKUP(A229,'[1]Z07 一般公共预算财政拨款收入支出决算表(财决07表)'!$A$10:$T$500,12,FALSE)),"",VLOOKUP(A229,'[1]Z07 一般公共预算财政拨款收入支出决算表(财决07表)'!$A$10:$T$500,12,FALSE))</f>
        <v/>
      </c>
      <c r="F229" s="125" t="str">
        <f>IF(ISERROR(VLOOKUP(A229,'[1]Z07 一般公共预算财政拨款收入支出决算表(财决07表)'!$A$10:$T$500,15,FALSE)),"",VLOOKUP(A229,'[1]Z07 一般公共预算财政拨款收入支出决算表(财决07表)'!$A$10:$T$500,15,FALSE))</f>
        <v/>
      </c>
      <c r="G229" s="108">
        <f>'[1]Z07 一般公共预算财政拨款收入支出决算表(财决07表)'!A227</f>
        <v>0</v>
      </c>
      <c r="H229" s="119">
        <f>'[1]Z07 一般公共预算财政拨款收入支出决算表(财决07表)'!$K227</f>
        <v>0</v>
      </c>
      <c r="I229" s="108" t="str">
        <f t="shared" si="12"/>
        <v>2</v>
      </c>
      <c r="J229" s="108" t="str">
        <f t="shared" si="13"/>
        <v>2</v>
      </c>
      <c r="K229" s="108">
        <f t="shared" si="14"/>
        <v>4</v>
      </c>
      <c r="L229" s="108" t="str">
        <f t="shared" si="15"/>
        <v/>
      </c>
      <c r="O229" s="4"/>
      <c r="P229" s="4"/>
      <c r="Q229" s="4"/>
      <c r="R229" s="4"/>
      <c r="S229" s="4"/>
      <c r="T229" s="4"/>
      <c r="U229" s="4"/>
      <c r="V229" s="4"/>
      <c r="W229" s="4"/>
      <c r="X229" s="4"/>
    </row>
    <row r="230" ht="20.1" customHeight="1" spans="1:24">
      <c r="A230" s="22" t="str">
        <f t="array" ref="A230">INDEX(G:G,SMALL(IF($K$12:$K$500=2,ROW($12:$500),4^8),ROW(G219)))&amp;""</f>
        <v/>
      </c>
      <c r="B230" s="118"/>
      <c r="C230" s="23" t="str">
        <f>IF(ISERROR(VLOOKUP(A230,'[1]Z07 一般公共预算财政拨款收入支出决算表(财决07表)'!$A$10:$T$500,4,FALSE)),"",VLOOKUP(A230,'[1]Z07 一般公共预算财政拨款收入支出决算表(财决07表)'!$A$10:$T$500,4,FALSE))</f>
        <v/>
      </c>
      <c r="D230" s="125" t="str">
        <f>IF(ISERROR(VLOOKUP(A230,'[1]Z07 一般公共预算财政拨款收入支出决算表(财决07表)'!$A$10:$T$500,11,FALSE)),"",VLOOKUP(A230,'[1]Z07 一般公共预算财政拨款收入支出决算表(财决07表)'!$A$10:$T$500,11,FALSE))</f>
        <v/>
      </c>
      <c r="E230" s="125" t="str">
        <f>IF(ISERROR(VLOOKUP(A230,'[1]Z07 一般公共预算财政拨款收入支出决算表(财决07表)'!$A$10:$T$500,12,FALSE)),"",VLOOKUP(A230,'[1]Z07 一般公共预算财政拨款收入支出决算表(财决07表)'!$A$10:$T$500,12,FALSE))</f>
        <v/>
      </c>
      <c r="F230" s="125" t="str">
        <f>IF(ISERROR(VLOOKUP(A230,'[1]Z07 一般公共预算财政拨款收入支出决算表(财决07表)'!$A$10:$T$500,15,FALSE)),"",VLOOKUP(A230,'[1]Z07 一般公共预算财政拨款收入支出决算表(财决07表)'!$A$10:$T$500,15,FALSE))</f>
        <v/>
      </c>
      <c r="G230" s="108">
        <f>'[1]Z07 一般公共预算财政拨款收入支出决算表(财决07表)'!A228</f>
        <v>0</v>
      </c>
      <c r="H230" s="119">
        <f>'[1]Z07 一般公共预算财政拨款收入支出决算表(财决07表)'!$K228</f>
        <v>0</v>
      </c>
      <c r="I230" s="108" t="str">
        <f t="shared" si="12"/>
        <v>2</v>
      </c>
      <c r="J230" s="108" t="str">
        <f t="shared" si="13"/>
        <v>2</v>
      </c>
      <c r="K230" s="108">
        <f t="shared" si="14"/>
        <v>4</v>
      </c>
      <c r="L230" s="108" t="str">
        <f t="shared" si="15"/>
        <v/>
      </c>
      <c r="O230" s="4"/>
      <c r="P230" s="4"/>
      <c r="Q230" s="4"/>
      <c r="R230" s="4"/>
      <c r="S230" s="4"/>
      <c r="T230" s="4"/>
      <c r="U230" s="4"/>
      <c r="V230" s="4"/>
      <c r="W230" s="4"/>
      <c r="X230" s="4"/>
    </row>
    <row r="231" ht="20.1" customHeight="1" spans="1:24">
      <c r="A231" s="22" t="str">
        <f t="array" ref="A231">INDEX(G:G,SMALL(IF($K$12:$K$500=2,ROW($12:$500),4^8),ROW(G220)))&amp;""</f>
        <v/>
      </c>
      <c r="B231" s="118"/>
      <c r="C231" s="23" t="str">
        <f>IF(ISERROR(VLOOKUP(A231,'[1]Z07 一般公共预算财政拨款收入支出决算表(财决07表)'!$A$10:$T$500,4,FALSE)),"",VLOOKUP(A231,'[1]Z07 一般公共预算财政拨款收入支出决算表(财决07表)'!$A$10:$T$500,4,FALSE))</f>
        <v/>
      </c>
      <c r="D231" s="125" t="str">
        <f>IF(ISERROR(VLOOKUP(A231,'[1]Z07 一般公共预算财政拨款收入支出决算表(财决07表)'!$A$10:$T$500,11,FALSE)),"",VLOOKUP(A231,'[1]Z07 一般公共预算财政拨款收入支出决算表(财决07表)'!$A$10:$T$500,11,FALSE))</f>
        <v/>
      </c>
      <c r="E231" s="125" t="str">
        <f>IF(ISERROR(VLOOKUP(A231,'[1]Z07 一般公共预算财政拨款收入支出决算表(财决07表)'!$A$10:$T$500,12,FALSE)),"",VLOOKUP(A231,'[1]Z07 一般公共预算财政拨款收入支出决算表(财决07表)'!$A$10:$T$500,12,FALSE))</f>
        <v/>
      </c>
      <c r="F231" s="125" t="str">
        <f>IF(ISERROR(VLOOKUP(A231,'[1]Z07 一般公共预算财政拨款收入支出决算表(财决07表)'!$A$10:$T$500,15,FALSE)),"",VLOOKUP(A231,'[1]Z07 一般公共预算财政拨款收入支出决算表(财决07表)'!$A$10:$T$500,15,FALSE))</f>
        <v/>
      </c>
      <c r="G231" s="108">
        <f>'[1]Z07 一般公共预算财政拨款收入支出决算表(财决07表)'!A229</f>
        <v>0</v>
      </c>
      <c r="H231" s="119">
        <f>'[1]Z07 一般公共预算财政拨款收入支出决算表(财决07表)'!$K229</f>
        <v>0</v>
      </c>
      <c r="I231" s="108" t="str">
        <f t="shared" si="12"/>
        <v>2</v>
      </c>
      <c r="J231" s="108" t="str">
        <f t="shared" si="13"/>
        <v>2</v>
      </c>
      <c r="K231" s="108">
        <f t="shared" si="14"/>
        <v>4</v>
      </c>
      <c r="L231" s="108" t="str">
        <f t="shared" si="15"/>
        <v/>
      </c>
      <c r="O231" s="4"/>
      <c r="P231" s="4"/>
      <c r="Q231" s="4"/>
      <c r="R231" s="4"/>
      <c r="S231" s="4"/>
      <c r="T231" s="4"/>
      <c r="U231" s="4"/>
      <c r="V231" s="4"/>
      <c r="W231" s="4"/>
      <c r="X231" s="4"/>
    </row>
    <row r="232" ht="20.1" customHeight="1" spans="1:24">
      <c r="A232" s="22" t="str">
        <f t="array" ref="A232">INDEX(G:G,SMALL(IF($K$12:$K$500=2,ROW($12:$500),4^8),ROW(G221)))&amp;""</f>
        <v/>
      </c>
      <c r="B232" s="118"/>
      <c r="C232" s="23" t="str">
        <f>IF(ISERROR(VLOOKUP(A232,'[1]Z07 一般公共预算财政拨款收入支出决算表(财决07表)'!$A$10:$T$500,4,FALSE)),"",VLOOKUP(A232,'[1]Z07 一般公共预算财政拨款收入支出决算表(财决07表)'!$A$10:$T$500,4,FALSE))</f>
        <v/>
      </c>
      <c r="D232" s="125" t="str">
        <f>IF(ISERROR(VLOOKUP(A232,'[1]Z07 一般公共预算财政拨款收入支出决算表(财决07表)'!$A$10:$T$500,11,FALSE)),"",VLOOKUP(A232,'[1]Z07 一般公共预算财政拨款收入支出决算表(财决07表)'!$A$10:$T$500,11,FALSE))</f>
        <v/>
      </c>
      <c r="E232" s="125" t="str">
        <f>IF(ISERROR(VLOOKUP(A232,'[1]Z07 一般公共预算财政拨款收入支出决算表(财决07表)'!$A$10:$T$500,12,FALSE)),"",VLOOKUP(A232,'[1]Z07 一般公共预算财政拨款收入支出决算表(财决07表)'!$A$10:$T$500,12,FALSE))</f>
        <v/>
      </c>
      <c r="F232" s="125" t="str">
        <f>IF(ISERROR(VLOOKUP(A232,'[1]Z07 一般公共预算财政拨款收入支出决算表(财决07表)'!$A$10:$T$500,15,FALSE)),"",VLOOKUP(A232,'[1]Z07 一般公共预算财政拨款收入支出决算表(财决07表)'!$A$10:$T$500,15,FALSE))</f>
        <v/>
      </c>
      <c r="G232" s="108">
        <f>'[1]Z07 一般公共预算财政拨款收入支出决算表(财决07表)'!A230</f>
        <v>0</v>
      </c>
      <c r="H232" s="119">
        <f>'[1]Z07 一般公共预算财政拨款收入支出决算表(财决07表)'!$K230</f>
        <v>0</v>
      </c>
      <c r="I232" s="108" t="str">
        <f t="shared" si="12"/>
        <v>2</v>
      </c>
      <c r="J232" s="108" t="str">
        <f t="shared" si="13"/>
        <v>2</v>
      </c>
      <c r="K232" s="108">
        <f t="shared" si="14"/>
        <v>4</v>
      </c>
      <c r="L232" s="108" t="str">
        <f t="shared" si="15"/>
        <v/>
      </c>
      <c r="O232" s="4"/>
      <c r="P232" s="4"/>
      <c r="Q232" s="4"/>
      <c r="R232" s="4"/>
      <c r="S232" s="4"/>
      <c r="T232" s="4"/>
      <c r="U232" s="4"/>
      <c r="V232" s="4"/>
      <c r="W232" s="4"/>
      <c r="X232" s="4"/>
    </row>
    <row r="233" ht="20.1" customHeight="1" spans="1:24">
      <c r="A233" s="22" t="str">
        <f t="array" ref="A233">INDEX(G:G,SMALL(IF($K$12:$K$500=2,ROW($12:$500),4^8),ROW(G222)))&amp;""</f>
        <v/>
      </c>
      <c r="B233" s="118"/>
      <c r="C233" s="23" t="str">
        <f>IF(ISERROR(VLOOKUP(A233,'[1]Z07 一般公共预算财政拨款收入支出决算表(财决07表)'!$A$10:$T$500,4,FALSE)),"",VLOOKUP(A233,'[1]Z07 一般公共预算财政拨款收入支出决算表(财决07表)'!$A$10:$T$500,4,FALSE))</f>
        <v/>
      </c>
      <c r="D233" s="125" t="str">
        <f>IF(ISERROR(VLOOKUP(A233,'[1]Z07 一般公共预算财政拨款收入支出决算表(财决07表)'!$A$10:$T$500,11,FALSE)),"",VLOOKUP(A233,'[1]Z07 一般公共预算财政拨款收入支出决算表(财决07表)'!$A$10:$T$500,11,FALSE))</f>
        <v/>
      </c>
      <c r="E233" s="125" t="str">
        <f>IF(ISERROR(VLOOKUP(A233,'[1]Z07 一般公共预算财政拨款收入支出决算表(财决07表)'!$A$10:$T$500,12,FALSE)),"",VLOOKUP(A233,'[1]Z07 一般公共预算财政拨款收入支出决算表(财决07表)'!$A$10:$T$500,12,FALSE))</f>
        <v/>
      </c>
      <c r="F233" s="125" t="str">
        <f>IF(ISERROR(VLOOKUP(A233,'[1]Z07 一般公共预算财政拨款收入支出决算表(财决07表)'!$A$10:$T$500,15,FALSE)),"",VLOOKUP(A233,'[1]Z07 一般公共预算财政拨款收入支出决算表(财决07表)'!$A$10:$T$500,15,FALSE))</f>
        <v/>
      </c>
      <c r="G233" s="108">
        <f>'[1]Z07 一般公共预算财政拨款收入支出决算表(财决07表)'!A231</f>
        <v>0</v>
      </c>
      <c r="H233" s="119">
        <f>'[1]Z07 一般公共预算财政拨款收入支出决算表(财决07表)'!$K231</f>
        <v>0</v>
      </c>
      <c r="I233" s="108" t="str">
        <f t="shared" si="12"/>
        <v>2</v>
      </c>
      <c r="J233" s="108" t="str">
        <f t="shared" si="13"/>
        <v>2</v>
      </c>
      <c r="K233" s="108">
        <f t="shared" si="14"/>
        <v>4</v>
      </c>
      <c r="L233" s="108" t="str">
        <f t="shared" si="15"/>
        <v/>
      </c>
      <c r="O233" s="4"/>
      <c r="P233" s="4"/>
      <c r="Q233" s="4"/>
      <c r="R233" s="4"/>
      <c r="S233" s="4"/>
      <c r="T233" s="4"/>
      <c r="U233" s="4"/>
      <c r="V233" s="4"/>
      <c r="W233" s="4"/>
      <c r="X233" s="4"/>
    </row>
    <row r="234" ht="20.1" customHeight="1" spans="1:24">
      <c r="A234" s="22" t="str">
        <f t="array" ref="A234">INDEX(G:G,SMALL(IF($K$12:$K$500=2,ROW($12:$500),4^8),ROW(G223)))&amp;""</f>
        <v/>
      </c>
      <c r="B234" s="118"/>
      <c r="C234" s="23" t="str">
        <f>IF(ISERROR(VLOOKUP(A234,'[1]Z07 一般公共预算财政拨款收入支出决算表(财决07表)'!$A$10:$T$500,4,FALSE)),"",VLOOKUP(A234,'[1]Z07 一般公共预算财政拨款收入支出决算表(财决07表)'!$A$10:$T$500,4,FALSE))</f>
        <v/>
      </c>
      <c r="D234" s="125" t="str">
        <f>IF(ISERROR(VLOOKUP(A234,'[1]Z07 一般公共预算财政拨款收入支出决算表(财决07表)'!$A$10:$T$500,11,FALSE)),"",VLOOKUP(A234,'[1]Z07 一般公共预算财政拨款收入支出决算表(财决07表)'!$A$10:$T$500,11,FALSE))</f>
        <v/>
      </c>
      <c r="E234" s="125" t="str">
        <f>IF(ISERROR(VLOOKUP(A234,'[1]Z07 一般公共预算财政拨款收入支出决算表(财决07表)'!$A$10:$T$500,12,FALSE)),"",VLOOKUP(A234,'[1]Z07 一般公共预算财政拨款收入支出决算表(财决07表)'!$A$10:$T$500,12,FALSE))</f>
        <v/>
      </c>
      <c r="F234" s="125" t="str">
        <f>IF(ISERROR(VLOOKUP(A234,'[1]Z07 一般公共预算财政拨款收入支出决算表(财决07表)'!$A$10:$T$500,15,FALSE)),"",VLOOKUP(A234,'[1]Z07 一般公共预算财政拨款收入支出决算表(财决07表)'!$A$10:$T$500,15,FALSE))</f>
        <v/>
      </c>
      <c r="G234" s="108">
        <f>'[1]Z07 一般公共预算财政拨款收入支出决算表(财决07表)'!A232</f>
        <v>0</v>
      </c>
      <c r="H234" s="119">
        <f>'[1]Z07 一般公共预算财政拨款收入支出决算表(财决07表)'!$K232</f>
        <v>0</v>
      </c>
      <c r="I234" s="108" t="str">
        <f t="shared" si="12"/>
        <v>2</v>
      </c>
      <c r="J234" s="108" t="str">
        <f t="shared" si="13"/>
        <v>2</v>
      </c>
      <c r="K234" s="108">
        <f t="shared" si="14"/>
        <v>4</v>
      </c>
      <c r="L234" s="108" t="str">
        <f t="shared" si="15"/>
        <v/>
      </c>
      <c r="O234" s="4"/>
      <c r="P234" s="4"/>
      <c r="Q234" s="4"/>
      <c r="R234" s="4"/>
      <c r="S234" s="4"/>
      <c r="T234" s="4"/>
      <c r="U234" s="4"/>
      <c r="V234" s="4"/>
      <c r="W234" s="4"/>
      <c r="X234" s="4"/>
    </row>
    <row r="235" ht="20.1" customHeight="1" spans="1:24">
      <c r="A235" s="22" t="str">
        <f t="array" ref="A235">INDEX(G:G,SMALL(IF($K$12:$K$500=2,ROW($12:$500),4^8),ROW(G224)))&amp;""</f>
        <v/>
      </c>
      <c r="B235" s="118"/>
      <c r="C235" s="23" t="str">
        <f>IF(ISERROR(VLOOKUP(A235,'[1]Z07 一般公共预算财政拨款收入支出决算表(财决07表)'!$A$10:$T$500,4,FALSE)),"",VLOOKUP(A235,'[1]Z07 一般公共预算财政拨款收入支出决算表(财决07表)'!$A$10:$T$500,4,FALSE))</f>
        <v/>
      </c>
      <c r="D235" s="125" t="str">
        <f>IF(ISERROR(VLOOKUP(A235,'[1]Z07 一般公共预算财政拨款收入支出决算表(财决07表)'!$A$10:$T$500,11,FALSE)),"",VLOOKUP(A235,'[1]Z07 一般公共预算财政拨款收入支出决算表(财决07表)'!$A$10:$T$500,11,FALSE))</f>
        <v/>
      </c>
      <c r="E235" s="125" t="str">
        <f>IF(ISERROR(VLOOKUP(A235,'[1]Z07 一般公共预算财政拨款收入支出决算表(财决07表)'!$A$10:$T$500,12,FALSE)),"",VLOOKUP(A235,'[1]Z07 一般公共预算财政拨款收入支出决算表(财决07表)'!$A$10:$T$500,12,FALSE))</f>
        <v/>
      </c>
      <c r="F235" s="125" t="str">
        <f>IF(ISERROR(VLOOKUP(A235,'[1]Z07 一般公共预算财政拨款收入支出决算表(财决07表)'!$A$10:$T$500,15,FALSE)),"",VLOOKUP(A235,'[1]Z07 一般公共预算财政拨款收入支出决算表(财决07表)'!$A$10:$T$500,15,FALSE))</f>
        <v/>
      </c>
      <c r="G235" s="108">
        <f>'[1]Z07 一般公共预算财政拨款收入支出决算表(财决07表)'!A233</f>
        <v>0</v>
      </c>
      <c r="H235" s="119">
        <f>'[1]Z07 一般公共预算财政拨款收入支出决算表(财决07表)'!$K233</f>
        <v>0</v>
      </c>
      <c r="I235" s="108" t="str">
        <f t="shared" si="12"/>
        <v>2</v>
      </c>
      <c r="J235" s="108" t="str">
        <f t="shared" si="13"/>
        <v>2</v>
      </c>
      <c r="K235" s="108">
        <f t="shared" si="14"/>
        <v>4</v>
      </c>
      <c r="L235" s="108" t="str">
        <f t="shared" si="15"/>
        <v/>
      </c>
      <c r="O235" s="4"/>
      <c r="P235" s="4"/>
      <c r="Q235" s="4"/>
      <c r="R235" s="4"/>
      <c r="S235" s="4"/>
      <c r="T235" s="4"/>
      <c r="U235" s="4"/>
      <c r="V235" s="4"/>
      <c r="W235" s="4"/>
      <c r="X235" s="4"/>
    </row>
    <row r="236" ht="20.1" customHeight="1" spans="1:24">
      <c r="A236" s="22" t="str">
        <f t="array" ref="A236">INDEX(G:G,SMALL(IF($K$12:$K$500=2,ROW($12:$500),4^8),ROW(G225)))&amp;""</f>
        <v/>
      </c>
      <c r="B236" s="118"/>
      <c r="C236" s="23" t="str">
        <f>IF(ISERROR(VLOOKUP(A236,'[1]Z07 一般公共预算财政拨款收入支出决算表(财决07表)'!$A$10:$T$500,4,FALSE)),"",VLOOKUP(A236,'[1]Z07 一般公共预算财政拨款收入支出决算表(财决07表)'!$A$10:$T$500,4,FALSE))</f>
        <v/>
      </c>
      <c r="D236" s="125" t="str">
        <f>IF(ISERROR(VLOOKUP(A236,'[1]Z07 一般公共预算财政拨款收入支出决算表(财决07表)'!$A$10:$T$500,11,FALSE)),"",VLOOKUP(A236,'[1]Z07 一般公共预算财政拨款收入支出决算表(财决07表)'!$A$10:$T$500,11,FALSE))</f>
        <v/>
      </c>
      <c r="E236" s="125" t="str">
        <f>IF(ISERROR(VLOOKUP(A236,'[1]Z07 一般公共预算财政拨款收入支出决算表(财决07表)'!$A$10:$T$500,12,FALSE)),"",VLOOKUP(A236,'[1]Z07 一般公共预算财政拨款收入支出决算表(财决07表)'!$A$10:$T$500,12,FALSE))</f>
        <v/>
      </c>
      <c r="F236" s="125" t="str">
        <f>IF(ISERROR(VLOOKUP(A236,'[1]Z07 一般公共预算财政拨款收入支出决算表(财决07表)'!$A$10:$T$500,15,FALSE)),"",VLOOKUP(A236,'[1]Z07 一般公共预算财政拨款收入支出决算表(财决07表)'!$A$10:$T$500,15,FALSE))</f>
        <v/>
      </c>
      <c r="G236" s="108">
        <f>'[1]Z07 一般公共预算财政拨款收入支出决算表(财决07表)'!A234</f>
        <v>0</v>
      </c>
      <c r="H236" s="119">
        <f>'[1]Z07 一般公共预算财政拨款收入支出决算表(财决07表)'!$K234</f>
        <v>0</v>
      </c>
      <c r="I236" s="108" t="str">
        <f t="shared" si="12"/>
        <v>2</v>
      </c>
      <c r="J236" s="108" t="str">
        <f t="shared" si="13"/>
        <v>2</v>
      </c>
      <c r="K236" s="108">
        <f t="shared" si="14"/>
        <v>4</v>
      </c>
      <c r="L236" s="108" t="str">
        <f t="shared" si="15"/>
        <v/>
      </c>
      <c r="O236" s="4"/>
      <c r="P236" s="4"/>
      <c r="Q236" s="4"/>
      <c r="R236" s="4"/>
      <c r="S236" s="4"/>
      <c r="T236" s="4"/>
      <c r="U236" s="4"/>
      <c r="V236" s="4"/>
      <c r="W236" s="4"/>
      <c r="X236" s="4"/>
    </row>
    <row r="237" ht="20.1" customHeight="1" spans="1:24">
      <c r="A237" s="22" t="str">
        <f t="array" ref="A237">INDEX(G:G,SMALL(IF($K$12:$K$500=2,ROW($12:$500),4^8),ROW(G226)))&amp;""</f>
        <v/>
      </c>
      <c r="B237" s="118"/>
      <c r="C237" s="23" t="str">
        <f>IF(ISERROR(VLOOKUP(A237,'[1]Z07 一般公共预算财政拨款收入支出决算表(财决07表)'!$A$10:$T$500,4,FALSE)),"",VLOOKUP(A237,'[1]Z07 一般公共预算财政拨款收入支出决算表(财决07表)'!$A$10:$T$500,4,FALSE))</f>
        <v/>
      </c>
      <c r="D237" s="125" t="str">
        <f>IF(ISERROR(VLOOKUP(A237,'[1]Z07 一般公共预算财政拨款收入支出决算表(财决07表)'!$A$10:$T$500,11,FALSE)),"",VLOOKUP(A237,'[1]Z07 一般公共预算财政拨款收入支出决算表(财决07表)'!$A$10:$T$500,11,FALSE))</f>
        <v/>
      </c>
      <c r="E237" s="125" t="str">
        <f>IF(ISERROR(VLOOKUP(A237,'[1]Z07 一般公共预算财政拨款收入支出决算表(财决07表)'!$A$10:$T$500,12,FALSE)),"",VLOOKUP(A237,'[1]Z07 一般公共预算财政拨款收入支出决算表(财决07表)'!$A$10:$T$500,12,FALSE))</f>
        <v/>
      </c>
      <c r="F237" s="125" t="str">
        <f>IF(ISERROR(VLOOKUP(A237,'[1]Z07 一般公共预算财政拨款收入支出决算表(财决07表)'!$A$10:$T$500,15,FALSE)),"",VLOOKUP(A237,'[1]Z07 一般公共预算财政拨款收入支出决算表(财决07表)'!$A$10:$T$500,15,FALSE))</f>
        <v/>
      </c>
      <c r="G237" s="108">
        <f>'[1]Z07 一般公共预算财政拨款收入支出决算表(财决07表)'!A235</f>
        <v>0</v>
      </c>
      <c r="H237" s="119">
        <f>'[1]Z07 一般公共预算财政拨款收入支出决算表(财决07表)'!$K235</f>
        <v>0</v>
      </c>
      <c r="I237" s="108" t="str">
        <f t="shared" si="12"/>
        <v>2</v>
      </c>
      <c r="J237" s="108" t="str">
        <f t="shared" si="13"/>
        <v>2</v>
      </c>
      <c r="K237" s="108">
        <f t="shared" si="14"/>
        <v>4</v>
      </c>
      <c r="L237" s="108" t="str">
        <f t="shared" si="15"/>
        <v/>
      </c>
      <c r="O237" s="4"/>
      <c r="P237" s="4"/>
      <c r="Q237" s="4"/>
      <c r="R237" s="4"/>
      <c r="S237" s="4"/>
      <c r="T237" s="4"/>
      <c r="U237" s="4"/>
      <c r="V237" s="4"/>
      <c r="W237" s="4"/>
      <c r="X237" s="4"/>
    </row>
    <row r="238" ht="20.1" customHeight="1" spans="1:24">
      <c r="A238" s="22" t="str">
        <f t="array" ref="A238">INDEX(G:G,SMALL(IF($K$12:$K$500=2,ROW($12:$500),4^8),ROW(G227)))&amp;""</f>
        <v/>
      </c>
      <c r="B238" s="118"/>
      <c r="C238" s="23" t="str">
        <f>IF(ISERROR(VLOOKUP(A238,'[1]Z07 一般公共预算财政拨款收入支出决算表(财决07表)'!$A$10:$T$500,4,FALSE)),"",VLOOKUP(A238,'[1]Z07 一般公共预算财政拨款收入支出决算表(财决07表)'!$A$10:$T$500,4,FALSE))</f>
        <v/>
      </c>
      <c r="D238" s="125" t="str">
        <f>IF(ISERROR(VLOOKUP(A238,'[1]Z07 一般公共预算财政拨款收入支出决算表(财决07表)'!$A$10:$T$500,11,FALSE)),"",VLOOKUP(A238,'[1]Z07 一般公共预算财政拨款收入支出决算表(财决07表)'!$A$10:$T$500,11,FALSE))</f>
        <v/>
      </c>
      <c r="E238" s="125" t="str">
        <f>IF(ISERROR(VLOOKUP(A238,'[1]Z07 一般公共预算财政拨款收入支出决算表(财决07表)'!$A$10:$T$500,12,FALSE)),"",VLOOKUP(A238,'[1]Z07 一般公共预算财政拨款收入支出决算表(财决07表)'!$A$10:$T$500,12,FALSE))</f>
        <v/>
      </c>
      <c r="F238" s="125" t="str">
        <f>IF(ISERROR(VLOOKUP(A238,'[1]Z07 一般公共预算财政拨款收入支出决算表(财决07表)'!$A$10:$T$500,15,FALSE)),"",VLOOKUP(A238,'[1]Z07 一般公共预算财政拨款收入支出决算表(财决07表)'!$A$10:$T$500,15,FALSE))</f>
        <v/>
      </c>
      <c r="G238" s="108">
        <f>'[1]Z07 一般公共预算财政拨款收入支出决算表(财决07表)'!A236</f>
        <v>0</v>
      </c>
      <c r="H238" s="119">
        <f>'[1]Z07 一般公共预算财政拨款收入支出决算表(财决07表)'!$K236</f>
        <v>0</v>
      </c>
      <c r="I238" s="108" t="str">
        <f t="shared" si="12"/>
        <v>2</v>
      </c>
      <c r="J238" s="108" t="str">
        <f t="shared" si="13"/>
        <v>2</v>
      </c>
      <c r="K238" s="108">
        <f t="shared" si="14"/>
        <v>4</v>
      </c>
      <c r="L238" s="108" t="str">
        <f t="shared" si="15"/>
        <v/>
      </c>
      <c r="O238" s="4"/>
      <c r="P238" s="4"/>
      <c r="Q238" s="4"/>
      <c r="R238" s="4"/>
      <c r="S238" s="4"/>
      <c r="T238" s="4"/>
      <c r="U238" s="4"/>
      <c r="V238" s="4"/>
      <c r="W238" s="4"/>
      <c r="X238" s="4"/>
    </row>
    <row r="239" ht="20.1" customHeight="1" spans="1:24">
      <c r="A239" s="22" t="str">
        <f t="array" ref="A239">INDEX(G:G,SMALL(IF($K$12:$K$500=2,ROW($12:$500),4^8),ROW(G228)))&amp;""</f>
        <v/>
      </c>
      <c r="B239" s="118"/>
      <c r="C239" s="23" t="str">
        <f>IF(ISERROR(VLOOKUP(A239,'[1]Z07 一般公共预算财政拨款收入支出决算表(财决07表)'!$A$10:$T$500,4,FALSE)),"",VLOOKUP(A239,'[1]Z07 一般公共预算财政拨款收入支出决算表(财决07表)'!$A$10:$T$500,4,FALSE))</f>
        <v/>
      </c>
      <c r="D239" s="125" t="str">
        <f>IF(ISERROR(VLOOKUP(A239,'[1]Z07 一般公共预算财政拨款收入支出决算表(财决07表)'!$A$10:$T$500,11,FALSE)),"",VLOOKUP(A239,'[1]Z07 一般公共预算财政拨款收入支出决算表(财决07表)'!$A$10:$T$500,11,FALSE))</f>
        <v/>
      </c>
      <c r="E239" s="125" t="str">
        <f>IF(ISERROR(VLOOKUP(A239,'[1]Z07 一般公共预算财政拨款收入支出决算表(财决07表)'!$A$10:$T$500,12,FALSE)),"",VLOOKUP(A239,'[1]Z07 一般公共预算财政拨款收入支出决算表(财决07表)'!$A$10:$T$500,12,FALSE))</f>
        <v/>
      </c>
      <c r="F239" s="125" t="str">
        <f>IF(ISERROR(VLOOKUP(A239,'[1]Z07 一般公共预算财政拨款收入支出决算表(财决07表)'!$A$10:$T$500,15,FALSE)),"",VLOOKUP(A239,'[1]Z07 一般公共预算财政拨款收入支出决算表(财决07表)'!$A$10:$T$500,15,FALSE))</f>
        <v/>
      </c>
      <c r="G239" s="108">
        <f>'[1]Z07 一般公共预算财政拨款收入支出决算表(财决07表)'!A237</f>
        <v>0</v>
      </c>
      <c r="H239" s="119">
        <f>'[1]Z07 一般公共预算财政拨款收入支出决算表(财决07表)'!$K237</f>
        <v>0</v>
      </c>
      <c r="I239" s="108" t="str">
        <f t="shared" si="12"/>
        <v>2</v>
      </c>
      <c r="J239" s="108" t="str">
        <f t="shared" si="13"/>
        <v>2</v>
      </c>
      <c r="K239" s="108">
        <f t="shared" si="14"/>
        <v>4</v>
      </c>
      <c r="L239" s="108" t="str">
        <f t="shared" si="15"/>
        <v/>
      </c>
      <c r="O239" s="4"/>
      <c r="P239" s="4"/>
      <c r="Q239" s="4"/>
      <c r="R239" s="4"/>
      <c r="S239" s="4"/>
      <c r="T239" s="4"/>
      <c r="U239" s="4"/>
      <c r="V239" s="4"/>
      <c r="W239" s="4"/>
      <c r="X239" s="4"/>
    </row>
    <row r="240" ht="20.1" customHeight="1" spans="1:24">
      <c r="A240" s="22" t="str">
        <f t="array" ref="A240">INDEX(G:G,SMALL(IF($K$12:$K$500=2,ROW($12:$500),4^8),ROW(G229)))&amp;""</f>
        <v/>
      </c>
      <c r="B240" s="118"/>
      <c r="C240" s="23" t="str">
        <f>IF(ISERROR(VLOOKUP(A240,'[1]Z07 一般公共预算财政拨款收入支出决算表(财决07表)'!$A$10:$T$500,4,FALSE)),"",VLOOKUP(A240,'[1]Z07 一般公共预算财政拨款收入支出决算表(财决07表)'!$A$10:$T$500,4,FALSE))</f>
        <v/>
      </c>
      <c r="D240" s="125" t="str">
        <f>IF(ISERROR(VLOOKUP(A240,'[1]Z07 一般公共预算财政拨款收入支出决算表(财决07表)'!$A$10:$T$500,11,FALSE)),"",VLOOKUP(A240,'[1]Z07 一般公共预算财政拨款收入支出决算表(财决07表)'!$A$10:$T$500,11,FALSE))</f>
        <v/>
      </c>
      <c r="E240" s="125" t="str">
        <f>IF(ISERROR(VLOOKUP(A240,'[1]Z07 一般公共预算财政拨款收入支出决算表(财决07表)'!$A$10:$T$500,12,FALSE)),"",VLOOKUP(A240,'[1]Z07 一般公共预算财政拨款收入支出决算表(财决07表)'!$A$10:$T$500,12,FALSE))</f>
        <v/>
      </c>
      <c r="F240" s="125" t="str">
        <f>IF(ISERROR(VLOOKUP(A240,'[1]Z07 一般公共预算财政拨款收入支出决算表(财决07表)'!$A$10:$T$500,15,FALSE)),"",VLOOKUP(A240,'[1]Z07 一般公共预算财政拨款收入支出决算表(财决07表)'!$A$10:$T$500,15,FALSE))</f>
        <v/>
      </c>
      <c r="G240" s="108">
        <f>'[1]Z07 一般公共预算财政拨款收入支出决算表(财决07表)'!A238</f>
        <v>0</v>
      </c>
      <c r="H240" s="119">
        <f>'[1]Z07 一般公共预算财政拨款收入支出决算表(财决07表)'!$K238</f>
        <v>0</v>
      </c>
      <c r="I240" s="108" t="str">
        <f t="shared" si="12"/>
        <v>2</v>
      </c>
      <c r="J240" s="108" t="str">
        <f t="shared" si="13"/>
        <v>2</v>
      </c>
      <c r="K240" s="108">
        <f t="shared" si="14"/>
        <v>4</v>
      </c>
      <c r="L240" s="108" t="str">
        <f t="shared" si="15"/>
        <v/>
      </c>
      <c r="O240" s="4"/>
      <c r="P240" s="4"/>
      <c r="Q240" s="4"/>
      <c r="R240" s="4"/>
      <c r="S240" s="4"/>
      <c r="T240" s="4"/>
      <c r="U240" s="4"/>
      <c r="V240" s="4"/>
      <c r="W240" s="4"/>
      <c r="X240" s="4"/>
    </row>
    <row r="241" ht="20.1" customHeight="1" spans="1:24">
      <c r="A241" s="22" t="str">
        <f t="array" ref="A241">INDEX(G:G,SMALL(IF($K$12:$K$500=2,ROW($12:$500),4^8),ROW(G230)))&amp;""</f>
        <v/>
      </c>
      <c r="B241" s="118"/>
      <c r="C241" s="23" t="str">
        <f>IF(ISERROR(VLOOKUP(A241,'[1]Z07 一般公共预算财政拨款收入支出决算表(财决07表)'!$A$10:$T$500,4,FALSE)),"",VLOOKUP(A241,'[1]Z07 一般公共预算财政拨款收入支出决算表(财决07表)'!$A$10:$T$500,4,FALSE))</f>
        <v/>
      </c>
      <c r="D241" s="125" t="str">
        <f>IF(ISERROR(VLOOKUP(A241,'[1]Z07 一般公共预算财政拨款收入支出决算表(财决07表)'!$A$10:$T$500,11,FALSE)),"",VLOOKUP(A241,'[1]Z07 一般公共预算财政拨款收入支出决算表(财决07表)'!$A$10:$T$500,11,FALSE))</f>
        <v/>
      </c>
      <c r="E241" s="125" t="str">
        <f>IF(ISERROR(VLOOKUP(A241,'[1]Z07 一般公共预算财政拨款收入支出决算表(财决07表)'!$A$10:$T$500,12,FALSE)),"",VLOOKUP(A241,'[1]Z07 一般公共预算财政拨款收入支出决算表(财决07表)'!$A$10:$T$500,12,FALSE))</f>
        <v/>
      </c>
      <c r="F241" s="125" t="str">
        <f>IF(ISERROR(VLOOKUP(A241,'[1]Z07 一般公共预算财政拨款收入支出决算表(财决07表)'!$A$10:$T$500,15,FALSE)),"",VLOOKUP(A241,'[1]Z07 一般公共预算财政拨款收入支出决算表(财决07表)'!$A$10:$T$500,15,FALSE))</f>
        <v/>
      </c>
      <c r="G241" s="108">
        <f>'[1]Z07 一般公共预算财政拨款收入支出决算表(财决07表)'!A239</f>
        <v>0</v>
      </c>
      <c r="H241" s="119">
        <f>'[1]Z07 一般公共预算财政拨款收入支出决算表(财决07表)'!$K239</f>
        <v>0</v>
      </c>
      <c r="I241" s="108" t="str">
        <f t="shared" si="12"/>
        <v>2</v>
      </c>
      <c r="J241" s="108" t="str">
        <f t="shared" si="13"/>
        <v>2</v>
      </c>
      <c r="K241" s="108">
        <f t="shared" si="14"/>
        <v>4</v>
      </c>
      <c r="L241" s="108" t="str">
        <f t="shared" si="15"/>
        <v/>
      </c>
      <c r="O241" s="4"/>
      <c r="P241" s="4"/>
      <c r="Q241" s="4"/>
      <c r="R241" s="4"/>
      <c r="S241" s="4"/>
      <c r="T241" s="4"/>
      <c r="U241" s="4"/>
      <c r="V241" s="4"/>
      <c r="W241" s="4"/>
      <c r="X241" s="4"/>
    </row>
    <row r="242" ht="20.1" customHeight="1" spans="1:24">
      <c r="A242" s="22" t="str">
        <f t="array" ref="A242">INDEX(G:G,SMALL(IF($K$12:$K$500=2,ROW($12:$500),4^8),ROW(G231)))&amp;""</f>
        <v/>
      </c>
      <c r="B242" s="118"/>
      <c r="C242" s="23" t="str">
        <f>IF(ISERROR(VLOOKUP(A242,'[1]Z07 一般公共预算财政拨款收入支出决算表(财决07表)'!$A$10:$T$500,4,FALSE)),"",VLOOKUP(A242,'[1]Z07 一般公共预算财政拨款收入支出决算表(财决07表)'!$A$10:$T$500,4,FALSE))</f>
        <v/>
      </c>
      <c r="D242" s="125" t="str">
        <f>IF(ISERROR(VLOOKUP(A242,'[1]Z07 一般公共预算财政拨款收入支出决算表(财决07表)'!$A$10:$T$500,11,FALSE)),"",VLOOKUP(A242,'[1]Z07 一般公共预算财政拨款收入支出决算表(财决07表)'!$A$10:$T$500,11,FALSE))</f>
        <v/>
      </c>
      <c r="E242" s="125" t="str">
        <f>IF(ISERROR(VLOOKUP(A242,'[1]Z07 一般公共预算财政拨款收入支出决算表(财决07表)'!$A$10:$T$500,12,FALSE)),"",VLOOKUP(A242,'[1]Z07 一般公共预算财政拨款收入支出决算表(财决07表)'!$A$10:$T$500,12,FALSE))</f>
        <v/>
      </c>
      <c r="F242" s="125" t="str">
        <f>IF(ISERROR(VLOOKUP(A242,'[1]Z07 一般公共预算财政拨款收入支出决算表(财决07表)'!$A$10:$T$500,15,FALSE)),"",VLOOKUP(A242,'[1]Z07 一般公共预算财政拨款收入支出决算表(财决07表)'!$A$10:$T$500,15,FALSE))</f>
        <v/>
      </c>
      <c r="G242" s="108">
        <f>'[1]Z07 一般公共预算财政拨款收入支出决算表(财决07表)'!A240</f>
        <v>0</v>
      </c>
      <c r="H242" s="119">
        <f>'[1]Z07 一般公共预算财政拨款收入支出决算表(财决07表)'!$K240</f>
        <v>0</v>
      </c>
      <c r="I242" s="108" t="str">
        <f t="shared" si="12"/>
        <v>2</v>
      </c>
      <c r="J242" s="108" t="str">
        <f t="shared" si="13"/>
        <v>2</v>
      </c>
      <c r="K242" s="108">
        <f t="shared" si="14"/>
        <v>4</v>
      </c>
      <c r="L242" s="108" t="str">
        <f t="shared" si="15"/>
        <v/>
      </c>
      <c r="O242" s="4"/>
      <c r="P242" s="4"/>
      <c r="Q242" s="4"/>
      <c r="R242" s="4"/>
      <c r="S242" s="4"/>
      <c r="T242" s="4"/>
      <c r="U242" s="4"/>
      <c r="V242" s="4"/>
      <c r="W242" s="4"/>
      <c r="X242" s="4"/>
    </row>
    <row r="243" ht="20.1" customHeight="1" spans="1:24">
      <c r="A243" s="22" t="str">
        <f t="array" ref="A243">INDEX(G:G,SMALL(IF($K$12:$K$500=2,ROW($12:$500),4^8),ROW(G232)))&amp;""</f>
        <v/>
      </c>
      <c r="B243" s="118"/>
      <c r="C243" s="23" t="str">
        <f>IF(ISERROR(VLOOKUP(A243,'[1]Z07 一般公共预算财政拨款收入支出决算表(财决07表)'!$A$10:$T$500,4,FALSE)),"",VLOOKUP(A243,'[1]Z07 一般公共预算财政拨款收入支出决算表(财决07表)'!$A$10:$T$500,4,FALSE))</f>
        <v/>
      </c>
      <c r="D243" s="125" t="str">
        <f>IF(ISERROR(VLOOKUP(A243,'[1]Z07 一般公共预算财政拨款收入支出决算表(财决07表)'!$A$10:$T$500,11,FALSE)),"",VLOOKUP(A243,'[1]Z07 一般公共预算财政拨款收入支出决算表(财决07表)'!$A$10:$T$500,11,FALSE))</f>
        <v/>
      </c>
      <c r="E243" s="125" t="str">
        <f>IF(ISERROR(VLOOKUP(A243,'[1]Z07 一般公共预算财政拨款收入支出决算表(财决07表)'!$A$10:$T$500,12,FALSE)),"",VLOOKUP(A243,'[1]Z07 一般公共预算财政拨款收入支出决算表(财决07表)'!$A$10:$T$500,12,FALSE))</f>
        <v/>
      </c>
      <c r="F243" s="125" t="str">
        <f>IF(ISERROR(VLOOKUP(A243,'[1]Z07 一般公共预算财政拨款收入支出决算表(财决07表)'!$A$10:$T$500,15,FALSE)),"",VLOOKUP(A243,'[1]Z07 一般公共预算财政拨款收入支出决算表(财决07表)'!$A$10:$T$500,15,FALSE))</f>
        <v/>
      </c>
      <c r="G243" s="108">
        <f>'[1]Z07 一般公共预算财政拨款收入支出决算表(财决07表)'!A241</f>
        <v>0</v>
      </c>
      <c r="H243" s="119">
        <f>'[1]Z07 一般公共预算财政拨款收入支出决算表(财决07表)'!$K241</f>
        <v>0</v>
      </c>
      <c r="I243" s="108" t="str">
        <f t="shared" si="12"/>
        <v>2</v>
      </c>
      <c r="J243" s="108" t="str">
        <f t="shared" si="13"/>
        <v>2</v>
      </c>
      <c r="K243" s="108">
        <f t="shared" si="14"/>
        <v>4</v>
      </c>
      <c r="L243" s="108" t="str">
        <f t="shared" si="15"/>
        <v/>
      </c>
      <c r="O243" s="4"/>
      <c r="P243" s="4"/>
      <c r="Q243" s="4"/>
      <c r="R243" s="4"/>
      <c r="S243" s="4"/>
      <c r="T243" s="4"/>
      <c r="U243" s="4"/>
      <c r="V243" s="4"/>
      <c r="W243" s="4"/>
      <c r="X243" s="4"/>
    </row>
    <row r="244" ht="20.1" customHeight="1" spans="1:24">
      <c r="A244" s="22" t="str">
        <f t="array" ref="A244">INDEX(G:G,SMALL(IF($K$12:$K$500=2,ROW($12:$500),4^8),ROW(G233)))&amp;""</f>
        <v/>
      </c>
      <c r="B244" s="118"/>
      <c r="C244" s="23" t="str">
        <f>IF(ISERROR(VLOOKUP(A244,'[1]Z07 一般公共预算财政拨款收入支出决算表(财决07表)'!$A$10:$T$500,4,FALSE)),"",VLOOKUP(A244,'[1]Z07 一般公共预算财政拨款收入支出决算表(财决07表)'!$A$10:$T$500,4,FALSE))</f>
        <v/>
      </c>
      <c r="D244" s="125" t="str">
        <f>IF(ISERROR(VLOOKUP(A244,'[1]Z07 一般公共预算财政拨款收入支出决算表(财决07表)'!$A$10:$T$500,11,FALSE)),"",VLOOKUP(A244,'[1]Z07 一般公共预算财政拨款收入支出决算表(财决07表)'!$A$10:$T$500,11,FALSE))</f>
        <v/>
      </c>
      <c r="E244" s="125" t="str">
        <f>IF(ISERROR(VLOOKUP(A244,'[1]Z07 一般公共预算财政拨款收入支出决算表(财决07表)'!$A$10:$T$500,12,FALSE)),"",VLOOKUP(A244,'[1]Z07 一般公共预算财政拨款收入支出决算表(财决07表)'!$A$10:$T$500,12,FALSE))</f>
        <v/>
      </c>
      <c r="F244" s="125" t="str">
        <f>IF(ISERROR(VLOOKUP(A244,'[1]Z07 一般公共预算财政拨款收入支出决算表(财决07表)'!$A$10:$T$500,15,FALSE)),"",VLOOKUP(A244,'[1]Z07 一般公共预算财政拨款收入支出决算表(财决07表)'!$A$10:$T$500,15,FALSE))</f>
        <v/>
      </c>
      <c r="G244" s="108">
        <f>'[1]Z07 一般公共预算财政拨款收入支出决算表(财决07表)'!A242</f>
        <v>0</v>
      </c>
      <c r="H244" s="119">
        <f>'[1]Z07 一般公共预算财政拨款收入支出决算表(财决07表)'!$K242</f>
        <v>0</v>
      </c>
      <c r="I244" s="108" t="str">
        <f t="shared" si="12"/>
        <v>2</v>
      </c>
      <c r="J244" s="108" t="str">
        <f t="shared" si="13"/>
        <v>2</v>
      </c>
      <c r="K244" s="108">
        <f t="shared" si="14"/>
        <v>4</v>
      </c>
      <c r="L244" s="108" t="str">
        <f t="shared" si="15"/>
        <v/>
      </c>
      <c r="O244" s="4"/>
      <c r="P244" s="4"/>
      <c r="Q244" s="4"/>
      <c r="R244" s="4"/>
      <c r="S244" s="4"/>
      <c r="T244" s="4"/>
      <c r="U244" s="4"/>
      <c r="V244" s="4"/>
      <c r="W244" s="4"/>
      <c r="X244" s="4"/>
    </row>
    <row r="245" ht="20.1" customHeight="1" spans="1:24">
      <c r="A245" s="22" t="str">
        <f t="array" ref="A245">INDEX(G:G,SMALL(IF($K$12:$K$500=2,ROW($12:$500),4^8),ROW(G234)))&amp;""</f>
        <v/>
      </c>
      <c r="B245" s="118"/>
      <c r="C245" s="23" t="str">
        <f>IF(ISERROR(VLOOKUP(A245,'[1]Z07 一般公共预算财政拨款收入支出决算表(财决07表)'!$A$10:$T$500,4,FALSE)),"",VLOOKUP(A245,'[1]Z07 一般公共预算财政拨款收入支出决算表(财决07表)'!$A$10:$T$500,4,FALSE))</f>
        <v/>
      </c>
      <c r="D245" s="125" t="str">
        <f>IF(ISERROR(VLOOKUP(A245,'[1]Z07 一般公共预算财政拨款收入支出决算表(财决07表)'!$A$10:$T$500,11,FALSE)),"",VLOOKUP(A245,'[1]Z07 一般公共预算财政拨款收入支出决算表(财决07表)'!$A$10:$T$500,11,FALSE))</f>
        <v/>
      </c>
      <c r="E245" s="125" t="str">
        <f>IF(ISERROR(VLOOKUP(A245,'[1]Z07 一般公共预算财政拨款收入支出决算表(财决07表)'!$A$10:$T$500,12,FALSE)),"",VLOOKUP(A245,'[1]Z07 一般公共预算财政拨款收入支出决算表(财决07表)'!$A$10:$T$500,12,FALSE))</f>
        <v/>
      </c>
      <c r="F245" s="125" t="str">
        <f>IF(ISERROR(VLOOKUP(A245,'[1]Z07 一般公共预算财政拨款收入支出决算表(财决07表)'!$A$10:$T$500,15,FALSE)),"",VLOOKUP(A245,'[1]Z07 一般公共预算财政拨款收入支出决算表(财决07表)'!$A$10:$T$500,15,FALSE))</f>
        <v/>
      </c>
      <c r="G245" s="108">
        <f>'[1]Z07 一般公共预算财政拨款收入支出决算表(财决07表)'!A243</f>
        <v>0</v>
      </c>
      <c r="H245" s="119">
        <f>'[1]Z07 一般公共预算财政拨款收入支出决算表(财决07表)'!$K243</f>
        <v>0</v>
      </c>
      <c r="I245" s="108" t="str">
        <f t="shared" si="12"/>
        <v>2</v>
      </c>
      <c r="J245" s="108" t="str">
        <f t="shared" si="13"/>
        <v>2</v>
      </c>
      <c r="K245" s="108">
        <f t="shared" si="14"/>
        <v>4</v>
      </c>
      <c r="L245" s="108" t="str">
        <f t="shared" si="15"/>
        <v/>
      </c>
      <c r="O245" s="4"/>
      <c r="P245" s="4"/>
      <c r="Q245" s="4"/>
      <c r="R245" s="4"/>
      <c r="S245" s="4"/>
      <c r="T245" s="4"/>
      <c r="U245" s="4"/>
      <c r="V245" s="4"/>
      <c r="W245" s="4"/>
      <c r="X245" s="4"/>
    </row>
    <row r="246" ht="20.1" customHeight="1" spans="1:24">
      <c r="A246" s="22" t="str">
        <f t="array" ref="A246">INDEX(G:G,SMALL(IF($K$12:$K$500=2,ROW($12:$500),4^8),ROW(G235)))&amp;""</f>
        <v/>
      </c>
      <c r="B246" s="118"/>
      <c r="C246" s="23" t="str">
        <f>IF(ISERROR(VLOOKUP(A246,'[1]Z07 一般公共预算财政拨款收入支出决算表(财决07表)'!$A$10:$T$500,4,FALSE)),"",VLOOKUP(A246,'[1]Z07 一般公共预算财政拨款收入支出决算表(财决07表)'!$A$10:$T$500,4,FALSE))</f>
        <v/>
      </c>
      <c r="D246" s="125" t="str">
        <f>IF(ISERROR(VLOOKUP(A246,'[1]Z07 一般公共预算财政拨款收入支出决算表(财决07表)'!$A$10:$T$500,11,FALSE)),"",VLOOKUP(A246,'[1]Z07 一般公共预算财政拨款收入支出决算表(财决07表)'!$A$10:$T$500,11,FALSE))</f>
        <v/>
      </c>
      <c r="E246" s="125" t="str">
        <f>IF(ISERROR(VLOOKUP(A246,'[1]Z07 一般公共预算财政拨款收入支出决算表(财决07表)'!$A$10:$T$500,12,FALSE)),"",VLOOKUP(A246,'[1]Z07 一般公共预算财政拨款收入支出决算表(财决07表)'!$A$10:$T$500,12,FALSE))</f>
        <v/>
      </c>
      <c r="F246" s="125" t="str">
        <f>IF(ISERROR(VLOOKUP(A246,'[1]Z07 一般公共预算财政拨款收入支出决算表(财决07表)'!$A$10:$T$500,15,FALSE)),"",VLOOKUP(A246,'[1]Z07 一般公共预算财政拨款收入支出决算表(财决07表)'!$A$10:$T$500,15,FALSE))</f>
        <v/>
      </c>
      <c r="G246" s="108">
        <f>'[1]Z07 一般公共预算财政拨款收入支出决算表(财决07表)'!A244</f>
        <v>0</v>
      </c>
      <c r="H246" s="119">
        <f>'[1]Z07 一般公共预算财政拨款收入支出决算表(财决07表)'!$K244</f>
        <v>0</v>
      </c>
      <c r="I246" s="108" t="str">
        <f t="shared" si="12"/>
        <v>2</v>
      </c>
      <c r="J246" s="108" t="str">
        <f t="shared" si="13"/>
        <v>2</v>
      </c>
      <c r="K246" s="108">
        <f t="shared" si="14"/>
        <v>4</v>
      </c>
      <c r="L246" s="108" t="str">
        <f t="shared" si="15"/>
        <v/>
      </c>
      <c r="O246" s="4"/>
      <c r="P246" s="4"/>
      <c r="Q246" s="4"/>
      <c r="R246" s="4"/>
      <c r="S246" s="4"/>
      <c r="T246" s="4"/>
      <c r="U246" s="4"/>
      <c r="V246" s="4"/>
      <c r="W246" s="4"/>
      <c r="X246" s="4"/>
    </row>
    <row r="247" ht="20.1" customHeight="1" spans="1:24">
      <c r="A247" s="22" t="str">
        <f t="array" ref="A247">INDEX(G:G,SMALL(IF($K$12:$K$500=2,ROW($12:$500),4^8),ROW(G236)))&amp;""</f>
        <v/>
      </c>
      <c r="B247" s="118"/>
      <c r="C247" s="23" t="str">
        <f>IF(ISERROR(VLOOKUP(A247,'[1]Z07 一般公共预算财政拨款收入支出决算表(财决07表)'!$A$10:$T$500,4,FALSE)),"",VLOOKUP(A247,'[1]Z07 一般公共预算财政拨款收入支出决算表(财决07表)'!$A$10:$T$500,4,FALSE))</f>
        <v/>
      </c>
      <c r="D247" s="125" t="str">
        <f>IF(ISERROR(VLOOKUP(A247,'[1]Z07 一般公共预算财政拨款收入支出决算表(财决07表)'!$A$10:$T$500,11,FALSE)),"",VLOOKUP(A247,'[1]Z07 一般公共预算财政拨款收入支出决算表(财决07表)'!$A$10:$T$500,11,FALSE))</f>
        <v/>
      </c>
      <c r="E247" s="125" t="str">
        <f>IF(ISERROR(VLOOKUP(A247,'[1]Z07 一般公共预算财政拨款收入支出决算表(财决07表)'!$A$10:$T$500,12,FALSE)),"",VLOOKUP(A247,'[1]Z07 一般公共预算财政拨款收入支出决算表(财决07表)'!$A$10:$T$500,12,FALSE))</f>
        <v/>
      </c>
      <c r="F247" s="125" t="str">
        <f>IF(ISERROR(VLOOKUP(A247,'[1]Z07 一般公共预算财政拨款收入支出决算表(财决07表)'!$A$10:$T$500,15,FALSE)),"",VLOOKUP(A247,'[1]Z07 一般公共预算财政拨款收入支出决算表(财决07表)'!$A$10:$T$500,15,FALSE))</f>
        <v/>
      </c>
      <c r="G247" s="108">
        <f>'[1]Z07 一般公共预算财政拨款收入支出决算表(财决07表)'!A245</f>
        <v>0</v>
      </c>
      <c r="H247" s="119">
        <f>'[1]Z07 一般公共预算财政拨款收入支出决算表(财决07表)'!$K245</f>
        <v>0</v>
      </c>
      <c r="I247" s="108" t="str">
        <f t="shared" si="12"/>
        <v>2</v>
      </c>
      <c r="J247" s="108" t="str">
        <f t="shared" si="13"/>
        <v>2</v>
      </c>
      <c r="K247" s="108">
        <f t="shared" si="14"/>
        <v>4</v>
      </c>
      <c r="L247" s="108" t="str">
        <f t="shared" si="15"/>
        <v/>
      </c>
      <c r="O247" s="4"/>
      <c r="P247" s="4"/>
      <c r="Q247" s="4"/>
      <c r="R247" s="4"/>
      <c r="S247" s="4"/>
      <c r="T247" s="4"/>
      <c r="U247" s="4"/>
      <c r="V247" s="4"/>
      <c r="W247" s="4"/>
      <c r="X247" s="4"/>
    </row>
    <row r="248" ht="20.1" customHeight="1" spans="1:24">
      <c r="A248" s="22" t="str">
        <f t="array" ref="A248">INDEX(G:G,SMALL(IF($K$12:$K$500=2,ROW($12:$500),4^8),ROW(G237)))&amp;""</f>
        <v/>
      </c>
      <c r="B248" s="118"/>
      <c r="C248" s="23" t="str">
        <f>IF(ISERROR(VLOOKUP(A248,'[1]Z07 一般公共预算财政拨款收入支出决算表(财决07表)'!$A$10:$T$500,4,FALSE)),"",VLOOKUP(A248,'[1]Z07 一般公共预算财政拨款收入支出决算表(财决07表)'!$A$10:$T$500,4,FALSE))</f>
        <v/>
      </c>
      <c r="D248" s="125" t="str">
        <f>IF(ISERROR(VLOOKUP(A248,'[1]Z07 一般公共预算财政拨款收入支出决算表(财决07表)'!$A$10:$T$500,11,FALSE)),"",VLOOKUP(A248,'[1]Z07 一般公共预算财政拨款收入支出决算表(财决07表)'!$A$10:$T$500,11,FALSE))</f>
        <v/>
      </c>
      <c r="E248" s="125" t="str">
        <f>IF(ISERROR(VLOOKUP(A248,'[1]Z07 一般公共预算财政拨款收入支出决算表(财决07表)'!$A$10:$T$500,12,FALSE)),"",VLOOKUP(A248,'[1]Z07 一般公共预算财政拨款收入支出决算表(财决07表)'!$A$10:$T$500,12,FALSE))</f>
        <v/>
      </c>
      <c r="F248" s="125" t="str">
        <f>IF(ISERROR(VLOOKUP(A248,'[1]Z07 一般公共预算财政拨款收入支出决算表(财决07表)'!$A$10:$T$500,15,FALSE)),"",VLOOKUP(A248,'[1]Z07 一般公共预算财政拨款收入支出决算表(财决07表)'!$A$10:$T$500,15,FALSE))</f>
        <v/>
      </c>
      <c r="G248" s="108">
        <f>'[1]Z07 一般公共预算财政拨款收入支出决算表(财决07表)'!A246</f>
        <v>0</v>
      </c>
      <c r="H248" s="119">
        <f>'[1]Z07 一般公共预算财政拨款收入支出决算表(财决07表)'!$K246</f>
        <v>0</v>
      </c>
      <c r="I248" s="108" t="str">
        <f t="shared" si="12"/>
        <v>2</v>
      </c>
      <c r="J248" s="108" t="str">
        <f t="shared" si="13"/>
        <v>2</v>
      </c>
      <c r="K248" s="108">
        <f t="shared" si="14"/>
        <v>4</v>
      </c>
      <c r="L248" s="108" t="str">
        <f t="shared" si="15"/>
        <v/>
      </c>
      <c r="O248" s="4"/>
      <c r="P248" s="4"/>
      <c r="Q248" s="4"/>
      <c r="R248" s="4"/>
      <c r="S248" s="4"/>
      <c r="T248" s="4"/>
      <c r="U248" s="4"/>
      <c r="V248" s="4"/>
      <c r="W248" s="4"/>
      <c r="X248" s="4"/>
    </row>
    <row r="249" ht="20.1" customHeight="1" spans="1:24">
      <c r="A249" s="22" t="str">
        <f t="array" ref="A249">INDEX(G:G,SMALL(IF($K$12:$K$500=2,ROW($12:$500),4^8),ROW(G238)))&amp;""</f>
        <v/>
      </c>
      <c r="B249" s="118"/>
      <c r="C249" s="23" t="str">
        <f>IF(ISERROR(VLOOKUP(A249,'[1]Z07 一般公共预算财政拨款收入支出决算表(财决07表)'!$A$10:$T$500,4,FALSE)),"",VLOOKUP(A249,'[1]Z07 一般公共预算财政拨款收入支出决算表(财决07表)'!$A$10:$T$500,4,FALSE))</f>
        <v/>
      </c>
      <c r="D249" s="125" t="str">
        <f>IF(ISERROR(VLOOKUP(A249,'[1]Z07 一般公共预算财政拨款收入支出决算表(财决07表)'!$A$10:$T$500,11,FALSE)),"",VLOOKUP(A249,'[1]Z07 一般公共预算财政拨款收入支出决算表(财决07表)'!$A$10:$T$500,11,FALSE))</f>
        <v/>
      </c>
      <c r="E249" s="125" t="str">
        <f>IF(ISERROR(VLOOKUP(A249,'[1]Z07 一般公共预算财政拨款收入支出决算表(财决07表)'!$A$10:$T$500,12,FALSE)),"",VLOOKUP(A249,'[1]Z07 一般公共预算财政拨款收入支出决算表(财决07表)'!$A$10:$T$500,12,FALSE))</f>
        <v/>
      </c>
      <c r="F249" s="125" t="str">
        <f>IF(ISERROR(VLOOKUP(A249,'[1]Z07 一般公共预算财政拨款收入支出决算表(财决07表)'!$A$10:$T$500,15,FALSE)),"",VLOOKUP(A249,'[1]Z07 一般公共预算财政拨款收入支出决算表(财决07表)'!$A$10:$T$500,15,FALSE))</f>
        <v/>
      </c>
      <c r="G249" s="108">
        <f>'[1]Z07 一般公共预算财政拨款收入支出决算表(财决07表)'!A247</f>
        <v>0</v>
      </c>
      <c r="H249" s="119">
        <f>'[1]Z07 一般公共预算财政拨款收入支出决算表(财决07表)'!$K247</f>
        <v>0</v>
      </c>
      <c r="I249" s="108" t="str">
        <f t="shared" si="12"/>
        <v>2</v>
      </c>
      <c r="J249" s="108" t="str">
        <f t="shared" si="13"/>
        <v>2</v>
      </c>
      <c r="K249" s="108">
        <f t="shared" si="14"/>
        <v>4</v>
      </c>
      <c r="L249" s="108" t="str">
        <f t="shared" si="15"/>
        <v/>
      </c>
      <c r="O249" s="4"/>
      <c r="P249" s="4"/>
      <c r="Q249" s="4"/>
      <c r="R249" s="4"/>
      <c r="S249" s="4"/>
      <c r="T249" s="4"/>
      <c r="U249" s="4"/>
      <c r="V249" s="4"/>
      <c r="W249" s="4"/>
      <c r="X249" s="4"/>
    </row>
    <row r="250" ht="20.1" customHeight="1" spans="1:24">
      <c r="A250" s="22" t="str">
        <f t="array" ref="A250">INDEX(G:G,SMALL(IF($K$12:$K$500=2,ROW($12:$500),4^8),ROW(G239)))&amp;""</f>
        <v/>
      </c>
      <c r="B250" s="118"/>
      <c r="C250" s="23" t="str">
        <f>IF(ISERROR(VLOOKUP(A250,'[1]Z07 一般公共预算财政拨款收入支出决算表(财决07表)'!$A$10:$T$500,4,FALSE)),"",VLOOKUP(A250,'[1]Z07 一般公共预算财政拨款收入支出决算表(财决07表)'!$A$10:$T$500,4,FALSE))</f>
        <v/>
      </c>
      <c r="D250" s="125" t="str">
        <f>IF(ISERROR(VLOOKUP(A250,'[1]Z07 一般公共预算财政拨款收入支出决算表(财决07表)'!$A$10:$T$500,11,FALSE)),"",VLOOKUP(A250,'[1]Z07 一般公共预算财政拨款收入支出决算表(财决07表)'!$A$10:$T$500,11,FALSE))</f>
        <v/>
      </c>
      <c r="E250" s="125" t="str">
        <f>IF(ISERROR(VLOOKUP(A250,'[1]Z07 一般公共预算财政拨款收入支出决算表(财决07表)'!$A$10:$T$500,12,FALSE)),"",VLOOKUP(A250,'[1]Z07 一般公共预算财政拨款收入支出决算表(财决07表)'!$A$10:$T$500,12,FALSE))</f>
        <v/>
      </c>
      <c r="F250" s="125" t="str">
        <f>IF(ISERROR(VLOOKUP(A250,'[1]Z07 一般公共预算财政拨款收入支出决算表(财决07表)'!$A$10:$T$500,15,FALSE)),"",VLOOKUP(A250,'[1]Z07 一般公共预算财政拨款收入支出决算表(财决07表)'!$A$10:$T$500,15,FALSE))</f>
        <v/>
      </c>
      <c r="G250" s="108">
        <f>'[1]Z07 一般公共预算财政拨款收入支出决算表(财决07表)'!A248</f>
        <v>0</v>
      </c>
      <c r="H250" s="119">
        <f>'[1]Z07 一般公共预算财政拨款收入支出决算表(财决07表)'!$K248</f>
        <v>0</v>
      </c>
      <c r="I250" s="108" t="str">
        <f t="shared" si="12"/>
        <v>2</v>
      </c>
      <c r="J250" s="108" t="str">
        <f t="shared" si="13"/>
        <v>2</v>
      </c>
      <c r="K250" s="108">
        <f t="shared" si="14"/>
        <v>4</v>
      </c>
      <c r="L250" s="108" t="str">
        <f t="shared" si="15"/>
        <v/>
      </c>
      <c r="O250" s="4"/>
      <c r="P250" s="4"/>
      <c r="Q250" s="4"/>
      <c r="R250" s="4"/>
      <c r="S250" s="4"/>
      <c r="T250" s="4"/>
      <c r="U250" s="4"/>
      <c r="V250" s="4"/>
      <c r="W250" s="4"/>
      <c r="X250" s="4"/>
    </row>
    <row r="251" ht="20.1" customHeight="1" spans="1:24">
      <c r="A251" s="22" t="str">
        <f t="array" ref="A251">INDEX(G:G,SMALL(IF($K$12:$K$500=2,ROW($12:$500),4^8),ROW(G240)))&amp;""</f>
        <v/>
      </c>
      <c r="B251" s="118"/>
      <c r="C251" s="23" t="str">
        <f>IF(ISERROR(VLOOKUP(A251,'[1]Z07 一般公共预算财政拨款收入支出决算表(财决07表)'!$A$10:$T$500,4,FALSE)),"",VLOOKUP(A251,'[1]Z07 一般公共预算财政拨款收入支出决算表(财决07表)'!$A$10:$T$500,4,FALSE))</f>
        <v/>
      </c>
      <c r="D251" s="125" t="str">
        <f>IF(ISERROR(VLOOKUP(A251,'[1]Z07 一般公共预算财政拨款收入支出决算表(财决07表)'!$A$10:$T$500,11,FALSE)),"",VLOOKUP(A251,'[1]Z07 一般公共预算财政拨款收入支出决算表(财决07表)'!$A$10:$T$500,11,FALSE))</f>
        <v/>
      </c>
      <c r="E251" s="125" t="str">
        <f>IF(ISERROR(VLOOKUP(A251,'[1]Z07 一般公共预算财政拨款收入支出决算表(财决07表)'!$A$10:$T$500,12,FALSE)),"",VLOOKUP(A251,'[1]Z07 一般公共预算财政拨款收入支出决算表(财决07表)'!$A$10:$T$500,12,FALSE))</f>
        <v/>
      </c>
      <c r="F251" s="125" t="str">
        <f>IF(ISERROR(VLOOKUP(A251,'[1]Z07 一般公共预算财政拨款收入支出决算表(财决07表)'!$A$10:$T$500,15,FALSE)),"",VLOOKUP(A251,'[1]Z07 一般公共预算财政拨款收入支出决算表(财决07表)'!$A$10:$T$500,15,FALSE))</f>
        <v/>
      </c>
      <c r="G251" s="108">
        <f>'[1]Z07 一般公共预算财政拨款收入支出决算表(财决07表)'!A249</f>
        <v>0</v>
      </c>
      <c r="H251" s="119">
        <f>'[1]Z07 一般公共预算财政拨款收入支出决算表(财决07表)'!$K249</f>
        <v>0</v>
      </c>
      <c r="I251" s="108" t="str">
        <f t="shared" si="12"/>
        <v>2</v>
      </c>
      <c r="J251" s="108" t="str">
        <f t="shared" si="13"/>
        <v>2</v>
      </c>
      <c r="K251" s="108">
        <f t="shared" si="14"/>
        <v>4</v>
      </c>
      <c r="L251" s="108" t="str">
        <f t="shared" si="15"/>
        <v/>
      </c>
      <c r="O251" s="4"/>
      <c r="P251" s="4"/>
      <c r="Q251" s="4"/>
      <c r="R251" s="4"/>
      <c r="S251" s="4"/>
      <c r="T251" s="4"/>
      <c r="U251" s="4"/>
      <c r="V251" s="4"/>
      <c r="W251" s="4"/>
      <c r="X251" s="4"/>
    </row>
    <row r="252" ht="20.1" customHeight="1" spans="1:24">
      <c r="A252" s="22" t="str">
        <f t="array" ref="A252">INDEX(G:G,SMALL(IF($K$12:$K$500=2,ROW($12:$500),4^8),ROW(G241)))&amp;""</f>
        <v/>
      </c>
      <c r="B252" s="118"/>
      <c r="C252" s="23" t="str">
        <f>IF(ISERROR(VLOOKUP(A252,'[1]Z07 一般公共预算财政拨款收入支出决算表(财决07表)'!$A$10:$T$500,4,FALSE)),"",VLOOKUP(A252,'[1]Z07 一般公共预算财政拨款收入支出决算表(财决07表)'!$A$10:$T$500,4,FALSE))</f>
        <v/>
      </c>
      <c r="D252" s="125" t="str">
        <f>IF(ISERROR(VLOOKUP(A252,'[1]Z07 一般公共预算财政拨款收入支出决算表(财决07表)'!$A$10:$T$500,11,FALSE)),"",VLOOKUP(A252,'[1]Z07 一般公共预算财政拨款收入支出决算表(财决07表)'!$A$10:$T$500,11,FALSE))</f>
        <v/>
      </c>
      <c r="E252" s="125" t="str">
        <f>IF(ISERROR(VLOOKUP(A252,'[1]Z07 一般公共预算财政拨款收入支出决算表(财决07表)'!$A$10:$T$500,12,FALSE)),"",VLOOKUP(A252,'[1]Z07 一般公共预算财政拨款收入支出决算表(财决07表)'!$A$10:$T$500,12,FALSE))</f>
        <v/>
      </c>
      <c r="F252" s="125" t="str">
        <f>IF(ISERROR(VLOOKUP(A252,'[1]Z07 一般公共预算财政拨款收入支出决算表(财决07表)'!$A$10:$T$500,15,FALSE)),"",VLOOKUP(A252,'[1]Z07 一般公共预算财政拨款收入支出决算表(财决07表)'!$A$10:$T$500,15,FALSE))</f>
        <v/>
      </c>
      <c r="G252" s="108">
        <f>'[1]Z07 一般公共预算财政拨款收入支出决算表(财决07表)'!A250</f>
        <v>0</v>
      </c>
      <c r="H252" s="119">
        <f>'[1]Z07 一般公共预算财政拨款收入支出决算表(财决07表)'!$K250</f>
        <v>0</v>
      </c>
      <c r="I252" s="108" t="str">
        <f t="shared" si="12"/>
        <v>2</v>
      </c>
      <c r="J252" s="108" t="str">
        <f t="shared" si="13"/>
        <v>2</v>
      </c>
      <c r="K252" s="108">
        <f t="shared" si="14"/>
        <v>4</v>
      </c>
      <c r="L252" s="108" t="str">
        <f t="shared" si="15"/>
        <v/>
      </c>
      <c r="O252" s="4"/>
      <c r="P252" s="4"/>
      <c r="Q252" s="4"/>
      <c r="R252" s="4"/>
      <c r="S252" s="4"/>
      <c r="T252" s="4"/>
      <c r="U252" s="4"/>
      <c r="V252" s="4"/>
      <c r="W252" s="4"/>
      <c r="X252" s="4"/>
    </row>
    <row r="253" ht="20.1" customHeight="1" spans="1:24">
      <c r="A253" s="22" t="str">
        <f t="array" ref="A253">INDEX(G:G,SMALL(IF($K$12:$K$500=2,ROW($12:$500),4^8),ROW(G242)))&amp;""</f>
        <v/>
      </c>
      <c r="B253" s="118"/>
      <c r="C253" s="23" t="str">
        <f>IF(ISERROR(VLOOKUP(A253,'[1]Z07 一般公共预算财政拨款收入支出决算表(财决07表)'!$A$10:$T$500,4,FALSE)),"",VLOOKUP(A253,'[1]Z07 一般公共预算财政拨款收入支出决算表(财决07表)'!$A$10:$T$500,4,FALSE))</f>
        <v/>
      </c>
      <c r="D253" s="125" t="str">
        <f>IF(ISERROR(VLOOKUP(A253,'[1]Z07 一般公共预算财政拨款收入支出决算表(财决07表)'!$A$10:$T$500,11,FALSE)),"",VLOOKUP(A253,'[1]Z07 一般公共预算财政拨款收入支出决算表(财决07表)'!$A$10:$T$500,11,FALSE))</f>
        <v/>
      </c>
      <c r="E253" s="125" t="str">
        <f>IF(ISERROR(VLOOKUP(A253,'[1]Z07 一般公共预算财政拨款收入支出决算表(财决07表)'!$A$10:$T$500,12,FALSE)),"",VLOOKUP(A253,'[1]Z07 一般公共预算财政拨款收入支出决算表(财决07表)'!$A$10:$T$500,12,FALSE))</f>
        <v/>
      </c>
      <c r="F253" s="125" t="str">
        <f>IF(ISERROR(VLOOKUP(A253,'[1]Z07 一般公共预算财政拨款收入支出决算表(财决07表)'!$A$10:$T$500,15,FALSE)),"",VLOOKUP(A253,'[1]Z07 一般公共预算财政拨款收入支出决算表(财决07表)'!$A$10:$T$500,15,FALSE))</f>
        <v/>
      </c>
      <c r="G253" s="108">
        <f>'[1]Z07 一般公共预算财政拨款收入支出决算表(财决07表)'!A251</f>
        <v>0</v>
      </c>
      <c r="H253" s="119">
        <f>'[1]Z07 一般公共预算财政拨款收入支出决算表(财决07表)'!$K251</f>
        <v>0</v>
      </c>
      <c r="I253" s="108" t="str">
        <f t="shared" si="12"/>
        <v>2</v>
      </c>
      <c r="J253" s="108" t="str">
        <f t="shared" si="13"/>
        <v>2</v>
      </c>
      <c r="K253" s="108">
        <f t="shared" si="14"/>
        <v>4</v>
      </c>
      <c r="L253" s="108" t="str">
        <f t="shared" si="15"/>
        <v/>
      </c>
      <c r="O253" s="4"/>
      <c r="P253" s="4"/>
      <c r="Q253" s="4"/>
      <c r="R253" s="4"/>
      <c r="S253" s="4"/>
      <c r="T253" s="4"/>
      <c r="U253" s="4"/>
      <c r="V253" s="4"/>
      <c r="W253" s="4"/>
      <c r="X253" s="4"/>
    </row>
    <row r="254" ht="20.1" customHeight="1" spans="1:24">
      <c r="A254" s="22" t="str">
        <f t="array" ref="A254">INDEX(G:G,SMALL(IF($K$12:$K$500=2,ROW($12:$500),4^8),ROW(G243)))&amp;""</f>
        <v/>
      </c>
      <c r="B254" s="118"/>
      <c r="C254" s="23" t="str">
        <f>IF(ISERROR(VLOOKUP(A254,'[1]Z07 一般公共预算财政拨款收入支出决算表(财决07表)'!$A$10:$T$500,4,FALSE)),"",VLOOKUP(A254,'[1]Z07 一般公共预算财政拨款收入支出决算表(财决07表)'!$A$10:$T$500,4,FALSE))</f>
        <v/>
      </c>
      <c r="D254" s="125" t="str">
        <f>IF(ISERROR(VLOOKUP(A254,'[1]Z07 一般公共预算财政拨款收入支出决算表(财决07表)'!$A$10:$T$500,11,FALSE)),"",VLOOKUP(A254,'[1]Z07 一般公共预算财政拨款收入支出决算表(财决07表)'!$A$10:$T$500,11,FALSE))</f>
        <v/>
      </c>
      <c r="E254" s="125" t="str">
        <f>IF(ISERROR(VLOOKUP(A254,'[1]Z07 一般公共预算财政拨款收入支出决算表(财决07表)'!$A$10:$T$500,12,FALSE)),"",VLOOKUP(A254,'[1]Z07 一般公共预算财政拨款收入支出决算表(财决07表)'!$A$10:$T$500,12,FALSE))</f>
        <v/>
      </c>
      <c r="F254" s="125" t="str">
        <f>IF(ISERROR(VLOOKUP(A254,'[1]Z07 一般公共预算财政拨款收入支出决算表(财决07表)'!$A$10:$T$500,15,FALSE)),"",VLOOKUP(A254,'[1]Z07 一般公共预算财政拨款收入支出决算表(财决07表)'!$A$10:$T$500,15,FALSE))</f>
        <v/>
      </c>
      <c r="G254" s="108">
        <f>'[1]Z07 一般公共预算财政拨款收入支出决算表(财决07表)'!A252</f>
        <v>0</v>
      </c>
      <c r="H254" s="119">
        <f>'[1]Z07 一般公共预算财政拨款收入支出决算表(财决07表)'!$K252</f>
        <v>0</v>
      </c>
      <c r="I254" s="108" t="str">
        <f t="shared" si="12"/>
        <v>2</v>
      </c>
      <c r="J254" s="108" t="str">
        <f t="shared" si="13"/>
        <v>2</v>
      </c>
      <c r="K254" s="108">
        <f t="shared" si="14"/>
        <v>4</v>
      </c>
      <c r="L254" s="108" t="str">
        <f t="shared" si="15"/>
        <v/>
      </c>
      <c r="O254" s="4"/>
      <c r="P254" s="4"/>
      <c r="Q254" s="4"/>
      <c r="R254" s="4"/>
      <c r="S254" s="4"/>
      <c r="T254" s="4"/>
      <c r="U254" s="4"/>
      <c r="V254" s="4"/>
      <c r="W254" s="4"/>
      <c r="X254" s="4"/>
    </row>
    <row r="255" ht="20.1" customHeight="1" spans="1:24">
      <c r="A255" s="22" t="str">
        <f t="array" ref="A255">INDEX(G:G,SMALL(IF($K$12:$K$500=2,ROW($12:$500),4^8),ROW(G244)))&amp;""</f>
        <v/>
      </c>
      <c r="B255" s="118"/>
      <c r="C255" s="23" t="str">
        <f>IF(ISERROR(VLOOKUP(A255,'[1]Z07 一般公共预算财政拨款收入支出决算表(财决07表)'!$A$10:$T$500,4,FALSE)),"",VLOOKUP(A255,'[1]Z07 一般公共预算财政拨款收入支出决算表(财决07表)'!$A$10:$T$500,4,FALSE))</f>
        <v/>
      </c>
      <c r="D255" s="125" t="str">
        <f>IF(ISERROR(VLOOKUP(A255,'[1]Z07 一般公共预算财政拨款收入支出决算表(财决07表)'!$A$10:$T$500,11,FALSE)),"",VLOOKUP(A255,'[1]Z07 一般公共预算财政拨款收入支出决算表(财决07表)'!$A$10:$T$500,11,FALSE))</f>
        <v/>
      </c>
      <c r="E255" s="125" t="str">
        <f>IF(ISERROR(VLOOKUP(A255,'[1]Z07 一般公共预算财政拨款收入支出决算表(财决07表)'!$A$10:$T$500,12,FALSE)),"",VLOOKUP(A255,'[1]Z07 一般公共预算财政拨款收入支出决算表(财决07表)'!$A$10:$T$500,12,FALSE))</f>
        <v/>
      </c>
      <c r="F255" s="125" t="str">
        <f>IF(ISERROR(VLOOKUP(A255,'[1]Z07 一般公共预算财政拨款收入支出决算表(财决07表)'!$A$10:$T$500,15,FALSE)),"",VLOOKUP(A255,'[1]Z07 一般公共预算财政拨款收入支出决算表(财决07表)'!$A$10:$T$500,15,FALSE))</f>
        <v/>
      </c>
      <c r="G255" s="108">
        <f>'[1]Z07 一般公共预算财政拨款收入支出决算表(财决07表)'!A253</f>
        <v>0</v>
      </c>
      <c r="H255" s="119">
        <f>'[1]Z07 一般公共预算财政拨款收入支出决算表(财决07表)'!$K253</f>
        <v>0</v>
      </c>
      <c r="I255" s="108" t="str">
        <f t="shared" si="12"/>
        <v>2</v>
      </c>
      <c r="J255" s="108" t="str">
        <f t="shared" si="13"/>
        <v>2</v>
      </c>
      <c r="K255" s="108">
        <f t="shared" si="14"/>
        <v>4</v>
      </c>
      <c r="L255" s="108" t="str">
        <f t="shared" si="15"/>
        <v/>
      </c>
      <c r="O255" s="4"/>
      <c r="P255" s="4"/>
      <c r="Q255" s="4"/>
      <c r="R255" s="4"/>
      <c r="S255" s="4"/>
      <c r="T255" s="4"/>
      <c r="U255" s="4"/>
      <c r="V255" s="4"/>
      <c r="W255" s="4"/>
      <c r="X255" s="4"/>
    </row>
    <row r="256" ht="20.1" customHeight="1" spans="1:24">
      <c r="A256" s="22" t="str">
        <f t="array" ref="A256">INDEX(G:G,SMALL(IF($K$12:$K$500=2,ROW($12:$500),4^8),ROW(G245)))&amp;""</f>
        <v/>
      </c>
      <c r="B256" s="118"/>
      <c r="C256" s="23" t="str">
        <f>IF(ISERROR(VLOOKUP(A256,'[1]Z07 一般公共预算财政拨款收入支出决算表(财决07表)'!$A$10:$T$500,4,FALSE)),"",VLOOKUP(A256,'[1]Z07 一般公共预算财政拨款收入支出决算表(财决07表)'!$A$10:$T$500,4,FALSE))</f>
        <v/>
      </c>
      <c r="D256" s="125" t="str">
        <f>IF(ISERROR(VLOOKUP(A256,'[1]Z07 一般公共预算财政拨款收入支出决算表(财决07表)'!$A$10:$T$500,11,FALSE)),"",VLOOKUP(A256,'[1]Z07 一般公共预算财政拨款收入支出决算表(财决07表)'!$A$10:$T$500,11,FALSE))</f>
        <v/>
      </c>
      <c r="E256" s="125" t="str">
        <f>IF(ISERROR(VLOOKUP(A256,'[1]Z07 一般公共预算财政拨款收入支出决算表(财决07表)'!$A$10:$T$500,12,FALSE)),"",VLOOKUP(A256,'[1]Z07 一般公共预算财政拨款收入支出决算表(财决07表)'!$A$10:$T$500,12,FALSE))</f>
        <v/>
      </c>
      <c r="F256" s="125" t="str">
        <f>IF(ISERROR(VLOOKUP(A256,'[1]Z07 一般公共预算财政拨款收入支出决算表(财决07表)'!$A$10:$T$500,15,FALSE)),"",VLOOKUP(A256,'[1]Z07 一般公共预算财政拨款收入支出决算表(财决07表)'!$A$10:$T$500,15,FALSE))</f>
        <v/>
      </c>
      <c r="G256" s="108">
        <f>'[1]Z07 一般公共预算财政拨款收入支出决算表(财决07表)'!A254</f>
        <v>0</v>
      </c>
      <c r="H256" s="119">
        <f>'[1]Z07 一般公共预算财政拨款收入支出决算表(财决07表)'!$K254</f>
        <v>0</v>
      </c>
      <c r="I256" s="108" t="str">
        <f t="shared" si="12"/>
        <v>2</v>
      </c>
      <c r="J256" s="108" t="str">
        <f t="shared" si="13"/>
        <v>2</v>
      </c>
      <c r="K256" s="108">
        <f t="shared" si="14"/>
        <v>4</v>
      </c>
      <c r="L256" s="108" t="str">
        <f t="shared" si="15"/>
        <v/>
      </c>
      <c r="O256" s="4"/>
      <c r="P256" s="4"/>
      <c r="Q256" s="4"/>
      <c r="R256" s="4"/>
      <c r="S256" s="4"/>
      <c r="T256" s="4"/>
      <c r="U256" s="4"/>
      <c r="V256" s="4"/>
      <c r="W256" s="4"/>
      <c r="X256" s="4"/>
    </row>
    <row r="257" ht="20.1" customHeight="1" spans="1:24">
      <c r="A257" s="22" t="str">
        <f t="array" ref="A257">INDEX(G:G,SMALL(IF($K$12:$K$500=2,ROW($12:$500),4^8),ROW(G246)))&amp;""</f>
        <v/>
      </c>
      <c r="B257" s="118"/>
      <c r="C257" s="23" t="str">
        <f>IF(ISERROR(VLOOKUP(A257,'[1]Z07 一般公共预算财政拨款收入支出决算表(财决07表)'!$A$10:$T$500,4,FALSE)),"",VLOOKUP(A257,'[1]Z07 一般公共预算财政拨款收入支出决算表(财决07表)'!$A$10:$T$500,4,FALSE))</f>
        <v/>
      </c>
      <c r="D257" s="125" t="str">
        <f>IF(ISERROR(VLOOKUP(A257,'[1]Z07 一般公共预算财政拨款收入支出决算表(财决07表)'!$A$10:$T$500,11,FALSE)),"",VLOOKUP(A257,'[1]Z07 一般公共预算财政拨款收入支出决算表(财决07表)'!$A$10:$T$500,11,FALSE))</f>
        <v/>
      </c>
      <c r="E257" s="125" t="str">
        <f>IF(ISERROR(VLOOKUP(A257,'[1]Z07 一般公共预算财政拨款收入支出决算表(财决07表)'!$A$10:$T$500,12,FALSE)),"",VLOOKUP(A257,'[1]Z07 一般公共预算财政拨款收入支出决算表(财决07表)'!$A$10:$T$500,12,FALSE))</f>
        <v/>
      </c>
      <c r="F257" s="125" t="str">
        <f>IF(ISERROR(VLOOKUP(A257,'[1]Z07 一般公共预算财政拨款收入支出决算表(财决07表)'!$A$10:$T$500,15,FALSE)),"",VLOOKUP(A257,'[1]Z07 一般公共预算财政拨款收入支出决算表(财决07表)'!$A$10:$T$500,15,FALSE))</f>
        <v/>
      </c>
      <c r="G257" s="108">
        <f>'[1]Z07 一般公共预算财政拨款收入支出决算表(财决07表)'!A255</f>
        <v>0</v>
      </c>
      <c r="H257" s="119">
        <f>'[1]Z07 一般公共预算财政拨款收入支出决算表(财决07表)'!$K255</f>
        <v>0</v>
      </c>
      <c r="I257" s="108" t="str">
        <f t="shared" si="12"/>
        <v>2</v>
      </c>
      <c r="J257" s="108" t="str">
        <f t="shared" si="13"/>
        <v>2</v>
      </c>
      <c r="K257" s="108">
        <f t="shared" si="14"/>
        <v>4</v>
      </c>
      <c r="L257" s="108" t="str">
        <f t="shared" si="15"/>
        <v/>
      </c>
      <c r="O257" s="4"/>
      <c r="P257" s="4"/>
      <c r="Q257" s="4"/>
      <c r="R257" s="4"/>
      <c r="S257" s="4"/>
      <c r="T257" s="4"/>
      <c r="U257" s="4"/>
      <c r="V257" s="4"/>
      <c r="W257" s="4"/>
      <c r="X257" s="4"/>
    </row>
    <row r="258" ht="20.1" customHeight="1" spans="1:24">
      <c r="A258" s="22" t="str">
        <f t="array" ref="A258">INDEX(G:G,SMALL(IF($K$12:$K$500=2,ROW($12:$500),4^8),ROW(G247)))&amp;""</f>
        <v/>
      </c>
      <c r="B258" s="118"/>
      <c r="C258" s="23" t="str">
        <f>IF(ISERROR(VLOOKUP(A258,'[1]Z07 一般公共预算财政拨款收入支出决算表(财决07表)'!$A$10:$T$500,4,FALSE)),"",VLOOKUP(A258,'[1]Z07 一般公共预算财政拨款收入支出决算表(财决07表)'!$A$10:$T$500,4,FALSE))</f>
        <v/>
      </c>
      <c r="D258" s="125" t="str">
        <f>IF(ISERROR(VLOOKUP(A258,'[1]Z07 一般公共预算财政拨款收入支出决算表(财决07表)'!$A$10:$T$500,11,FALSE)),"",VLOOKUP(A258,'[1]Z07 一般公共预算财政拨款收入支出决算表(财决07表)'!$A$10:$T$500,11,FALSE))</f>
        <v/>
      </c>
      <c r="E258" s="125" t="str">
        <f>IF(ISERROR(VLOOKUP(A258,'[1]Z07 一般公共预算财政拨款收入支出决算表(财决07表)'!$A$10:$T$500,12,FALSE)),"",VLOOKUP(A258,'[1]Z07 一般公共预算财政拨款收入支出决算表(财决07表)'!$A$10:$T$500,12,FALSE))</f>
        <v/>
      </c>
      <c r="F258" s="125" t="str">
        <f>IF(ISERROR(VLOOKUP(A258,'[1]Z07 一般公共预算财政拨款收入支出决算表(财决07表)'!$A$10:$T$500,15,FALSE)),"",VLOOKUP(A258,'[1]Z07 一般公共预算财政拨款收入支出决算表(财决07表)'!$A$10:$T$500,15,FALSE))</f>
        <v/>
      </c>
      <c r="G258" s="108">
        <f>'[1]Z07 一般公共预算财政拨款收入支出决算表(财决07表)'!A256</f>
        <v>0</v>
      </c>
      <c r="H258" s="119">
        <f>'[1]Z07 一般公共预算财政拨款收入支出决算表(财决07表)'!$K256</f>
        <v>0</v>
      </c>
      <c r="I258" s="108" t="str">
        <f t="shared" si="12"/>
        <v>2</v>
      </c>
      <c r="J258" s="108" t="str">
        <f t="shared" si="13"/>
        <v>2</v>
      </c>
      <c r="K258" s="108">
        <f t="shared" si="14"/>
        <v>4</v>
      </c>
      <c r="L258" s="108" t="str">
        <f t="shared" si="15"/>
        <v/>
      </c>
      <c r="O258" s="4"/>
      <c r="P258" s="4"/>
      <c r="Q258" s="4"/>
      <c r="R258" s="4"/>
      <c r="S258" s="4"/>
      <c r="T258" s="4"/>
      <c r="U258" s="4"/>
      <c r="V258" s="4"/>
      <c r="W258" s="4"/>
      <c r="X258" s="4"/>
    </row>
    <row r="259" ht="20.1" customHeight="1" spans="1:24">
      <c r="A259" s="22" t="str">
        <f t="array" ref="A259">INDEX(G:G,SMALL(IF($K$12:$K$500=2,ROW($12:$500),4^8),ROW(G248)))&amp;""</f>
        <v/>
      </c>
      <c r="B259" s="118"/>
      <c r="C259" s="23" t="str">
        <f>IF(ISERROR(VLOOKUP(A259,'[1]Z07 一般公共预算财政拨款收入支出决算表(财决07表)'!$A$10:$T$500,4,FALSE)),"",VLOOKUP(A259,'[1]Z07 一般公共预算财政拨款收入支出决算表(财决07表)'!$A$10:$T$500,4,FALSE))</f>
        <v/>
      </c>
      <c r="D259" s="125" t="str">
        <f>IF(ISERROR(VLOOKUP(A259,'[1]Z07 一般公共预算财政拨款收入支出决算表(财决07表)'!$A$10:$T$500,11,FALSE)),"",VLOOKUP(A259,'[1]Z07 一般公共预算财政拨款收入支出决算表(财决07表)'!$A$10:$T$500,11,FALSE))</f>
        <v/>
      </c>
      <c r="E259" s="125" t="str">
        <f>IF(ISERROR(VLOOKUP(A259,'[1]Z07 一般公共预算财政拨款收入支出决算表(财决07表)'!$A$10:$T$500,12,FALSE)),"",VLOOKUP(A259,'[1]Z07 一般公共预算财政拨款收入支出决算表(财决07表)'!$A$10:$T$500,12,FALSE))</f>
        <v/>
      </c>
      <c r="F259" s="125" t="str">
        <f>IF(ISERROR(VLOOKUP(A259,'[1]Z07 一般公共预算财政拨款收入支出决算表(财决07表)'!$A$10:$T$500,15,FALSE)),"",VLOOKUP(A259,'[1]Z07 一般公共预算财政拨款收入支出决算表(财决07表)'!$A$10:$T$500,15,FALSE))</f>
        <v/>
      </c>
      <c r="G259" s="108">
        <f>'[1]Z07 一般公共预算财政拨款收入支出决算表(财决07表)'!A257</f>
        <v>0</v>
      </c>
      <c r="H259" s="119">
        <f>'[1]Z07 一般公共预算财政拨款收入支出决算表(财决07表)'!$K257</f>
        <v>0</v>
      </c>
      <c r="I259" s="108" t="str">
        <f t="shared" si="12"/>
        <v>2</v>
      </c>
      <c r="J259" s="108" t="str">
        <f t="shared" si="13"/>
        <v>2</v>
      </c>
      <c r="K259" s="108">
        <f t="shared" si="14"/>
        <v>4</v>
      </c>
      <c r="L259" s="108" t="str">
        <f t="shared" si="15"/>
        <v/>
      </c>
      <c r="O259" s="4"/>
      <c r="P259" s="4"/>
      <c r="Q259" s="4"/>
      <c r="R259" s="4"/>
      <c r="S259" s="4"/>
      <c r="T259" s="4"/>
      <c r="U259" s="4"/>
      <c r="V259" s="4"/>
      <c r="W259" s="4"/>
      <c r="X259" s="4"/>
    </row>
    <row r="260" ht="20.1" customHeight="1" spans="1:24">
      <c r="A260" s="22" t="str">
        <f t="array" ref="A260">INDEX(G:G,SMALL(IF($K$12:$K$500=2,ROW($12:$500),4^8),ROW(G249)))&amp;""</f>
        <v/>
      </c>
      <c r="B260" s="118"/>
      <c r="C260" s="23" t="str">
        <f>IF(ISERROR(VLOOKUP(A260,'[1]Z07 一般公共预算财政拨款收入支出决算表(财决07表)'!$A$10:$T$500,4,FALSE)),"",VLOOKUP(A260,'[1]Z07 一般公共预算财政拨款收入支出决算表(财决07表)'!$A$10:$T$500,4,FALSE))</f>
        <v/>
      </c>
      <c r="D260" s="125" t="str">
        <f>IF(ISERROR(VLOOKUP(A260,'[1]Z07 一般公共预算财政拨款收入支出决算表(财决07表)'!$A$10:$T$500,11,FALSE)),"",VLOOKUP(A260,'[1]Z07 一般公共预算财政拨款收入支出决算表(财决07表)'!$A$10:$T$500,11,FALSE))</f>
        <v/>
      </c>
      <c r="E260" s="125" t="str">
        <f>IF(ISERROR(VLOOKUP(A260,'[1]Z07 一般公共预算财政拨款收入支出决算表(财决07表)'!$A$10:$T$500,12,FALSE)),"",VLOOKUP(A260,'[1]Z07 一般公共预算财政拨款收入支出决算表(财决07表)'!$A$10:$T$500,12,FALSE))</f>
        <v/>
      </c>
      <c r="F260" s="125" t="str">
        <f>IF(ISERROR(VLOOKUP(A260,'[1]Z07 一般公共预算财政拨款收入支出决算表(财决07表)'!$A$10:$T$500,15,FALSE)),"",VLOOKUP(A260,'[1]Z07 一般公共预算财政拨款收入支出决算表(财决07表)'!$A$10:$T$500,15,FALSE))</f>
        <v/>
      </c>
      <c r="G260" s="108">
        <f>'[1]Z07 一般公共预算财政拨款收入支出决算表(财决07表)'!A258</f>
        <v>0</v>
      </c>
      <c r="H260" s="119">
        <f>'[1]Z07 一般公共预算财政拨款收入支出决算表(财决07表)'!$K258</f>
        <v>0</v>
      </c>
      <c r="I260" s="108" t="str">
        <f t="shared" si="12"/>
        <v>2</v>
      </c>
      <c r="J260" s="108" t="str">
        <f t="shared" si="13"/>
        <v>2</v>
      </c>
      <c r="K260" s="108">
        <f t="shared" si="14"/>
        <v>4</v>
      </c>
      <c r="L260" s="108" t="str">
        <f t="shared" si="15"/>
        <v/>
      </c>
      <c r="O260" s="4"/>
      <c r="P260" s="4"/>
      <c r="Q260" s="4"/>
      <c r="R260" s="4"/>
      <c r="S260" s="4"/>
      <c r="T260" s="4"/>
      <c r="U260" s="4"/>
      <c r="V260" s="4"/>
      <c r="W260" s="4"/>
      <c r="X260" s="4"/>
    </row>
    <row r="261" ht="20.1" customHeight="1" spans="1:24">
      <c r="A261" s="22" t="str">
        <f t="array" ref="A261">INDEX(G:G,SMALL(IF($K$12:$K$500=2,ROW($12:$500),4^8),ROW(G250)))&amp;""</f>
        <v/>
      </c>
      <c r="B261" s="118"/>
      <c r="C261" s="23" t="str">
        <f>IF(ISERROR(VLOOKUP(A261,'[1]Z07 一般公共预算财政拨款收入支出决算表(财决07表)'!$A$10:$T$500,4,FALSE)),"",VLOOKUP(A261,'[1]Z07 一般公共预算财政拨款收入支出决算表(财决07表)'!$A$10:$T$500,4,FALSE))</f>
        <v/>
      </c>
      <c r="D261" s="125" t="str">
        <f>IF(ISERROR(VLOOKUP(A261,'[1]Z07 一般公共预算财政拨款收入支出决算表(财决07表)'!$A$10:$T$500,11,FALSE)),"",VLOOKUP(A261,'[1]Z07 一般公共预算财政拨款收入支出决算表(财决07表)'!$A$10:$T$500,11,FALSE))</f>
        <v/>
      </c>
      <c r="E261" s="125" t="str">
        <f>IF(ISERROR(VLOOKUP(A261,'[1]Z07 一般公共预算财政拨款收入支出决算表(财决07表)'!$A$10:$T$500,12,FALSE)),"",VLOOKUP(A261,'[1]Z07 一般公共预算财政拨款收入支出决算表(财决07表)'!$A$10:$T$500,12,FALSE))</f>
        <v/>
      </c>
      <c r="F261" s="125" t="str">
        <f>IF(ISERROR(VLOOKUP(A261,'[1]Z07 一般公共预算财政拨款收入支出决算表(财决07表)'!$A$10:$T$500,15,FALSE)),"",VLOOKUP(A261,'[1]Z07 一般公共预算财政拨款收入支出决算表(财决07表)'!$A$10:$T$500,15,FALSE))</f>
        <v/>
      </c>
      <c r="G261" s="108">
        <f>'[1]Z07 一般公共预算财政拨款收入支出决算表(财决07表)'!A259</f>
        <v>0</v>
      </c>
      <c r="H261" s="119">
        <f>'[1]Z07 一般公共预算财政拨款收入支出决算表(财决07表)'!$K259</f>
        <v>0</v>
      </c>
      <c r="I261" s="108" t="str">
        <f t="shared" si="12"/>
        <v>2</v>
      </c>
      <c r="J261" s="108" t="str">
        <f t="shared" si="13"/>
        <v>2</v>
      </c>
      <c r="K261" s="108">
        <f t="shared" si="14"/>
        <v>4</v>
      </c>
      <c r="L261" s="108" t="str">
        <f t="shared" si="15"/>
        <v/>
      </c>
      <c r="O261" s="4"/>
      <c r="P261" s="4"/>
      <c r="Q261" s="4"/>
      <c r="R261" s="4"/>
      <c r="S261" s="4"/>
      <c r="T261" s="4"/>
      <c r="U261" s="4"/>
      <c r="V261" s="4"/>
      <c r="W261" s="4"/>
      <c r="X261" s="4"/>
    </row>
    <row r="262" ht="20.1" customHeight="1" spans="1:24">
      <c r="A262" s="22" t="str">
        <f t="array" ref="A262">INDEX(G:G,SMALL(IF($K$12:$K$500=2,ROW($12:$500),4^8),ROW(G251)))&amp;""</f>
        <v/>
      </c>
      <c r="B262" s="118"/>
      <c r="C262" s="23" t="str">
        <f>IF(ISERROR(VLOOKUP(A262,'[1]Z07 一般公共预算财政拨款收入支出决算表(财决07表)'!$A$10:$T$500,4,FALSE)),"",VLOOKUP(A262,'[1]Z07 一般公共预算财政拨款收入支出决算表(财决07表)'!$A$10:$T$500,4,FALSE))</f>
        <v/>
      </c>
      <c r="D262" s="125" t="str">
        <f>IF(ISERROR(VLOOKUP(A262,'[1]Z07 一般公共预算财政拨款收入支出决算表(财决07表)'!$A$10:$T$500,11,FALSE)),"",VLOOKUP(A262,'[1]Z07 一般公共预算财政拨款收入支出决算表(财决07表)'!$A$10:$T$500,11,FALSE))</f>
        <v/>
      </c>
      <c r="E262" s="125" t="str">
        <f>IF(ISERROR(VLOOKUP(A262,'[1]Z07 一般公共预算财政拨款收入支出决算表(财决07表)'!$A$10:$T$500,12,FALSE)),"",VLOOKUP(A262,'[1]Z07 一般公共预算财政拨款收入支出决算表(财决07表)'!$A$10:$T$500,12,FALSE))</f>
        <v/>
      </c>
      <c r="F262" s="125" t="str">
        <f>IF(ISERROR(VLOOKUP(A262,'[1]Z07 一般公共预算财政拨款收入支出决算表(财决07表)'!$A$10:$T$500,15,FALSE)),"",VLOOKUP(A262,'[1]Z07 一般公共预算财政拨款收入支出决算表(财决07表)'!$A$10:$T$500,15,FALSE))</f>
        <v/>
      </c>
      <c r="G262" s="108">
        <f>'[1]Z07 一般公共预算财政拨款收入支出决算表(财决07表)'!A260</f>
        <v>0</v>
      </c>
      <c r="H262" s="119">
        <f>'[1]Z07 一般公共预算财政拨款收入支出决算表(财决07表)'!$K260</f>
        <v>0</v>
      </c>
      <c r="I262" s="108" t="str">
        <f t="shared" si="12"/>
        <v>2</v>
      </c>
      <c r="J262" s="108" t="str">
        <f t="shared" si="13"/>
        <v>2</v>
      </c>
      <c r="K262" s="108">
        <f t="shared" si="14"/>
        <v>4</v>
      </c>
      <c r="L262" s="108" t="str">
        <f t="shared" si="15"/>
        <v/>
      </c>
      <c r="O262" s="4"/>
      <c r="P262" s="4"/>
      <c r="Q262" s="4"/>
      <c r="R262" s="4"/>
      <c r="S262" s="4"/>
      <c r="T262" s="4"/>
      <c r="U262" s="4"/>
      <c r="V262" s="4"/>
      <c r="W262" s="4"/>
      <c r="X262" s="4"/>
    </row>
    <row r="263" ht="20.1" customHeight="1" spans="1:24">
      <c r="A263" s="22" t="str">
        <f t="array" ref="A263">INDEX(G:G,SMALL(IF($K$12:$K$500=2,ROW($12:$500),4^8),ROW(G252)))&amp;""</f>
        <v/>
      </c>
      <c r="B263" s="118"/>
      <c r="C263" s="23" t="str">
        <f>IF(ISERROR(VLOOKUP(A263,'[1]Z07 一般公共预算财政拨款收入支出决算表(财决07表)'!$A$10:$T$500,4,FALSE)),"",VLOOKUP(A263,'[1]Z07 一般公共预算财政拨款收入支出决算表(财决07表)'!$A$10:$T$500,4,FALSE))</f>
        <v/>
      </c>
      <c r="D263" s="125" t="str">
        <f>IF(ISERROR(VLOOKUP(A263,'[1]Z07 一般公共预算财政拨款收入支出决算表(财决07表)'!$A$10:$T$500,11,FALSE)),"",VLOOKUP(A263,'[1]Z07 一般公共预算财政拨款收入支出决算表(财决07表)'!$A$10:$T$500,11,FALSE))</f>
        <v/>
      </c>
      <c r="E263" s="125" t="str">
        <f>IF(ISERROR(VLOOKUP(A263,'[1]Z07 一般公共预算财政拨款收入支出决算表(财决07表)'!$A$10:$T$500,12,FALSE)),"",VLOOKUP(A263,'[1]Z07 一般公共预算财政拨款收入支出决算表(财决07表)'!$A$10:$T$500,12,FALSE))</f>
        <v/>
      </c>
      <c r="F263" s="125" t="str">
        <f>IF(ISERROR(VLOOKUP(A263,'[1]Z07 一般公共预算财政拨款收入支出决算表(财决07表)'!$A$10:$T$500,15,FALSE)),"",VLOOKUP(A263,'[1]Z07 一般公共预算财政拨款收入支出决算表(财决07表)'!$A$10:$T$500,15,FALSE))</f>
        <v/>
      </c>
      <c r="G263" s="108">
        <f>'[1]Z07 一般公共预算财政拨款收入支出决算表(财决07表)'!A261</f>
        <v>0</v>
      </c>
      <c r="H263" s="119">
        <f>'[1]Z07 一般公共预算财政拨款收入支出决算表(财决07表)'!$K261</f>
        <v>0</v>
      </c>
      <c r="I263" s="108" t="str">
        <f t="shared" si="12"/>
        <v>2</v>
      </c>
      <c r="J263" s="108" t="str">
        <f t="shared" si="13"/>
        <v>2</v>
      </c>
      <c r="K263" s="108">
        <f t="shared" si="14"/>
        <v>4</v>
      </c>
      <c r="L263" s="108" t="str">
        <f t="shared" si="15"/>
        <v/>
      </c>
      <c r="O263" s="4"/>
      <c r="P263" s="4"/>
      <c r="Q263" s="4"/>
      <c r="R263" s="4"/>
      <c r="S263" s="4"/>
      <c r="T263" s="4"/>
      <c r="U263" s="4"/>
      <c r="V263" s="4"/>
      <c r="W263" s="4"/>
      <c r="X263" s="4"/>
    </row>
    <row r="264" ht="20.1" customHeight="1" spans="1:24">
      <c r="A264" s="22" t="str">
        <f t="array" ref="A264">INDEX(G:G,SMALL(IF($K$12:$K$500=2,ROW($12:$500),4^8),ROW(G253)))&amp;""</f>
        <v/>
      </c>
      <c r="B264" s="118"/>
      <c r="C264" s="23" t="str">
        <f>IF(ISERROR(VLOOKUP(A264,'[1]Z07 一般公共预算财政拨款收入支出决算表(财决07表)'!$A$10:$T$500,4,FALSE)),"",VLOOKUP(A264,'[1]Z07 一般公共预算财政拨款收入支出决算表(财决07表)'!$A$10:$T$500,4,FALSE))</f>
        <v/>
      </c>
      <c r="D264" s="125" t="str">
        <f>IF(ISERROR(VLOOKUP(A264,'[1]Z07 一般公共预算财政拨款收入支出决算表(财决07表)'!$A$10:$T$500,11,FALSE)),"",VLOOKUP(A264,'[1]Z07 一般公共预算财政拨款收入支出决算表(财决07表)'!$A$10:$T$500,11,FALSE))</f>
        <v/>
      </c>
      <c r="E264" s="125" t="str">
        <f>IF(ISERROR(VLOOKUP(A264,'[1]Z07 一般公共预算财政拨款收入支出决算表(财决07表)'!$A$10:$T$500,12,FALSE)),"",VLOOKUP(A264,'[1]Z07 一般公共预算财政拨款收入支出决算表(财决07表)'!$A$10:$T$500,12,FALSE))</f>
        <v/>
      </c>
      <c r="F264" s="125" t="str">
        <f>IF(ISERROR(VLOOKUP(A264,'[1]Z07 一般公共预算财政拨款收入支出决算表(财决07表)'!$A$10:$T$500,15,FALSE)),"",VLOOKUP(A264,'[1]Z07 一般公共预算财政拨款收入支出决算表(财决07表)'!$A$10:$T$500,15,FALSE))</f>
        <v/>
      </c>
      <c r="G264" s="108">
        <f>'[1]Z07 一般公共预算财政拨款收入支出决算表(财决07表)'!A262</f>
        <v>0</v>
      </c>
      <c r="H264" s="119">
        <f>'[1]Z07 一般公共预算财政拨款收入支出决算表(财决07表)'!$K262</f>
        <v>0</v>
      </c>
      <c r="I264" s="108" t="str">
        <f t="shared" si="12"/>
        <v>2</v>
      </c>
      <c r="J264" s="108" t="str">
        <f t="shared" si="13"/>
        <v>2</v>
      </c>
      <c r="K264" s="108">
        <f t="shared" si="14"/>
        <v>4</v>
      </c>
      <c r="L264" s="108" t="str">
        <f t="shared" si="15"/>
        <v/>
      </c>
      <c r="O264" s="4"/>
      <c r="P264" s="4"/>
      <c r="Q264" s="4"/>
      <c r="R264" s="4"/>
      <c r="S264" s="4"/>
      <c r="T264" s="4"/>
      <c r="U264" s="4"/>
      <c r="V264" s="4"/>
      <c r="W264" s="4"/>
      <c r="X264" s="4"/>
    </row>
    <row r="265" ht="20.1" customHeight="1" spans="1:24">
      <c r="A265" s="22" t="str">
        <f t="array" ref="A265">INDEX(G:G,SMALL(IF($K$12:$K$500=2,ROW($12:$500),4^8),ROW(G254)))&amp;""</f>
        <v/>
      </c>
      <c r="B265" s="118"/>
      <c r="C265" s="23" t="str">
        <f>IF(ISERROR(VLOOKUP(A265,'[1]Z07 一般公共预算财政拨款收入支出决算表(财决07表)'!$A$10:$T$500,4,FALSE)),"",VLOOKUP(A265,'[1]Z07 一般公共预算财政拨款收入支出决算表(财决07表)'!$A$10:$T$500,4,FALSE))</f>
        <v/>
      </c>
      <c r="D265" s="125" t="str">
        <f>IF(ISERROR(VLOOKUP(A265,'[1]Z07 一般公共预算财政拨款收入支出决算表(财决07表)'!$A$10:$T$500,11,FALSE)),"",VLOOKUP(A265,'[1]Z07 一般公共预算财政拨款收入支出决算表(财决07表)'!$A$10:$T$500,11,FALSE))</f>
        <v/>
      </c>
      <c r="E265" s="125" t="str">
        <f>IF(ISERROR(VLOOKUP(A265,'[1]Z07 一般公共预算财政拨款收入支出决算表(财决07表)'!$A$10:$T$500,12,FALSE)),"",VLOOKUP(A265,'[1]Z07 一般公共预算财政拨款收入支出决算表(财决07表)'!$A$10:$T$500,12,FALSE))</f>
        <v/>
      </c>
      <c r="F265" s="125" t="str">
        <f>IF(ISERROR(VLOOKUP(A265,'[1]Z07 一般公共预算财政拨款收入支出决算表(财决07表)'!$A$10:$T$500,15,FALSE)),"",VLOOKUP(A265,'[1]Z07 一般公共预算财政拨款收入支出决算表(财决07表)'!$A$10:$T$500,15,FALSE))</f>
        <v/>
      </c>
      <c r="G265" s="108">
        <f>'[1]Z07 一般公共预算财政拨款收入支出决算表(财决07表)'!A263</f>
        <v>0</v>
      </c>
      <c r="H265" s="119">
        <f>'[1]Z07 一般公共预算财政拨款收入支出决算表(财决07表)'!$K263</f>
        <v>0</v>
      </c>
      <c r="I265" s="108" t="str">
        <f t="shared" si="12"/>
        <v>2</v>
      </c>
      <c r="J265" s="108" t="str">
        <f t="shared" si="13"/>
        <v>2</v>
      </c>
      <c r="K265" s="108">
        <f t="shared" si="14"/>
        <v>4</v>
      </c>
      <c r="L265" s="108" t="str">
        <f t="shared" si="15"/>
        <v/>
      </c>
      <c r="O265" s="4"/>
      <c r="P265" s="4"/>
      <c r="Q265" s="4"/>
      <c r="R265" s="4"/>
      <c r="S265" s="4"/>
      <c r="T265" s="4"/>
      <c r="U265" s="4"/>
      <c r="V265" s="4"/>
      <c r="W265" s="4"/>
      <c r="X265" s="4"/>
    </row>
    <row r="266" ht="20.1" customHeight="1" spans="1:24">
      <c r="A266" s="22" t="str">
        <f t="array" ref="A266">INDEX(G:G,SMALL(IF($K$12:$K$500=2,ROW($12:$500),4^8),ROW(G255)))&amp;""</f>
        <v/>
      </c>
      <c r="B266" s="118"/>
      <c r="C266" s="23" t="str">
        <f>IF(ISERROR(VLOOKUP(A266,'[1]Z07 一般公共预算财政拨款收入支出决算表(财决07表)'!$A$10:$T$500,4,FALSE)),"",VLOOKUP(A266,'[1]Z07 一般公共预算财政拨款收入支出决算表(财决07表)'!$A$10:$T$500,4,FALSE))</f>
        <v/>
      </c>
      <c r="D266" s="125" t="str">
        <f>IF(ISERROR(VLOOKUP(A266,'[1]Z07 一般公共预算财政拨款收入支出决算表(财决07表)'!$A$10:$T$500,11,FALSE)),"",VLOOKUP(A266,'[1]Z07 一般公共预算财政拨款收入支出决算表(财决07表)'!$A$10:$T$500,11,FALSE))</f>
        <v/>
      </c>
      <c r="E266" s="125" t="str">
        <f>IF(ISERROR(VLOOKUP(A266,'[1]Z07 一般公共预算财政拨款收入支出决算表(财决07表)'!$A$10:$T$500,12,FALSE)),"",VLOOKUP(A266,'[1]Z07 一般公共预算财政拨款收入支出决算表(财决07表)'!$A$10:$T$500,12,FALSE))</f>
        <v/>
      </c>
      <c r="F266" s="125" t="str">
        <f>IF(ISERROR(VLOOKUP(A266,'[1]Z07 一般公共预算财政拨款收入支出决算表(财决07表)'!$A$10:$T$500,15,FALSE)),"",VLOOKUP(A266,'[1]Z07 一般公共预算财政拨款收入支出决算表(财决07表)'!$A$10:$T$500,15,FALSE))</f>
        <v/>
      </c>
      <c r="G266" s="108">
        <f>'[1]Z07 一般公共预算财政拨款收入支出决算表(财决07表)'!A264</f>
        <v>0</v>
      </c>
      <c r="H266" s="119">
        <f>'[1]Z07 一般公共预算财政拨款收入支出决算表(财决07表)'!$K264</f>
        <v>0</v>
      </c>
      <c r="I266" s="108" t="str">
        <f t="shared" si="12"/>
        <v>2</v>
      </c>
      <c r="J266" s="108" t="str">
        <f t="shared" si="13"/>
        <v>2</v>
      </c>
      <c r="K266" s="108">
        <f t="shared" si="14"/>
        <v>4</v>
      </c>
      <c r="L266" s="108" t="str">
        <f t="shared" si="15"/>
        <v/>
      </c>
      <c r="O266" s="4"/>
      <c r="P266" s="4"/>
      <c r="Q266" s="4"/>
      <c r="R266" s="4"/>
      <c r="S266" s="4"/>
      <c r="T266" s="4"/>
      <c r="U266" s="4"/>
      <c r="V266" s="4"/>
      <c r="W266" s="4"/>
      <c r="X266" s="4"/>
    </row>
    <row r="267" ht="20.1" customHeight="1" spans="1:24">
      <c r="A267" s="22" t="str">
        <f t="array" ref="A267">INDEX(G:G,SMALL(IF($K$12:$K$500=2,ROW($12:$500),4^8),ROW(G256)))&amp;""</f>
        <v/>
      </c>
      <c r="B267" s="118"/>
      <c r="C267" s="23" t="str">
        <f>IF(ISERROR(VLOOKUP(A267,'[1]Z07 一般公共预算财政拨款收入支出决算表(财决07表)'!$A$10:$T$500,4,FALSE)),"",VLOOKUP(A267,'[1]Z07 一般公共预算财政拨款收入支出决算表(财决07表)'!$A$10:$T$500,4,FALSE))</f>
        <v/>
      </c>
      <c r="D267" s="125" t="str">
        <f>IF(ISERROR(VLOOKUP(A267,'[1]Z07 一般公共预算财政拨款收入支出决算表(财决07表)'!$A$10:$T$500,11,FALSE)),"",VLOOKUP(A267,'[1]Z07 一般公共预算财政拨款收入支出决算表(财决07表)'!$A$10:$T$500,11,FALSE))</f>
        <v/>
      </c>
      <c r="E267" s="125" t="str">
        <f>IF(ISERROR(VLOOKUP(A267,'[1]Z07 一般公共预算财政拨款收入支出决算表(财决07表)'!$A$10:$T$500,12,FALSE)),"",VLOOKUP(A267,'[1]Z07 一般公共预算财政拨款收入支出决算表(财决07表)'!$A$10:$T$500,12,FALSE))</f>
        <v/>
      </c>
      <c r="F267" s="125" t="str">
        <f>IF(ISERROR(VLOOKUP(A267,'[1]Z07 一般公共预算财政拨款收入支出决算表(财决07表)'!$A$10:$T$500,15,FALSE)),"",VLOOKUP(A267,'[1]Z07 一般公共预算财政拨款收入支出决算表(财决07表)'!$A$10:$T$500,15,FALSE))</f>
        <v/>
      </c>
      <c r="G267" s="108">
        <f>'[1]Z07 一般公共预算财政拨款收入支出决算表(财决07表)'!A265</f>
        <v>0</v>
      </c>
      <c r="H267" s="119">
        <f>'[1]Z07 一般公共预算财政拨款收入支出决算表(财决07表)'!$K265</f>
        <v>0</v>
      </c>
      <c r="I267" s="108" t="str">
        <f t="shared" si="12"/>
        <v>2</v>
      </c>
      <c r="J267" s="108" t="str">
        <f t="shared" si="13"/>
        <v>2</v>
      </c>
      <c r="K267" s="108">
        <f t="shared" si="14"/>
        <v>4</v>
      </c>
      <c r="L267" s="108" t="str">
        <f t="shared" si="15"/>
        <v/>
      </c>
      <c r="O267" s="4"/>
      <c r="P267" s="4"/>
      <c r="Q267" s="4"/>
      <c r="R267" s="4"/>
      <c r="S267" s="4"/>
      <c r="T267" s="4"/>
      <c r="U267" s="4"/>
      <c r="V267" s="4"/>
      <c r="W267" s="4"/>
      <c r="X267" s="4"/>
    </row>
    <row r="268" ht="20.1" customHeight="1" spans="1:24">
      <c r="A268" s="22" t="str">
        <f t="array" ref="A268">INDEX(G:G,SMALL(IF($K$12:$K$500=2,ROW($12:$500),4^8),ROW(G257)))&amp;""</f>
        <v/>
      </c>
      <c r="B268" s="118"/>
      <c r="C268" s="23" t="str">
        <f>IF(ISERROR(VLOOKUP(A268,'[1]Z07 一般公共预算财政拨款收入支出决算表(财决07表)'!$A$10:$T$500,4,FALSE)),"",VLOOKUP(A268,'[1]Z07 一般公共预算财政拨款收入支出决算表(财决07表)'!$A$10:$T$500,4,FALSE))</f>
        <v/>
      </c>
      <c r="D268" s="125" t="str">
        <f>IF(ISERROR(VLOOKUP(A268,'[1]Z07 一般公共预算财政拨款收入支出决算表(财决07表)'!$A$10:$T$500,11,FALSE)),"",VLOOKUP(A268,'[1]Z07 一般公共预算财政拨款收入支出决算表(财决07表)'!$A$10:$T$500,11,FALSE))</f>
        <v/>
      </c>
      <c r="E268" s="125" t="str">
        <f>IF(ISERROR(VLOOKUP(A268,'[1]Z07 一般公共预算财政拨款收入支出决算表(财决07表)'!$A$10:$T$500,12,FALSE)),"",VLOOKUP(A268,'[1]Z07 一般公共预算财政拨款收入支出决算表(财决07表)'!$A$10:$T$500,12,FALSE))</f>
        <v/>
      </c>
      <c r="F268" s="125" t="str">
        <f>IF(ISERROR(VLOOKUP(A268,'[1]Z07 一般公共预算财政拨款收入支出决算表(财决07表)'!$A$10:$T$500,15,FALSE)),"",VLOOKUP(A268,'[1]Z07 一般公共预算财政拨款收入支出决算表(财决07表)'!$A$10:$T$500,15,FALSE))</f>
        <v/>
      </c>
      <c r="G268" s="108">
        <f>'[1]Z07 一般公共预算财政拨款收入支出决算表(财决07表)'!A266</f>
        <v>0</v>
      </c>
      <c r="H268" s="119">
        <f>'[1]Z07 一般公共预算财政拨款收入支出决算表(财决07表)'!$K266</f>
        <v>0</v>
      </c>
      <c r="I268" s="108" t="str">
        <f t="shared" si="12"/>
        <v>2</v>
      </c>
      <c r="J268" s="108" t="str">
        <f t="shared" si="13"/>
        <v>2</v>
      </c>
      <c r="K268" s="108">
        <f t="shared" si="14"/>
        <v>4</v>
      </c>
      <c r="L268" s="108" t="str">
        <f t="shared" si="15"/>
        <v/>
      </c>
      <c r="O268" s="4"/>
      <c r="P268" s="4"/>
      <c r="Q268" s="4"/>
      <c r="R268" s="4"/>
      <c r="S268" s="4"/>
      <c r="T268" s="4"/>
      <c r="U268" s="4"/>
      <c r="V268" s="4"/>
      <c r="W268" s="4"/>
      <c r="X268" s="4"/>
    </row>
    <row r="269" ht="20.1" customHeight="1" spans="1:24">
      <c r="A269" s="22" t="str">
        <f t="array" ref="A269">INDEX(G:G,SMALL(IF($K$12:$K$500=2,ROW($12:$500),4^8),ROW(G258)))&amp;""</f>
        <v/>
      </c>
      <c r="B269" s="118"/>
      <c r="C269" s="23" t="str">
        <f>IF(ISERROR(VLOOKUP(A269,'[1]Z07 一般公共预算财政拨款收入支出决算表(财决07表)'!$A$10:$T$500,4,FALSE)),"",VLOOKUP(A269,'[1]Z07 一般公共预算财政拨款收入支出决算表(财决07表)'!$A$10:$T$500,4,FALSE))</f>
        <v/>
      </c>
      <c r="D269" s="125" t="str">
        <f>IF(ISERROR(VLOOKUP(A269,'[1]Z07 一般公共预算财政拨款收入支出决算表(财决07表)'!$A$10:$T$500,11,FALSE)),"",VLOOKUP(A269,'[1]Z07 一般公共预算财政拨款收入支出决算表(财决07表)'!$A$10:$T$500,11,FALSE))</f>
        <v/>
      </c>
      <c r="E269" s="125" t="str">
        <f>IF(ISERROR(VLOOKUP(A269,'[1]Z07 一般公共预算财政拨款收入支出决算表(财决07表)'!$A$10:$T$500,12,FALSE)),"",VLOOKUP(A269,'[1]Z07 一般公共预算财政拨款收入支出决算表(财决07表)'!$A$10:$T$500,12,FALSE))</f>
        <v/>
      </c>
      <c r="F269" s="125" t="str">
        <f>IF(ISERROR(VLOOKUP(A269,'[1]Z07 一般公共预算财政拨款收入支出决算表(财决07表)'!$A$10:$T$500,15,FALSE)),"",VLOOKUP(A269,'[1]Z07 一般公共预算财政拨款收入支出决算表(财决07表)'!$A$10:$T$500,15,FALSE))</f>
        <v/>
      </c>
      <c r="G269" s="108">
        <f>'[1]Z07 一般公共预算财政拨款收入支出决算表(财决07表)'!A267</f>
        <v>0</v>
      </c>
      <c r="H269" s="119">
        <f>'[1]Z07 一般公共预算财政拨款收入支出决算表(财决07表)'!$K267</f>
        <v>0</v>
      </c>
      <c r="I269" s="108" t="str">
        <f t="shared" ref="I269:I332" si="16">IF(G269&gt;0,"1","2")</f>
        <v>2</v>
      </c>
      <c r="J269" s="108" t="str">
        <f t="shared" ref="J269:J332" si="17">IF(H269&gt;0,"1","2")</f>
        <v>2</v>
      </c>
      <c r="K269" s="108">
        <f t="shared" ref="K269:K332" si="18">I269+J269</f>
        <v>4</v>
      </c>
      <c r="L269" s="108" t="str">
        <f t="shared" ref="L269:L332" si="19">IF(C269&lt;&gt;"",ROW(),"")</f>
        <v/>
      </c>
      <c r="O269" s="4"/>
      <c r="P269" s="4"/>
      <c r="Q269" s="4"/>
      <c r="R269" s="4"/>
      <c r="S269" s="4"/>
      <c r="T269" s="4"/>
      <c r="U269" s="4"/>
      <c r="V269" s="4"/>
      <c r="W269" s="4"/>
      <c r="X269" s="4"/>
    </row>
    <row r="270" ht="20.1" customHeight="1" spans="1:24">
      <c r="A270" s="22" t="str">
        <f t="array" ref="A270">INDEX(G:G,SMALL(IF($K$12:$K$500=2,ROW($12:$500),4^8),ROW(G259)))&amp;""</f>
        <v/>
      </c>
      <c r="B270" s="118"/>
      <c r="C270" s="23" t="str">
        <f>IF(ISERROR(VLOOKUP(A270,'[1]Z07 一般公共预算财政拨款收入支出决算表(财决07表)'!$A$10:$T$500,4,FALSE)),"",VLOOKUP(A270,'[1]Z07 一般公共预算财政拨款收入支出决算表(财决07表)'!$A$10:$T$500,4,FALSE))</f>
        <v/>
      </c>
      <c r="D270" s="125" t="str">
        <f>IF(ISERROR(VLOOKUP(A270,'[1]Z07 一般公共预算财政拨款收入支出决算表(财决07表)'!$A$10:$T$500,11,FALSE)),"",VLOOKUP(A270,'[1]Z07 一般公共预算财政拨款收入支出决算表(财决07表)'!$A$10:$T$500,11,FALSE))</f>
        <v/>
      </c>
      <c r="E270" s="125" t="str">
        <f>IF(ISERROR(VLOOKUP(A270,'[1]Z07 一般公共预算财政拨款收入支出决算表(财决07表)'!$A$10:$T$500,12,FALSE)),"",VLOOKUP(A270,'[1]Z07 一般公共预算财政拨款收入支出决算表(财决07表)'!$A$10:$T$500,12,FALSE))</f>
        <v/>
      </c>
      <c r="F270" s="125" t="str">
        <f>IF(ISERROR(VLOOKUP(A270,'[1]Z07 一般公共预算财政拨款收入支出决算表(财决07表)'!$A$10:$T$500,15,FALSE)),"",VLOOKUP(A270,'[1]Z07 一般公共预算财政拨款收入支出决算表(财决07表)'!$A$10:$T$500,15,FALSE))</f>
        <v/>
      </c>
      <c r="G270" s="108">
        <f>'[1]Z07 一般公共预算财政拨款收入支出决算表(财决07表)'!A268</f>
        <v>0</v>
      </c>
      <c r="H270" s="119">
        <f>'[1]Z07 一般公共预算财政拨款收入支出决算表(财决07表)'!$K268</f>
        <v>0</v>
      </c>
      <c r="I270" s="108" t="str">
        <f t="shared" si="16"/>
        <v>2</v>
      </c>
      <c r="J270" s="108" t="str">
        <f t="shared" si="17"/>
        <v>2</v>
      </c>
      <c r="K270" s="108">
        <f t="shared" si="18"/>
        <v>4</v>
      </c>
      <c r="L270" s="108" t="str">
        <f t="shared" si="19"/>
        <v/>
      </c>
      <c r="O270" s="4"/>
      <c r="P270" s="4"/>
      <c r="Q270" s="4"/>
      <c r="R270" s="4"/>
      <c r="S270" s="4"/>
      <c r="T270" s="4"/>
      <c r="U270" s="4"/>
      <c r="V270" s="4"/>
      <c r="W270" s="4"/>
      <c r="X270" s="4"/>
    </row>
    <row r="271" ht="20.1" customHeight="1" spans="1:24">
      <c r="A271" s="22" t="str">
        <f t="array" ref="A271">INDEX(G:G,SMALL(IF($K$12:$K$500=2,ROW($12:$500),4^8),ROW(G260)))&amp;""</f>
        <v/>
      </c>
      <c r="B271" s="118"/>
      <c r="C271" s="23" t="str">
        <f>IF(ISERROR(VLOOKUP(A271,'[1]Z07 一般公共预算财政拨款收入支出决算表(财决07表)'!$A$10:$T$500,4,FALSE)),"",VLOOKUP(A271,'[1]Z07 一般公共预算财政拨款收入支出决算表(财决07表)'!$A$10:$T$500,4,FALSE))</f>
        <v/>
      </c>
      <c r="D271" s="125" t="str">
        <f>IF(ISERROR(VLOOKUP(A271,'[1]Z07 一般公共预算财政拨款收入支出决算表(财决07表)'!$A$10:$T$500,11,FALSE)),"",VLOOKUP(A271,'[1]Z07 一般公共预算财政拨款收入支出决算表(财决07表)'!$A$10:$T$500,11,FALSE))</f>
        <v/>
      </c>
      <c r="E271" s="125" t="str">
        <f>IF(ISERROR(VLOOKUP(A271,'[1]Z07 一般公共预算财政拨款收入支出决算表(财决07表)'!$A$10:$T$500,12,FALSE)),"",VLOOKUP(A271,'[1]Z07 一般公共预算财政拨款收入支出决算表(财决07表)'!$A$10:$T$500,12,FALSE))</f>
        <v/>
      </c>
      <c r="F271" s="125" t="str">
        <f>IF(ISERROR(VLOOKUP(A271,'[1]Z07 一般公共预算财政拨款收入支出决算表(财决07表)'!$A$10:$T$500,15,FALSE)),"",VLOOKUP(A271,'[1]Z07 一般公共预算财政拨款收入支出决算表(财决07表)'!$A$10:$T$500,15,FALSE))</f>
        <v/>
      </c>
      <c r="G271" s="108">
        <f>'[1]Z07 一般公共预算财政拨款收入支出决算表(财决07表)'!A269</f>
        <v>0</v>
      </c>
      <c r="H271" s="119">
        <f>'[1]Z07 一般公共预算财政拨款收入支出决算表(财决07表)'!$K269</f>
        <v>0</v>
      </c>
      <c r="I271" s="108" t="str">
        <f t="shared" si="16"/>
        <v>2</v>
      </c>
      <c r="J271" s="108" t="str">
        <f t="shared" si="17"/>
        <v>2</v>
      </c>
      <c r="K271" s="108">
        <f t="shared" si="18"/>
        <v>4</v>
      </c>
      <c r="L271" s="108" t="str">
        <f t="shared" si="19"/>
        <v/>
      </c>
      <c r="O271" s="4"/>
      <c r="P271" s="4"/>
      <c r="Q271" s="4"/>
      <c r="R271" s="4"/>
      <c r="S271" s="4"/>
      <c r="T271" s="4"/>
      <c r="U271" s="4"/>
      <c r="V271" s="4"/>
      <c r="W271" s="4"/>
      <c r="X271" s="4"/>
    </row>
    <row r="272" ht="20.1" customHeight="1" spans="1:24">
      <c r="A272" s="22" t="str">
        <f t="array" ref="A272">INDEX(G:G,SMALL(IF($K$12:$K$500=2,ROW($12:$500),4^8),ROW(G261)))&amp;""</f>
        <v/>
      </c>
      <c r="B272" s="118"/>
      <c r="C272" s="23" t="str">
        <f>IF(ISERROR(VLOOKUP(A272,'[1]Z07 一般公共预算财政拨款收入支出决算表(财决07表)'!$A$10:$T$500,4,FALSE)),"",VLOOKUP(A272,'[1]Z07 一般公共预算财政拨款收入支出决算表(财决07表)'!$A$10:$T$500,4,FALSE))</f>
        <v/>
      </c>
      <c r="D272" s="125" t="str">
        <f>IF(ISERROR(VLOOKUP(A272,'[1]Z07 一般公共预算财政拨款收入支出决算表(财决07表)'!$A$10:$T$500,11,FALSE)),"",VLOOKUP(A272,'[1]Z07 一般公共预算财政拨款收入支出决算表(财决07表)'!$A$10:$T$500,11,FALSE))</f>
        <v/>
      </c>
      <c r="E272" s="125" t="str">
        <f>IF(ISERROR(VLOOKUP(A272,'[1]Z07 一般公共预算财政拨款收入支出决算表(财决07表)'!$A$10:$T$500,12,FALSE)),"",VLOOKUP(A272,'[1]Z07 一般公共预算财政拨款收入支出决算表(财决07表)'!$A$10:$T$500,12,FALSE))</f>
        <v/>
      </c>
      <c r="F272" s="125" t="str">
        <f>IF(ISERROR(VLOOKUP(A272,'[1]Z07 一般公共预算财政拨款收入支出决算表(财决07表)'!$A$10:$T$500,15,FALSE)),"",VLOOKUP(A272,'[1]Z07 一般公共预算财政拨款收入支出决算表(财决07表)'!$A$10:$T$500,15,FALSE))</f>
        <v/>
      </c>
      <c r="G272" s="108">
        <f>'[1]Z07 一般公共预算财政拨款收入支出决算表(财决07表)'!A270</f>
        <v>0</v>
      </c>
      <c r="H272" s="119">
        <f>'[1]Z07 一般公共预算财政拨款收入支出决算表(财决07表)'!$K270</f>
        <v>0</v>
      </c>
      <c r="I272" s="108" t="str">
        <f t="shared" si="16"/>
        <v>2</v>
      </c>
      <c r="J272" s="108" t="str">
        <f t="shared" si="17"/>
        <v>2</v>
      </c>
      <c r="K272" s="108">
        <f t="shared" si="18"/>
        <v>4</v>
      </c>
      <c r="L272" s="108" t="str">
        <f t="shared" si="19"/>
        <v/>
      </c>
      <c r="O272" s="4"/>
      <c r="P272" s="4"/>
      <c r="Q272" s="4"/>
      <c r="R272" s="4"/>
      <c r="S272" s="4"/>
      <c r="T272" s="4"/>
      <c r="U272" s="4"/>
      <c r="V272" s="4"/>
      <c r="W272" s="4"/>
      <c r="X272" s="4"/>
    </row>
    <row r="273" ht="20.1" customHeight="1" spans="1:24">
      <c r="A273" s="22" t="str">
        <f t="array" ref="A273">INDEX(G:G,SMALL(IF($K$12:$K$500=2,ROW($12:$500),4^8),ROW(G262)))&amp;""</f>
        <v/>
      </c>
      <c r="B273" s="118"/>
      <c r="C273" s="23" t="str">
        <f>IF(ISERROR(VLOOKUP(A273,'[1]Z07 一般公共预算财政拨款收入支出决算表(财决07表)'!$A$10:$T$500,4,FALSE)),"",VLOOKUP(A273,'[1]Z07 一般公共预算财政拨款收入支出决算表(财决07表)'!$A$10:$T$500,4,FALSE))</f>
        <v/>
      </c>
      <c r="D273" s="125" t="str">
        <f>IF(ISERROR(VLOOKUP(A273,'[1]Z07 一般公共预算财政拨款收入支出决算表(财决07表)'!$A$10:$T$500,11,FALSE)),"",VLOOKUP(A273,'[1]Z07 一般公共预算财政拨款收入支出决算表(财决07表)'!$A$10:$T$500,11,FALSE))</f>
        <v/>
      </c>
      <c r="E273" s="125" t="str">
        <f>IF(ISERROR(VLOOKUP(A273,'[1]Z07 一般公共预算财政拨款收入支出决算表(财决07表)'!$A$10:$T$500,12,FALSE)),"",VLOOKUP(A273,'[1]Z07 一般公共预算财政拨款收入支出决算表(财决07表)'!$A$10:$T$500,12,FALSE))</f>
        <v/>
      </c>
      <c r="F273" s="125" t="str">
        <f>IF(ISERROR(VLOOKUP(A273,'[1]Z07 一般公共预算财政拨款收入支出决算表(财决07表)'!$A$10:$T$500,15,FALSE)),"",VLOOKUP(A273,'[1]Z07 一般公共预算财政拨款收入支出决算表(财决07表)'!$A$10:$T$500,15,FALSE))</f>
        <v/>
      </c>
      <c r="G273" s="108">
        <f>'[1]Z07 一般公共预算财政拨款收入支出决算表(财决07表)'!A271</f>
        <v>0</v>
      </c>
      <c r="H273" s="119">
        <f>'[1]Z07 一般公共预算财政拨款收入支出决算表(财决07表)'!$K271</f>
        <v>0</v>
      </c>
      <c r="I273" s="108" t="str">
        <f t="shared" si="16"/>
        <v>2</v>
      </c>
      <c r="J273" s="108" t="str">
        <f t="shared" si="17"/>
        <v>2</v>
      </c>
      <c r="K273" s="108">
        <f t="shared" si="18"/>
        <v>4</v>
      </c>
      <c r="L273" s="108" t="str">
        <f t="shared" si="19"/>
        <v/>
      </c>
      <c r="O273" s="4"/>
      <c r="P273" s="4"/>
      <c r="Q273" s="4"/>
      <c r="R273" s="4"/>
      <c r="S273" s="4"/>
      <c r="T273" s="4"/>
      <c r="U273" s="4"/>
      <c r="V273" s="4"/>
      <c r="W273" s="4"/>
      <c r="X273" s="4"/>
    </row>
    <row r="274" ht="20.1" customHeight="1" spans="1:24">
      <c r="A274" s="22" t="str">
        <f t="array" ref="A274">INDEX(G:G,SMALL(IF($K$12:$K$500=2,ROW($12:$500),4^8),ROW(G263)))&amp;""</f>
        <v/>
      </c>
      <c r="B274" s="118"/>
      <c r="C274" s="23" t="str">
        <f>IF(ISERROR(VLOOKUP(A274,'[1]Z07 一般公共预算财政拨款收入支出决算表(财决07表)'!$A$10:$T$500,4,FALSE)),"",VLOOKUP(A274,'[1]Z07 一般公共预算财政拨款收入支出决算表(财决07表)'!$A$10:$T$500,4,FALSE))</f>
        <v/>
      </c>
      <c r="D274" s="125" t="str">
        <f>IF(ISERROR(VLOOKUP(A274,'[1]Z07 一般公共预算财政拨款收入支出决算表(财决07表)'!$A$10:$T$500,11,FALSE)),"",VLOOKUP(A274,'[1]Z07 一般公共预算财政拨款收入支出决算表(财决07表)'!$A$10:$T$500,11,FALSE))</f>
        <v/>
      </c>
      <c r="E274" s="125" t="str">
        <f>IF(ISERROR(VLOOKUP(A274,'[1]Z07 一般公共预算财政拨款收入支出决算表(财决07表)'!$A$10:$T$500,12,FALSE)),"",VLOOKUP(A274,'[1]Z07 一般公共预算财政拨款收入支出决算表(财决07表)'!$A$10:$T$500,12,FALSE))</f>
        <v/>
      </c>
      <c r="F274" s="125" t="str">
        <f>IF(ISERROR(VLOOKUP(A274,'[1]Z07 一般公共预算财政拨款收入支出决算表(财决07表)'!$A$10:$T$500,15,FALSE)),"",VLOOKUP(A274,'[1]Z07 一般公共预算财政拨款收入支出决算表(财决07表)'!$A$10:$T$500,15,FALSE))</f>
        <v/>
      </c>
      <c r="G274" s="108">
        <f>'[1]Z07 一般公共预算财政拨款收入支出决算表(财决07表)'!A272</f>
        <v>0</v>
      </c>
      <c r="H274" s="119">
        <f>'[1]Z07 一般公共预算财政拨款收入支出决算表(财决07表)'!$K272</f>
        <v>0</v>
      </c>
      <c r="I274" s="108" t="str">
        <f t="shared" si="16"/>
        <v>2</v>
      </c>
      <c r="J274" s="108" t="str">
        <f t="shared" si="17"/>
        <v>2</v>
      </c>
      <c r="K274" s="108">
        <f t="shared" si="18"/>
        <v>4</v>
      </c>
      <c r="L274" s="108" t="str">
        <f t="shared" si="19"/>
        <v/>
      </c>
      <c r="O274" s="4"/>
      <c r="P274" s="4"/>
      <c r="Q274" s="4"/>
      <c r="R274" s="4"/>
      <c r="S274" s="4"/>
      <c r="T274" s="4"/>
      <c r="U274" s="4"/>
      <c r="V274" s="4"/>
      <c r="W274" s="4"/>
      <c r="X274" s="4"/>
    </row>
    <row r="275" ht="20.1" customHeight="1" spans="1:24">
      <c r="A275" s="22" t="str">
        <f t="array" ref="A275">INDEX(G:G,SMALL(IF($K$12:$K$500=2,ROW($12:$500),4^8),ROW(G264)))&amp;""</f>
        <v/>
      </c>
      <c r="B275" s="118"/>
      <c r="C275" s="23" t="str">
        <f>IF(ISERROR(VLOOKUP(A275,'[1]Z07 一般公共预算财政拨款收入支出决算表(财决07表)'!$A$10:$T$500,4,FALSE)),"",VLOOKUP(A275,'[1]Z07 一般公共预算财政拨款收入支出决算表(财决07表)'!$A$10:$T$500,4,FALSE))</f>
        <v/>
      </c>
      <c r="D275" s="125" t="str">
        <f>IF(ISERROR(VLOOKUP(A275,'[1]Z07 一般公共预算财政拨款收入支出决算表(财决07表)'!$A$10:$T$500,11,FALSE)),"",VLOOKUP(A275,'[1]Z07 一般公共预算财政拨款收入支出决算表(财决07表)'!$A$10:$T$500,11,FALSE))</f>
        <v/>
      </c>
      <c r="E275" s="125" t="str">
        <f>IF(ISERROR(VLOOKUP(A275,'[1]Z07 一般公共预算财政拨款收入支出决算表(财决07表)'!$A$10:$T$500,12,FALSE)),"",VLOOKUP(A275,'[1]Z07 一般公共预算财政拨款收入支出决算表(财决07表)'!$A$10:$T$500,12,FALSE))</f>
        <v/>
      </c>
      <c r="F275" s="125" t="str">
        <f>IF(ISERROR(VLOOKUP(A275,'[1]Z07 一般公共预算财政拨款收入支出决算表(财决07表)'!$A$10:$T$500,15,FALSE)),"",VLOOKUP(A275,'[1]Z07 一般公共预算财政拨款收入支出决算表(财决07表)'!$A$10:$T$500,15,FALSE))</f>
        <v/>
      </c>
      <c r="G275" s="108">
        <f>'[1]Z07 一般公共预算财政拨款收入支出决算表(财决07表)'!A273</f>
        <v>0</v>
      </c>
      <c r="H275" s="119">
        <f>'[1]Z07 一般公共预算财政拨款收入支出决算表(财决07表)'!$K273</f>
        <v>0</v>
      </c>
      <c r="I275" s="108" t="str">
        <f t="shared" si="16"/>
        <v>2</v>
      </c>
      <c r="J275" s="108" t="str">
        <f t="shared" si="17"/>
        <v>2</v>
      </c>
      <c r="K275" s="108">
        <f t="shared" si="18"/>
        <v>4</v>
      </c>
      <c r="L275" s="108" t="str">
        <f t="shared" si="19"/>
        <v/>
      </c>
      <c r="O275" s="4"/>
      <c r="P275" s="4"/>
      <c r="Q275" s="4"/>
      <c r="R275" s="4"/>
      <c r="S275" s="4"/>
      <c r="T275" s="4"/>
      <c r="U275" s="4"/>
      <c r="V275" s="4"/>
      <c r="W275" s="4"/>
      <c r="X275" s="4"/>
    </row>
    <row r="276" ht="20.1" customHeight="1" spans="1:24">
      <c r="A276" s="22" t="str">
        <f t="array" ref="A276">INDEX(G:G,SMALL(IF($K$12:$K$500=2,ROW($12:$500),4^8),ROW(G265)))&amp;""</f>
        <v/>
      </c>
      <c r="B276" s="118"/>
      <c r="C276" s="23" t="str">
        <f>IF(ISERROR(VLOOKUP(A276,'[1]Z07 一般公共预算财政拨款收入支出决算表(财决07表)'!$A$10:$T$500,4,FALSE)),"",VLOOKUP(A276,'[1]Z07 一般公共预算财政拨款收入支出决算表(财决07表)'!$A$10:$T$500,4,FALSE))</f>
        <v/>
      </c>
      <c r="D276" s="125" t="str">
        <f>IF(ISERROR(VLOOKUP(A276,'[1]Z07 一般公共预算财政拨款收入支出决算表(财决07表)'!$A$10:$T$500,11,FALSE)),"",VLOOKUP(A276,'[1]Z07 一般公共预算财政拨款收入支出决算表(财决07表)'!$A$10:$T$500,11,FALSE))</f>
        <v/>
      </c>
      <c r="E276" s="125" t="str">
        <f>IF(ISERROR(VLOOKUP(A276,'[1]Z07 一般公共预算财政拨款收入支出决算表(财决07表)'!$A$10:$T$500,12,FALSE)),"",VLOOKUP(A276,'[1]Z07 一般公共预算财政拨款收入支出决算表(财决07表)'!$A$10:$T$500,12,FALSE))</f>
        <v/>
      </c>
      <c r="F276" s="125" t="str">
        <f>IF(ISERROR(VLOOKUP(A276,'[1]Z07 一般公共预算财政拨款收入支出决算表(财决07表)'!$A$10:$T$500,15,FALSE)),"",VLOOKUP(A276,'[1]Z07 一般公共预算财政拨款收入支出决算表(财决07表)'!$A$10:$T$500,15,FALSE))</f>
        <v/>
      </c>
      <c r="G276" s="108">
        <f>'[1]Z07 一般公共预算财政拨款收入支出决算表(财决07表)'!A274</f>
        <v>0</v>
      </c>
      <c r="H276" s="119">
        <f>'[1]Z07 一般公共预算财政拨款收入支出决算表(财决07表)'!$K274</f>
        <v>0</v>
      </c>
      <c r="I276" s="108" t="str">
        <f t="shared" si="16"/>
        <v>2</v>
      </c>
      <c r="J276" s="108" t="str">
        <f t="shared" si="17"/>
        <v>2</v>
      </c>
      <c r="K276" s="108">
        <f t="shared" si="18"/>
        <v>4</v>
      </c>
      <c r="L276" s="108" t="str">
        <f t="shared" si="19"/>
        <v/>
      </c>
      <c r="O276" s="4"/>
      <c r="P276" s="4"/>
      <c r="Q276" s="4"/>
      <c r="R276" s="4"/>
      <c r="S276" s="4"/>
      <c r="T276" s="4"/>
      <c r="U276" s="4"/>
      <c r="V276" s="4"/>
      <c r="W276" s="4"/>
      <c r="X276" s="4"/>
    </row>
    <row r="277" ht="20.1" customHeight="1" spans="1:24">
      <c r="A277" s="22" t="str">
        <f t="array" ref="A277">INDEX(G:G,SMALL(IF($K$12:$K$500=2,ROW($12:$500),4^8),ROW(G266)))&amp;""</f>
        <v/>
      </c>
      <c r="B277" s="118"/>
      <c r="C277" s="23" t="str">
        <f>IF(ISERROR(VLOOKUP(A277,'[1]Z07 一般公共预算财政拨款收入支出决算表(财决07表)'!$A$10:$T$500,4,FALSE)),"",VLOOKUP(A277,'[1]Z07 一般公共预算财政拨款收入支出决算表(财决07表)'!$A$10:$T$500,4,FALSE))</f>
        <v/>
      </c>
      <c r="D277" s="125" t="str">
        <f>IF(ISERROR(VLOOKUP(A277,'[1]Z07 一般公共预算财政拨款收入支出决算表(财决07表)'!$A$10:$T$500,11,FALSE)),"",VLOOKUP(A277,'[1]Z07 一般公共预算财政拨款收入支出决算表(财决07表)'!$A$10:$T$500,11,FALSE))</f>
        <v/>
      </c>
      <c r="E277" s="125" t="str">
        <f>IF(ISERROR(VLOOKUP(A277,'[1]Z07 一般公共预算财政拨款收入支出决算表(财决07表)'!$A$10:$T$500,12,FALSE)),"",VLOOKUP(A277,'[1]Z07 一般公共预算财政拨款收入支出决算表(财决07表)'!$A$10:$T$500,12,FALSE))</f>
        <v/>
      </c>
      <c r="F277" s="125" t="str">
        <f>IF(ISERROR(VLOOKUP(A277,'[1]Z07 一般公共预算财政拨款收入支出决算表(财决07表)'!$A$10:$T$500,15,FALSE)),"",VLOOKUP(A277,'[1]Z07 一般公共预算财政拨款收入支出决算表(财决07表)'!$A$10:$T$500,15,FALSE))</f>
        <v/>
      </c>
      <c r="G277" s="108">
        <f>'[1]Z07 一般公共预算财政拨款收入支出决算表(财决07表)'!A275</f>
        <v>0</v>
      </c>
      <c r="H277" s="119">
        <f>'[1]Z07 一般公共预算财政拨款收入支出决算表(财决07表)'!$K275</f>
        <v>0</v>
      </c>
      <c r="I277" s="108" t="str">
        <f t="shared" si="16"/>
        <v>2</v>
      </c>
      <c r="J277" s="108" t="str">
        <f t="shared" si="17"/>
        <v>2</v>
      </c>
      <c r="K277" s="108">
        <f t="shared" si="18"/>
        <v>4</v>
      </c>
      <c r="L277" s="108" t="str">
        <f t="shared" si="19"/>
        <v/>
      </c>
      <c r="O277" s="4"/>
      <c r="P277" s="4"/>
      <c r="Q277" s="4"/>
      <c r="R277" s="4"/>
      <c r="S277" s="4"/>
      <c r="T277" s="4"/>
      <c r="U277" s="4"/>
      <c r="V277" s="4"/>
      <c r="W277" s="4"/>
      <c r="X277" s="4"/>
    </row>
    <row r="278" ht="20.1" customHeight="1" spans="1:24">
      <c r="A278" s="22" t="str">
        <f t="array" ref="A278">INDEX(G:G,SMALL(IF($K$12:$K$500=2,ROW($12:$500),4^8),ROW(G267)))&amp;""</f>
        <v/>
      </c>
      <c r="B278" s="118"/>
      <c r="C278" s="23" t="str">
        <f>IF(ISERROR(VLOOKUP(A278,'[1]Z07 一般公共预算财政拨款收入支出决算表(财决07表)'!$A$10:$T$500,4,FALSE)),"",VLOOKUP(A278,'[1]Z07 一般公共预算财政拨款收入支出决算表(财决07表)'!$A$10:$T$500,4,FALSE))</f>
        <v/>
      </c>
      <c r="D278" s="125" t="str">
        <f>IF(ISERROR(VLOOKUP(A278,'[1]Z07 一般公共预算财政拨款收入支出决算表(财决07表)'!$A$10:$T$500,11,FALSE)),"",VLOOKUP(A278,'[1]Z07 一般公共预算财政拨款收入支出决算表(财决07表)'!$A$10:$T$500,11,FALSE))</f>
        <v/>
      </c>
      <c r="E278" s="125" t="str">
        <f>IF(ISERROR(VLOOKUP(A278,'[1]Z07 一般公共预算财政拨款收入支出决算表(财决07表)'!$A$10:$T$500,12,FALSE)),"",VLOOKUP(A278,'[1]Z07 一般公共预算财政拨款收入支出决算表(财决07表)'!$A$10:$T$500,12,FALSE))</f>
        <v/>
      </c>
      <c r="F278" s="125" t="str">
        <f>IF(ISERROR(VLOOKUP(A278,'[1]Z07 一般公共预算财政拨款收入支出决算表(财决07表)'!$A$10:$T$500,15,FALSE)),"",VLOOKUP(A278,'[1]Z07 一般公共预算财政拨款收入支出决算表(财决07表)'!$A$10:$T$500,15,FALSE))</f>
        <v/>
      </c>
      <c r="G278" s="108">
        <f>'[1]Z07 一般公共预算财政拨款收入支出决算表(财决07表)'!A276</f>
        <v>0</v>
      </c>
      <c r="H278" s="119">
        <f>'[1]Z07 一般公共预算财政拨款收入支出决算表(财决07表)'!$K276</f>
        <v>0</v>
      </c>
      <c r="I278" s="108" t="str">
        <f t="shared" si="16"/>
        <v>2</v>
      </c>
      <c r="J278" s="108" t="str">
        <f t="shared" si="17"/>
        <v>2</v>
      </c>
      <c r="K278" s="108">
        <f t="shared" si="18"/>
        <v>4</v>
      </c>
      <c r="L278" s="108" t="str">
        <f t="shared" si="19"/>
        <v/>
      </c>
      <c r="O278" s="4"/>
      <c r="P278" s="4"/>
      <c r="Q278" s="4"/>
      <c r="R278" s="4"/>
      <c r="S278" s="4"/>
      <c r="T278" s="4"/>
      <c r="U278" s="4"/>
      <c r="V278" s="4"/>
      <c r="W278" s="4"/>
      <c r="X278" s="4"/>
    </row>
    <row r="279" ht="20.1" customHeight="1" spans="1:24">
      <c r="A279" s="22" t="str">
        <f t="array" ref="A279">INDEX(G:G,SMALL(IF($K$12:$K$500=2,ROW($12:$500),4^8),ROW(G268)))&amp;""</f>
        <v/>
      </c>
      <c r="B279" s="118"/>
      <c r="C279" s="23" t="str">
        <f>IF(ISERROR(VLOOKUP(A279,'[1]Z07 一般公共预算财政拨款收入支出决算表(财决07表)'!$A$10:$T$500,4,FALSE)),"",VLOOKUP(A279,'[1]Z07 一般公共预算财政拨款收入支出决算表(财决07表)'!$A$10:$T$500,4,FALSE))</f>
        <v/>
      </c>
      <c r="D279" s="125" t="str">
        <f>IF(ISERROR(VLOOKUP(A279,'[1]Z07 一般公共预算财政拨款收入支出决算表(财决07表)'!$A$10:$T$500,11,FALSE)),"",VLOOKUP(A279,'[1]Z07 一般公共预算财政拨款收入支出决算表(财决07表)'!$A$10:$T$500,11,FALSE))</f>
        <v/>
      </c>
      <c r="E279" s="125" t="str">
        <f>IF(ISERROR(VLOOKUP(A279,'[1]Z07 一般公共预算财政拨款收入支出决算表(财决07表)'!$A$10:$T$500,12,FALSE)),"",VLOOKUP(A279,'[1]Z07 一般公共预算财政拨款收入支出决算表(财决07表)'!$A$10:$T$500,12,FALSE))</f>
        <v/>
      </c>
      <c r="F279" s="125" t="str">
        <f>IF(ISERROR(VLOOKUP(A279,'[1]Z07 一般公共预算财政拨款收入支出决算表(财决07表)'!$A$10:$T$500,15,FALSE)),"",VLOOKUP(A279,'[1]Z07 一般公共预算财政拨款收入支出决算表(财决07表)'!$A$10:$T$500,15,FALSE))</f>
        <v/>
      </c>
      <c r="G279" s="108">
        <f>'[1]Z07 一般公共预算财政拨款收入支出决算表(财决07表)'!A277</f>
        <v>0</v>
      </c>
      <c r="H279" s="119">
        <f>'[1]Z07 一般公共预算财政拨款收入支出决算表(财决07表)'!$K277</f>
        <v>0</v>
      </c>
      <c r="I279" s="108" t="str">
        <f t="shared" si="16"/>
        <v>2</v>
      </c>
      <c r="J279" s="108" t="str">
        <f t="shared" si="17"/>
        <v>2</v>
      </c>
      <c r="K279" s="108">
        <f t="shared" si="18"/>
        <v>4</v>
      </c>
      <c r="L279" s="108" t="str">
        <f t="shared" si="19"/>
        <v/>
      </c>
      <c r="O279" s="4"/>
      <c r="P279" s="4"/>
      <c r="Q279" s="4"/>
      <c r="R279" s="4"/>
      <c r="S279" s="4"/>
      <c r="T279" s="4"/>
      <c r="U279" s="4"/>
      <c r="V279" s="4"/>
      <c r="W279" s="4"/>
      <c r="X279" s="4"/>
    </row>
    <row r="280" ht="20.1" customHeight="1" spans="1:24">
      <c r="A280" s="22" t="str">
        <f t="array" ref="A280">INDEX(G:G,SMALL(IF($K$12:$K$500=2,ROW($12:$500),4^8),ROW(G269)))&amp;""</f>
        <v/>
      </c>
      <c r="B280" s="118"/>
      <c r="C280" s="23" t="str">
        <f>IF(ISERROR(VLOOKUP(A280,'[1]Z07 一般公共预算财政拨款收入支出决算表(财决07表)'!$A$10:$T$500,4,FALSE)),"",VLOOKUP(A280,'[1]Z07 一般公共预算财政拨款收入支出决算表(财决07表)'!$A$10:$T$500,4,FALSE))</f>
        <v/>
      </c>
      <c r="D280" s="125" t="str">
        <f>IF(ISERROR(VLOOKUP(A280,'[1]Z07 一般公共预算财政拨款收入支出决算表(财决07表)'!$A$10:$T$500,11,FALSE)),"",VLOOKUP(A280,'[1]Z07 一般公共预算财政拨款收入支出决算表(财决07表)'!$A$10:$T$500,11,FALSE))</f>
        <v/>
      </c>
      <c r="E280" s="125" t="str">
        <f>IF(ISERROR(VLOOKUP(A280,'[1]Z07 一般公共预算财政拨款收入支出决算表(财决07表)'!$A$10:$T$500,12,FALSE)),"",VLOOKUP(A280,'[1]Z07 一般公共预算财政拨款收入支出决算表(财决07表)'!$A$10:$T$500,12,FALSE))</f>
        <v/>
      </c>
      <c r="F280" s="125" t="str">
        <f>IF(ISERROR(VLOOKUP(A280,'[1]Z07 一般公共预算财政拨款收入支出决算表(财决07表)'!$A$10:$T$500,15,FALSE)),"",VLOOKUP(A280,'[1]Z07 一般公共预算财政拨款收入支出决算表(财决07表)'!$A$10:$T$500,15,FALSE))</f>
        <v/>
      </c>
      <c r="G280" s="108">
        <f>'[1]Z07 一般公共预算财政拨款收入支出决算表(财决07表)'!A278</f>
        <v>0</v>
      </c>
      <c r="H280" s="119">
        <f>'[1]Z07 一般公共预算财政拨款收入支出决算表(财决07表)'!$K278</f>
        <v>0</v>
      </c>
      <c r="I280" s="108" t="str">
        <f t="shared" si="16"/>
        <v>2</v>
      </c>
      <c r="J280" s="108" t="str">
        <f t="shared" si="17"/>
        <v>2</v>
      </c>
      <c r="K280" s="108">
        <f t="shared" si="18"/>
        <v>4</v>
      </c>
      <c r="L280" s="108" t="str">
        <f t="shared" si="19"/>
        <v/>
      </c>
      <c r="O280" s="4"/>
      <c r="P280" s="4"/>
      <c r="Q280" s="4"/>
      <c r="R280" s="4"/>
      <c r="S280" s="4"/>
      <c r="T280" s="4"/>
      <c r="U280" s="4"/>
      <c r="V280" s="4"/>
      <c r="W280" s="4"/>
      <c r="X280" s="4"/>
    </row>
    <row r="281" ht="20.1" customHeight="1" spans="1:24">
      <c r="A281" s="22" t="str">
        <f t="array" ref="A281">INDEX(G:G,SMALL(IF($K$12:$K$500=2,ROW($12:$500),4^8),ROW(G270)))&amp;""</f>
        <v/>
      </c>
      <c r="B281" s="118"/>
      <c r="C281" s="23" t="str">
        <f>IF(ISERROR(VLOOKUP(A281,'[1]Z07 一般公共预算财政拨款收入支出决算表(财决07表)'!$A$10:$T$500,4,FALSE)),"",VLOOKUP(A281,'[1]Z07 一般公共预算财政拨款收入支出决算表(财决07表)'!$A$10:$T$500,4,FALSE))</f>
        <v/>
      </c>
      <c r="D281" s="125" t="str">
        <f>IF(ISERROR(VLOOKUP(A281,'[1]Z07 一般公共预算财政拨款收入支出决算表(财决07表)'!$A$10:$T$500,11,FALSE)),"",VLOOKUP(A281,'[1]Z07 一般公共预算财政拨款收入支出决算表(财决07表)'!$A$10:$T$500,11,FALSE))</f>
        <v/>
      </c>
      <c r="E281" s="125" t="str">
        <f>IF(ISERROR(VLOOKUP(A281,'[1]Z07 一般公共预算财政拨款收入支出决算表(财决07表)'!$A$10:$T$500,12,FALSE)),"",VLOOKUP(A281,'[1]Z07 一般公共预算财政拨款收入支出决算表(财决07表)'!$A$10:$T$500,12,FALSE))</f>
        <v/>
      </c>
      <c r="F281" s="125" t="str">
        <f>IF(ISERROR(VLOOKUP(A281,'[1]Z07 一般公共预算财政拨款收入支出决算表(财决07表)'!$A$10:$T$500,15,FALSE)),"",VLOOKUP(A281,'[1]Z07 一般公共预算财政拨款收入支出决算表(财决07表)'!$A$10:$T$500,15,FALSE))</f>
        <v/>
      </c>
      <c r="G281" s="108">
        <f>'[1]Z07 一般公共预算财政拨款收入支出决算表(财决07表)'!A279</f>
        <v>0</v>
      </c>
      <c r="H281" s="119">
        <f>'[1]Z07 一般公共预算财政拨款收入支出决算表(财决07表)'!$K279</f>
        <v>0</v>
      </c>
      <c r="I281" s="108" t="str">
        <f t="shared" si="16"/>
        <v>2</v>
      </c>
      <c r="J281" s="108" t="str">
        <f t="shared" si="17"/>
        <v>2</v>
      </c>
      <c r="K281" s="108">
        <f t="shared" si="18"/>
        <v>4</v>
      </c>
      <c r="L281" s="108" t="str">
        <f t="shared" si="19"/>
        <v/>
      </c>
      <c r="O281" s="4"/>
      <c r="P281" s="4"/>
      <c r="Q281" s="4"/>
      <c r="R281" s="4"/>
      <c r="S281" s="4"/>
      <c r="T281" s="4"/>
      <c r="U281" s="4"/>
      <c r="V281" s="4"/>
      <c r="W281" s="4"/>
      <c r="X281" s="4"/>
    </row>
    <row r="282" ht="20.1" customHeight="1" spans="1:24">
      <c r="A282" s="22" t="str">
        <f t="array" ref="A282">INDEX(G:G,SMALL(IF($K$12:$K$500=2,ROW($12:$500),4^8),ROW(G271)))&amp;""</f>
        <v/>
      </c>
      <c r="B282" s="118"/>
      <c r="C282" s="23" t="str">
        <f>IF(ISERROR(VLOOKUP(A282,'[1]Z07 一般公共预算财政拨款收入支出决算表(财决07表)'!$A$10:$T$500,4,FALSE)),"",VLOOKUP(A282,'[1]Z07 一般公共预算财政拨款收入支出决算表(财决07表)'!$A$10:$T$500,4,FALSE))</f>
        <v/>
      </c>
      <c r="D282" s="125" t="str">
        <f>IF(ISERROR(VLOOKUP(A282,'[1]Z07 一般公共预算财政拨款收入支出决算表(财决07表)'!$A$10:$T$500,11,FALSE)),"",VLOOKUP(A282,'[1]Z07 一般公共预算财政拨款收入支出决算表(财决07表)'!$A$10:$T$500,11,FALSE))</f>
        <v/>
      </c>
      <c r="E282" s="125" t="str">
        <f>IF(ISERROR(VLOOKUP(A282,'[1]Z07 一般公共预算财政拨款收入支出决算表(财决07表)'!$A$10:$T$500,12,FALSE)),"",VLOOKUP(A282,'[1]Z07 一般公共预算财政拨款收入支出决算表(财决07表)'!$A$10:$T$500,12,FALSE))</f>
        <v/>
      </c>
      <c r="F282" s="125" t="str">
        <f>IF(ISERROR(VLOOKUP(A282,'[1]Z07 一般公共预算财政拨款收入支出决算表(财决07表)'!$A$10:$T$500,15,FALSE)),"",VLOOKUP(A282,'[1]Z07 一般公共预算财政拨款收入支出决算表(财决07表)'!$A$10:$T$500,15,FALSE))</f>
        <v/>
      </c>
      <c r="G282" s="108">
        <f>'[1]Z07 一般公共预算财政拨款收入支出决算表(财决07表)'!A280</f>
        <v>0</v>
      </c>
      <c r="H282" s="119">
        <f>'[1]Z07 一般公共预算财政拨款收入支出决算表(财决07表)'!$K280</f>
        <v>0</v>
      </c>
      <c r="I282" s="108" t="str">
        <f t="shared" si="16"/>
        <v>2</v>
      </c>
      <c r="J282" s="108" t="str">
        <f t="shared" si="17"/>
        <v>2</v>
      </c>
      <c r="K282" s="108">
        <f t="shared" si="18"/>
        <v>4</v>
      </c>
      <c r="L282" s="108" t="str">
        <f t="shared" si="19"/>
        <v/>
      </c>
      <c r="O282" s="4"/>
      <c r="P282" s="4"/>
      <c r="Q282" s="4"/>
      <c r="R282" s="4"/>
      <c r="S282" s="4"/>
      <c r="T282" s="4"/>
      <c r="U282" s="4"/>
      <c r="V282" s="4"/>
      <c r="W282" s="4"/>
      <c r="X282" s="4"/>
    </row>
    <row r="283" ht="20.1" customHeight="1" spans="1:24">
      <c r="A283" s="22" t="str">
        <f t="array" ref="A283">INDEX(G:G,SMALL(IF($K$12:$K$500=2,ROW($12:$500),4^8),ROW(G272)))&amp;""</f>
        <v/>
      </c>
      <c r="B283" s="118"/>
      <c r="C283" s="23" t="str">
        <f>IF(ISERROR(VLOOKUP(A283,'[1]Z07 一般公共预算财政拨款收入支出决算表(财决07表)'!$A$10:$T$500,4,FALSE)),"",VLOOKUP(A283,'[1]Z07 一般公共预算财政拨款收入支出决算表(财决07表)'!$A$10:$T$500,4,FALSE))</f>
        <v/>
      </c>
      <c r="D283" s="125" t="str">
        <f>IF(ISERROR(VLOOKUP(A283,'[1]Z07 一般公共预算财政拨款收入支出决算表(财决07表)'!$A$10:$T$500,11,FALSE)),"",VLOOKUP(A283,'[1]Z07 一般公共预算财政拨款收入支出决算表(财决07表)'!$A$10:$T$500,11,FALSE))</f>
        <v/>
      </c>
      <c r="E283" s="125" t="str">
        <f>IF(ISERROR(VLOOKUP(A283,'[1]Z07 一般公共预算财政拨款收入支出决算表(财决07表)'!$A$10:$T$500,12,FALSE)),"",VLOOKUP(A283,'[1]Z07 一般公共预算财政拨款收入支出决算表(财决07表)'!$A$10:$T$500,12,FALSE))</f>
        <v/>
      </c>
      <c r="F283" s="125" t="str">
        <f>IF(ISERROR(VLOOKUP(A283,'[1]Z07 一般公共预算财政拨款收入支出决算表(财决07表)'!$A$10:$T$500,15,FALSE)),"",VLOOKUP(A283,'[1]Z07 一般公共预算财政拨款收入支出决算表(财决07表)'!$A$10:$T$500,15,FALSE))</f>
        <v/>
      </c>
      <c r="G283" s="108">
        <f>'[1]Z07 一般公共预算财政拨款收入支出决算表(财决07表)'!A281</f>
        <v>0</v>
      </c>
      <c r="H283" s="119">
        <f>'[1]Z07 一般公共预算财政拨款收入支出决算表(财决07表)'!$K281</f>
        <v>0</v>
      </c>
      <c r="I283" s="108" t="str">
        <f t="shared" si="16"/>
        <v>2</v>
      </c>
      <c r="J283" s="108" t="str">
        <f t="shared" si="17"/>
        <v>2</v>
      </c>
      <c r="K283" s="108">
        <f t="shared" si="18"/>
        <v>4</v>
      </c>
      <c r="L283" s="108" t="str">
        <f t="shared" si="19"/>
        <v/>
      </c>
      <c r="O283" s="4"/>
      <c r="P283" s="4"/>
      <c r="Q283" s="4"/>
      <c r="R283" s="4"/>
      <c r="S283" s="4"/>
      <c r="T283" s="4"/>
      <c r="U283" s="4"/>
      <c r="V283" s="4"/>
      <c r="W283" s="4"/>
      <c r="X283" s="4"/>
    </row>
    <row r="284" ht="20.1" customHeight="1" spans="1:24">
      <c r="A284" s="22" t="str">
        <f t="array" ref="A284">INDEX(G:G,SMALL(IF($K$12:$K$500=2,ROW($12:$500),4^8),ROW(G273)))&amp;""</f>
        <v/>
      </c>
      <c r="B284" s="118"/>
      <c r="C284" s="23" t="str">
        <f>IF(ISERROR(VLOOKUP(A284,'[1]Z07 一般公共预算财政拨款收入支出决算表(财决07表)'!$A$10:$T$500,4,FALSE)),"",VLOOKUP(A284,'[1]Z07 一般公共预算财政拨款收入支出决算表(财决07表)'!$A$10:$T$500,4,FALSE))</f>
        <v/>
      </c>
      <c r="D284" s="125" t="str">
        <f>IF(ISERROR(VLOOKUP(A284,'[1]Z07 一般公共预算财政拨款收入支出决算表(财决07表)'!$A$10:$T$500,11,FALSE)),"",VLOOKUP(A284,'[1]Z07 一般公共预算财政拨款收入支出决算表(财决07表)'!$A$10:$T$500,11,FALSE))</f>
        <v/>
      </c>
      <c r="E284" s="125" t="str">
        <f>IF(ISERROR(VLOOKUP(A284,'[1]Z07 一般公共预算财政拨款收入支出决算表(财决07表)'!$A$10:$T$500,12,FALSE)),"",VLOOKUP(A284,'[1]Z07 一般公共预算财政拨款收入支出决算表(财决07表)'!$A$10:$T$500,12,FALSE))</f>
        <v/>
      </c>
      <c r="F284" s="125" t="str">
        <f>IF(ISERROR(VLOOKUP(A284,'[1]Z07 一般公共预算财政拨款收入支出决算表(财决07表)'!$A$10:$T$500,15,FALSE)),"",VLOOKUP(A284,'[1]Z07 一般公共预算财政拨款收入支出决算表(财决07表)'!$A$10:$T$500,15,FALSE))</f>
        <v/>
      </c>
      <c r="G284" s="108">
        <f>'[1]Z07 一般公共预算财政拨款收入支出决算表(财决07表)'!A282</f>
        <v>0</v>
      </c>
      <c r="H284" s="119">
        <f>'[1]Z07 一般公共预算财政拨款收入支出决算表(财决07表)'!$K282</f>
        <v>0</v>
      </c>
      <c r="I284" s="108" t="str">
        <f t="shared" si="16"/>
        <v>2</v>
      </c>
      <c r="J284" s="108" t="str">
        <f t="shared" si="17"/>
        <v>2</v>
      </c>
      <c r="K284" s="108">
        <f t="shared" si="18"/>
        <v>4</v>
      </c>
      <c r="L284" s="108" t="str">
        <f t="shared" si="19"/>
        <v/>
      </c>
      <c r="O284" s="4"/>
      <c r="P284" s="4"/>
      <c r="Q284" s="4"/>
      <c r="R284" s="4"/>
      <c r="S284" s="4"/>
      <c r="T284" s="4"/>
      <c r="U284" s="4"/>
      <c r="V284" s="4"/>
      <c r="W284" s="4"/>
      <c r="X284" s="4"/>
    </row>
    <row r="285" ht="20.1" customHeight="1" spans="1:24">
      <c r="A285" s="22" t="str">
        <f t="array" ref="A285">INDEX(G:G,SMALL(IF($K$12:$K$500=2,ROW($12:$500),4^8),ROW(G274)))&amp;""</f>
        <v/>
      </c>
      <c r="B285" s="118"/>
      <c r="C285" s="23" t="str">
        <f>IF(ISERROR(VLOOKUP(A285,'[1]Z07 一般公共预算财政拨款收入支出决算表(财决07表)'!$A$10:$T$500,4,FALSE)),"",VLOOKUP(A285,'[1]Z07 一般公共预算财政拨款收入支出决算表(财决07表)'!$A$10:$T$500,4,FALSE))</f>
        <v/>
      </c>
      <c r="D285" s="125" t="str">
        <f>IF(ISERROR(VLOOKUP(A285,'[1]Z07 一般公共预算财政拨款收入支出决算表(财决07表)'!$A$10:$T$500,11,FALSE)),"",VLOOKUP(A285,'[1]Z07 一般公共预算财政拨款收入支出决算表(财决07表)'!$A$10:$T$500,11,FALSE))</f>
        <v/>
      </c>
      <c r="E285" s="125" t="str">
        <f>IF(ISERROR(VLOOKUP(A285,'[1]Z07 一般公共预算财政拨款收入支出决算表(财决07表)'!$A$10:$T$500,12,FALSE)),"",VLOOKUP(A285,'[1]Z07 一般公共预算财政拨款收入支出决算表(财决07表)'!$A$10:$T$500,12,FALSE))</f>
        <v/>
      </c>
      <c r="F285" s="125" t="str">
        <f>IF(ISERROR(VLOOKUP(A285,'[1]Z07 一般公共预算财政拨款收入支出决算表(财决07表)'!$A$10:$T$500,15,FALSE)),"",VLOOKUP(A285,'[1]Z07 一般公共预算财政拨款收入支出决算表(财决07表)'!$A$10:$T$500,15,FALSE))</f>
        <v/>
      </c>
      <c r="G285" s="108">
        <f>'[1]Z07 一般公共预算财政拨款收入支出决算表(财决07表)'!A283</f>
        <v>0</v>
      </c>
      <c r="H285" s="119">
        <f>'[1]Z07 一般公共预算财政拨款收入支出决算表(财决07表)'!$K283</f>
        <v>0</v>
      </c>
      <c r="I285" s="108" t="str">
        <f t="shared" si="16"/>
        <v>2</v>
      </c>
      <c r="J285" s="108" t="str">
        <f t="shared" si="17"/>
        <v>2</v>
      </c>
      <c r="K285" s="108">
        <f t="shared" si="18"/>
        <v>4</v>
      </c>
      <c r="L285" s="108" t="str">
        <f t="shared" si="19"/>
        <v/>
      </c>
      <c r="O285" s="4"/>
      <c r="P285" s="4"/>
      <c r="Q285" s="4"/>
      <c r="R285" s="4"/>
      <c r="S285" s="4"/>
      <c r="T285" s="4"/>
      <c r="U285" s="4"/>
      <c r="V285" s="4"/>
      <c r="W285" s="4"/>
      <c r="X285" s="4"/>
    </row>
    <row r="286" ht="20.1" customHeight="1" spans="1:24">
      <c r="A286" s="22" t="str">
        <f t="array" ref="A286">INDEX(G:G,SMALL(IF($K$12:$K$500=2,ROW($12:$500),4^8),ROW(G275)))&amp;""</f>
        <v/>
      </c>
      <c r="B286" s="118"/>
      <c r="C286" s="23" t="str">
        <f>IF(ISERROR(VLOOKUP(A286,'[1]Z07 一般公共预算财政拨款收入支出决算表(财决07表)'!$A$10:$T$500,4,FALSE)),"",VLOOKUP(A286,'[1]Z07 一般公共预算财政拨款收入支出决算表(财决07表)'!$A$10:$T$500,4,FALSE))</f>
        <v/>
      </c>
      <c r="D286" s="125" t="str">
        <f>IF(ISERROR(VLOOKUP(A286,'[1]Z07 一般公共预算财政拨款收入支出决算表(财决07表)'!$A$10:$T$500,11,FALSE)),"",VLOOKUP(A286,'[1]Z07 一般公共预算财政拨款收入支出决算表(财决07表)'!$A$10:$T$500,11,FALSE))</f>
        <v/>
      </c>
      <c r="E286" s="125" t="str">
        <f>IF(ISERROR(VLOOKUP(A286,'[1]Z07 一般公共预算财政拨款收入支出决算表(财决07表)'!$A$10:$T$500,12,FALSE)),"",VLOOKUP(A286,'[1]Z07 一般公共预算财政拨款收入支出决算表(财决07表)'!$A$10:$T$500,12,FALSE))</f>
        <v/>
      </c>
      <c r="F286" s="125" t="str">
        <f>IF(ISERROR(VLOOKUP(A286,'[1]Z07 一般公共预算财政拨款收入支出决算表(财决07表)'!$A$10:$T$500,15,FALSE)),"",VLOOKUP(A286,'[1]Z07 一般公共预算财政拨款收入支出决算表(财决07表)'!$A$10:$T$500,15,FALSE))</f>
        <v/>
      </c>
      <c r="G286" s="108">
        <f>'[1]Z07 一般公共预算财政拨款收入支出决算表(财决07表)'!A284</f>
        <v>0</v>
      </c>
      <c r="H286" s="119">
        <f>'[1]Z07 一般公共预算财政拨款收入支出决算表(财决07表)'!$K284</f>
        <v>0</v>
      </c>
      <c r="I286" s="108" t="str">
        <f t="shared" si="16"/>
        <v>2</v>
      </c>
      <c r="J286" s="108" t="str">
        <f t="shared" si="17"/>
        <v>2</v>
      </c>
      <c r="K286" s="108">
        <f t="shared" si="18"/>
        <v>4</v>
      </c>
      <c r="L286" s="108" t="str">
        <f t="shared" si="19"/>
        <v/>
      </c>
      <c r="O286" s="4"/>
      <c r="P286" s="4"/>
      <c r="Q286" s="4"/>
      <c r="R286" s="4"/>
      <c r="S286" s="4"/>
      <c r="T286" s="4"/>
      <c r="U286" s="4"/>
      <c r="V286" s="4"/>
      <c r="W286" s="4"/>
      <c r="X286" s="4"/>
    </row>
    <row r="287" ht="20.1" customHeight="1" spans="1:24">
      <c r="A287" s="22" t="str">
        <f t="array" ref="A287">INDEX(G:G,SMALL(IF($K$12:$K$500=2,ROW($12:$500),4^8),ROW(G276)))&amp;""</f>
        <v/>
      </c>
      <c r="B287" s="118"/>
      <c r="C287" s="23" t="str">
        <f>IF(ISERROR(VLOOKUP(A287,'[1]Z07 一般公共预算财政拨款收入支出决算表(财决07表)'!$A$10:$T$500,4,FALSE)),"",VLOOKUP(A287,'[1]Z07 一般公共预算财政拨款收入支出决算表(财决07表)'!$A$10:$T$500,4,FALSE))</f>
        <v/>
      </c>
      <c r="D287" s="125" t="str">
        <f>IF(ISERROR(VLOOKUP(A287,'[1]Z07 一般公共预算财政拨款收入支出决算表(财决07表)'!$A$10:$T$500,11,FALSE)),"",VLOOKUP(A287,'[1]Z07 一般公共预算财政拨款收入支出决算表(财决07表)'!$A$10:$T$500,11,FALSE))</f>
        <v/>
      </c>
      <c r="E287" s="125" t="str">
        <f>IF(ISERROR(VLOOKUP(A287,'[1]Z07 一般公共预算财政拨款收入支出决算表(财决07表)'!$A$10:$T$500,12,FALSE)),"",VLOOKUP(A287,'[1]Z07 一般公共预算财政拨款收入支出决算表(财决07表)'!$A$10:$T$500,12,FALSE))</f>
        <v/>
      </c>
      <c r="F287" s="125" t="str">
        <f>IF(ISERROR(VLOOKUP(A287,'[1]Z07 一般公共预算财政拨款收入支出决算表(财决07表)'!$A$10:$T$500,15,FALSE)),"",VLOOKUP(A287,'[1]Z07 一般公共预算财政拨款收入支出决算表(财决07表)'!$A$10:$T$500,15,FALSE))</f>
        <v/>
      </c>
      <c r="G287" s="108">
        <f>'[1]Z07 一般公共预算财政拨款收入支出决算表(财决07表)'!A285</f>
        <v>0</v>
      </c>
      <c r="H287" s="119">
        <f>'[1]Z07 一般公共预算财政拨款收入支出决算表(财决07表)'!$K285</f>
        <v>0</v>
      </c>
      <c r="I287" s="108" t="str">
        <f t="shared" si="16"/>
        <v>2</v>
      </c>
      <c r="J287" s="108" t="str">
        <f t="shared" si="17"/>
        <v>2</v>
      </c>
      <c r="K287" s="108">
        <f t="shared" si="18"/>
        <v>4</v>
      </c>
      <c r="L287" s="108" t="str">
        <f t="shared" si="19"/>
        <v/>
      </c>
      <c r="O287" s="4"/>
      <c r="P287" s="4"/>
      <c r="Q287" s="4"/>
      <c r="R287" s="4"/>
      <c r="S287" s="4"/>
      <c r="T287" s="4"/>
      <c r="U287" s="4"/>
      <c r="V287" s="4"/>
      <c r="W287" s="4"/>
      <c r="X287" s="4"/>
    </row>
    <row r="288" ht="20.1" customHeight="1" spans="1:24">
      <c r="A288" s="22" t="str">
        <f t="array" ref="A288">INDEX(G:G,SMALL(IF($K$12:$K$500=2,ROW($12:$500),4^8),ROW(G277)))&amp;""</f>
        <v/>
      </c>
      <c r="B288" s="118"/>
      <c r="C288" s="23" t="str">
        <f>IF(ISERROR(VLOOKUP(A288,'[1]Z07 一般公共预算财政拨款收入支出决算表(财决07表)'!$A$10:$T$500,4,FALSE)),"",VLOOKUP(A288,'[1]Z07 一般公共预算财政拨款收入支出决算表(财决07表)'!$A$10:$T$500,4,FALSE))</f>
        <v/>
      </c>
      <c r="D288" s="125" t="str">
        <f>IF(ISERROR(VLOOKUP(A288,'[1]Z07 一般公共预算财政拨款收入支出决算表(财决07表)'!$A$10:$T$500,11,FALSE)),"",VLOOKUP(A288,'[1]Z07 一般公共预算财政拨款收入支出决算表(财决07表)'!$A$10:$T$500,11,FALSE))</f>
        <v/>
      </c>
      <c r="E288" s="125" t="str">
        <f>IF(ISERROR(VLOOKUP(A288,'[1]Z07 一般公共预算财政拨款收入支出决算表(财决07表)'!$A$10:$T$500,12,FALSE)),"",VLOOKUP(A288,'[1]Z07 一般公共预算财政拨款收入支出决算表(财决07表)'!$A$10:$T$500,12,FALSE))</f>
        <v/>
      </c>
      <c r="F288" s="125" t="str">
        <f>IF(ISERROR(VLOOKUP(A288,'[1]Z07 一般公共预算财政拨款收入支出决算表(财决07表)'!$A$10:$T$500,15,FALSE)),"",VLOOKUP(A288,'[1]Z07 一般公共预算财政拨款收入支出决算表(财决07表)'!$A$10:$T$500,15,FALSE))</f>
        <v/>
      </c>
      <c r="G288" s="108">
        <f>'[1]Z07 一般公共预算财政拨款收入支出决算表(财决07表)'!A286</f>
        <v>0</v>
      </c>
      <c r="H288" s="119">
        <f>'[1]Z07 一般公共预算财政拨款收入支出决算表(财决07表)'!$K286</f>
        <v>0</v>
      </c>
      <c r="I288" s="108" t="str">
        <f t="shared" si="16"/>
        <v>2</v>
      </c>
      <c r="J288" s="108" t="str">
        <f t="shared" si="17"/>
        <v>2</v>
      </c>
      <c r="K288" s="108">
        <f t="shared" si="18"/>
        <v>4</v>
      </c>
      <c r="L288" s="108" t="str">
        <f t="shared" si="19"/>
        <v/>
      </c>
      <c r="O288" s="4"/>
      <c r="P288" s="4"/>
      <c r="Q288" s="4"/>
      <c r="R288" s="4"/>
      <c r="S288" s="4"/>
      <c r="T288" s="4"/>
      <c r="U288" s="4"/>
      <c r="V288" s="4"/>
      <c r="W288" s="4"/>
      <c r="X288" s="4"/>
    </row>
    <row r="289" ht="20.1" customHeight="1" spans="1:24">
      <c r="A289" s="22" t="str">
        <f t="array" ref="A289">INDEX(G:G,SMALL(IF($K$12:$K$500=2,ROW($12:$500),4^8),ROW(G278)))&amp;""</f>
        <v/>
      </c>
      <c r="B289" s="118"/>
      <c r="C289" s="23" t="str">
        <f>IF(ISERROR(VLOOKUP(A289,'[1]Z07 一般公共预算财政拨款收入支出决算表(财决07表)'!$A$10:$T$500,4,FALSE)),"",VLOOKUP(A289,'[1]Z07 一般公共预算财政拨款收入支出决算表(财决07表)'!$A$10:$T$500,4,FALSE))</f>
        <v/>
      </c>
      <c r="D289" s="125" t="str">
        <f>IF(ISERROR(VLOOKUP(A289,'[1]Z07 一般公共预算财政拨款收入支出决算表(财决07表)'!$A$10:$T$500,11,FALSE)),"",VLOOKUP(A289,'[1]Z07 一般公共预算财政拨款收入支出决算表(财决07表)'!$A$10:$T$500,11,FALSE))</f>
        <v/>
      </c>
      <c r="E289" s="125" t="str">
        <f>IF(ISERROR(VLOOKUP(A289,'[1]Z07 一般公共预算财政拨款收入支出决算表(财决07表)'!$A$10:$T$500,12,FALSE)),"",VLOOKUP(A289,'[1]Z07 一般公共预算财政拨款收入支出决算表(财决07表)'!$A$10:$T$500,12,FALSE))</f>
        <v/>
      </c>
      <c r="F289" s="125" t="str">
        <f>IF(ISERROR(VLOOKUP(A289,'[1]Z07 一般公共预算财政拨款收入支出决算表(财决07表)'!$A$10:$T$500,15,FALSE)),"",VLOOKUP(A289,'[1]Z07 一般公共预算财政拨款收入支出决算表(财决07表)'!$A$10:$T$500,15,FALSE))</f>
        <v/>
      </c>
      <c r="G289" s="108">
        <f>'[1]Z07 一般公共预算财政拨款收入支出决算表(财决07表)'!A287</f>
        <v>0</v>
      </c>
      <c r="H289" s="119">
        <f>'[1]Z07 一般公共预算财政拨款收入支出决算表(财决07表)'!$K287</f>
        <v>0</v>
      </c>
      <c r="I289" s="108" t="str">
        <f t="shared" si="16"/>
        <v>2</v>
      </c>
      <c r="J289" s="108" t="str">
        <f t="shared" si="17"/>
        <v>2</v>
      </c>
      <c r="K289" s="108">
        <f t="shared" si="18"/>
        <v>4</v>
      </c>
      <c r="L289" s="108" t="str">
        <f t="shared" si="19"/>
        <v/>
      </c>
      <c r="O289" s="4"/>
      <c r="P289" s="4"/>
      <c r="Q289" s="4"/>
      <c r="R289" s="4"/>
      <c r="S289" s="4"/>
      <c r="T289" s="4"/>
      <c r="U289" s="4"/>
      <c r="V289" s="4"/>
      <c r="W289" s="4"/>
      <c r="X289" s="4"/>
    </row>
    <row r="290" ht="20.1" customHeight="1" spans="1:24">
      <c r="A290" s="22" t="str">
        <f t="array" ref="A290">INDEX(G:G,SMALL(IF($K$12:$K$500=2,ROW($12:$500),4^8),ROW(G279)))&amp;""</f>
        <v/>
      </c>
      <c r="B290" s="118"/>
      <c r="C290" s="23" t="str">
        <f>IF(ISERROR(VLOOKUP(A290,'[1]Z07 一般公共预算财政拨款收入支出决算表(财决07表)'!$A$10:$T$500,4,FALSE)),"",VLOOKUP(A290,'[1]Z07 一般公共预算财政拨款收入支出决算表(财决07表)'!$A$10:$T$500,4,FALSE))</f>
        <v/>
      </c>
      <c r="D290" s="125" t="str">
        <f>IF(ISERROR(VLOOKUP(A290,'[1]Z07 一般公共预算财政拨款收入支出决算表(财决07表)'!$A$10:$T$500,11,FALSE)),"",VLOOKUP(A290,'[1]Z07 一般公共预算财政拨款收入支出决算表(财决07表)'!$A$10:$T$500,11,FALSE))</f>
        <v/>
      </c>
      <c r="E290" s="125" t="str">
        <f>IF(ISERROR(VLOOKUP(A290,'[1]Z07 一般公共预算财政拨款收入支出决算表(财决07表)'!$A$10:$T$500,12,FALSE)),"",VLOOKUP(A290,'[1]Z07 一般公共预算财政拨款收入支出决算表(财决07表)'!$A$10:$T$500,12,FALSE))</f>
        <v/>
      </c>
      <c r="F290" s="125" t="str">
        <f>IF(ISERROR(VLOOKUP(A290,'[1]Z07 一般公共预算财政拨款收入支出决算表(财决07表)'!$A$10:$T$500,15,FALSE)),"",VLOOKUP(A290,'[1]Z07 一般公共预算财政拨款收入支出决算表(财决07表)'!$A$10:$T$500,15,FALSE))</f>
        <v/>
      </c>
      <c r="G290" s="108">
        <f>'[1]Z07 一般公共预算财政拨款收入支出决算表(财决07表)'!A288</f>
        <v>0</v>
      </c>
      <c r="H290" s="119">
        <f>'[1]Z07 一般公共预算财政拨款收入支出决算表(财决07表)'!$K288</f>
        <v>0</v>
      </c>
      <c r="I290" s="108" t="str">
        <f t="shared" si="16"/>
        <v>2</v>
      </c>
      <c r="J290" s="108" t="str">
        <f t="shared" si="17"/>
        <v>2</v>
      </c>
      <c r="K290" s="108">
        <f t="shared" si="18"/>
        <v>4</v>
      </c>
      <c r="L290" s="108" t="str">
        <f t="shared" si="19"/>
        <v/>
      </c>
      <c r="O290" s="4"/>
      <c r="P290" s="4"/>
      <c r="Q290" s="4"/>
      <c r="R290" s="4"/>
      <c r="S290" s="4"/>
      <c r="T290" s="4"/>
      <c r="U290" s="4"/>
      <c r="V290" s="4"/>
      <c r="W290" s="4"/>
      <c r="X290" s="4"/>
    </row>
    <row r="291" ht="20.1" customHeight="1" spans="1:24">
      <c r="A291" s="22" t="str">
        <f t="array" ref="A291">INDEX(G:G,SMALL(IF($K$12:$K$500=2,ROW($12:$500),4^8),ROW(G280)))&amp;""</f>
        <v/>
      </c>
      <c r="B291" s="118"/>
      <c r="C291" s="23" t="str">
        <f>IF(ISERROR(VLOOKUP(A291,'[1]Z07 一般公共预算财政拨款收入支出决算表(财决07表)'!$A$10:$T$500,4,FALSE)),"",VLOOKUP(A291,'[1]Z07 一般公共预算财政拨款收入支出决算表(财决07表)'!$A$10:$T$500,4,FALSE))</f>
        <v/>
      </c>
      <c r="D291" s="125" t="str">
        <f>IF(ISERROR(VLOOKUP(A291,'[1]Z07 一般公共预算财政拨款收入支出决算表(财决07表)'!$A$10:$T$500,11,FALSE)),"",VLOOKUP(A291,'[1]Z07 一般公共预算财政拨款收入支出决算表(财决07表)'!$A$10:$T$500,11,FALSE))</f>
        <v/>
      </c>
      <c r="E291" s="125" t="str">
        <f>IF(ISERROR(VLOOKUP(A291,'[1]Z07 一般公共预算财政拨款收入支出决算表(财决07表)'!$A$10:$T$500,12,FALSE)),"",VLOOKUP(A291,'[1]Z07 一般公共预算财政拨款收入支出决算表(财决07表)'!$A$10:$T$500,12,FALSE))</f>
        <v/>
      </c>
      <c r="F291" s="125" t="str">
        <f>IF(ISERROR(VLOOKUP(A291,'[1]Z07 一般公共预算财政拨款收入支出决算表(财决07表)'!$A$10:$T$500,15,FALSE)),"",VLOOKUP(A291,'[1]Z07 一般公共预算财政拨款收入支出决算表(财决07表)'!$A$10:$T$500,15,FALSE))</f>
        <v/>
      </c>
      <c r="G291" s="108">
        <f>'[1]Z07 一般公共预算财政拨款收入支出决算表(财决07表)'!A289</f>
        <v>0</v>
      </c>
      <c r="H291" s="119">
        <f>'[1]Z07 一般公共预算财政拨款收入支出决算表(财决07表)'!$K289</f>
        <v>0</v>
      </c>
      <c r="I291" s="108" t="str">
        <f t="shared" si="16"/>
        <v>2</v>
      </c>
      <c r="J291" s="108" t="str">
        <f t="shared" si="17"/>
        <v>2</v>
      </c>
      <c r="K291" s="108">
        <f t="shared" si="18"/>
        <v>4</v>
      </c>
      <c r="L291" s="108" t="str">
        <f t="shared" si="19"/>
        <v/>
      </c>
      <c r="O291" s="4"/>
      <c r="P291" s="4"/>
      <c r="Q291" s="4"/>
      <c r="R291" s="4"/>
      <c r="S291" s="4"/>
      <c r="T291" s="4"/>
      <c r="U291" s="4"/>
      <c r="V291" s="4"/>
      <c r="W291" s="4"/>
      <c r="X291" s="4"/>
    </row>
    <row r="292" ht="20.1" customHeight="1" spans="1:24">
      <c r="A292" s="22" t="str">
        <f t="array" ref="A292">INDEX(G:G,SMALL(IF($K$12:$K$500=2,ROW($12:$500),4^8),ROW(G281)))&amp;""</f>
        <v/>
      </c>
      <c r="B292" s="118"/>
      <c r="C292" s="23" t="str">
        <f>IF(ISERROR(VLOOKUP(A292,'[1]Z07 一般公共预算财政拨款收入支出决算表(财决07表)'!$A$10:$T$500,4,FALSE)),"",VLOOKUP(A292,'[1]Z07 一般公共预算财政拨款收入支出决算表(财决07表)'!$A$10:$T$500,4,FALSE))</f>
        <v/>
      </c>
      <c r="D292" s="125" t="str">
        <f>IF(ISERROR(VLOOKUP(A292,'[1]Z07 一般公共预算财政拨款收入支出决算表(财决07表)'!$A$10:$T$500,11,FALSE)),"",VLOOKUP(A292,'[1]Z07 一般公共预算财政拨款收入支出决算表(财决07表)'!$A$10:$T$500,11,FALSE))</f>
        <v/>
      </c>
      <c r="E292" s="125" t="str">
        <f>IF(ISERROR(VLOOKUP(A292,'[1]Z07 一般公共预算财政拨款收入支出决算表(财决07表)'!$A$10:$T$500,12,FALSE)),"",VLOOKUP(A292,'[1]Z07 一般公共预算财政拨款收入支出决算表(财决07表)'!$A$10:$T$500,12,FALSE))</f>
        <v/>
      </c>
      <c r="F292" s="125" t="str">
        <f>IF(ISERROR(VLOOKUP(A292,'[1]Z07 一般公共预算财政拨款收入支出决算表(财决07表)'!$A$10:$T$500,15,FALSE)),"",VLOOKUP(A292,'[1]Z07 一般公共预算财政拨款收入支出决算表(财决07表)'!$A$10:$T$500,15,FALSE))</f>
        <v/>
      </c>
      <c r="G292" s="108">
        <f>'[1]Z07 一般公共预算财政拨款收入支出决算表(财决07表)'!A290</f>
        <v>0</v>
      </c>
      <c r="H292" s="119">
        <f>'[1]Z07 一般公共预算财政拨款收入支出决算表(财决07表)'!$K290</f>
        <v>0</v>
      </c>
      <c r="I292" s="108" t="str">
        <f t="shared" si="16"/>
        <v>2</v>
      </c>
      <c r="J292" s="108" t="str">
        <f t="shared" si="17"/>
        <v>2</v>
      </c>
      <c r="K292" s="108">
        <f t="shared" si="18"/>
        <v>4</v>
      </c>
      <c r="L292" s="108" t="str">
        <f t="shared" si="19"/>
        <v/>
      </c>
      <c r="O292" s="4"/>
      <c r="P292" s="4"/>
      <c r="Q292" s="4"/>
      <c r="R292" s="4"/>
      <c r="S292" s="4"/>
      <c r="T292" s="4"/>
      <c r="U292" s="4"/>
      <c r="V292" s="4"/>
      <c r="W292" s="4"/>
      <c r="X292" s="4"/>
    </row>
    <row r="293" ht="20.1" customHeight="1" spans="1:24">
      <c r="A293" s="22" t="str">
        <f t="array" ref="A293">INDEX(G:G,SMALL(IF($K$12:$K$500=2,ROW($12:$500),4^8),ROW(G282)))&amp;""</f>
        <v/>
      </c>
      <c r="B293" s="118"/>
      <c r="C293" s="23" t="str">
        <f>IF(ISERROR(VLOOKUP(A293,'[1]Z07 一般公共预算财政拨款收入支出决算表(财决07表)'!$A$10:$T$500,4,FALSE)),"",VLOOKUP(A293,'[1]Z07 一般公共预算财政拨款收入支出决算表(财决07表)'!$A$10:$T$500,4,FALSE))</f>
        <v/>
      </c>
      <c r="D293" s="125" t="str">
        <f>IF(ISERROR(VLOOKUP(A293,'[1]Z07 一般公共预算财政拨款收入支出决算表(财决07表)'!$A$10:$T$500,11,FALSE)),"",VLOOKUP(A293,'[1]Z07 一般公共预算财政拨款收入支出决算表(财决07表)'!$A$10:$T$500,11,FALSE))</f>
        <v/>
      </c>
      <c r="E293" s="125" t="str">
        <f>IF(ISERROR(VLOOKUP(A293,'[1]Z07 一般公共预算财政拨款收入支出决算表(财决07表)'!$A$10:$T$500,12,FALSE)),"",VLOOKUP(A293,'[1]Z07 一般公共预算财政拨款收入支出决算表(财决07表)'!$A$10:$T$500,12,FALSE))</f>
        <v/>
      </c>
      <c r="F293" s="125" t="str">
        <f>IF(ISERROR(VLOOKUP(A293,'[1]Z07 一般公共预算财政拨款收入支出决算表(财决07表)'!$A$10:$T$500,15,FALSE)),"",VLOOKUP(A293,'[1]Z07 一般公共预算财政拨款收入支出决算表(财决07表)'!$A$10:$T$500,15,FALSE))</f>
        <v/>
      </c>
      <c r="G293" s="108">
        <f>'[1]Z07 一般公共预算财政拨款收入支出决算表(财决07表)'!A291</f>
        <v>0</v>
      </c>
      <c r="H293" s="119">
        <f>'[1]Z07 一般公共预算财政拨款收入支出决算表(财决07表)'!$K291</f>
        <v>0</v>
      </c>
      <c r="I293" s="108" t="str">
        <f t="shared" si="16"/>
        <v>2</v>
      </c>
      <c r="J293" s="108" t="str">
        <f t="shared" si="17"/>
        <v>2</v>
      </c>
      <c r="K293" s="108">
        <f t="shared" si="18"/>
        <v>4</v>
      </c>
      <c r="L293" s="108" t="str">
        <f t="shared" si="19"/>
        <v/>
      </c>
      <c r="O293" s="4"/>
      <c r="P293" s="4"/>
      <c r="Q293" s="4"/>
      <c r="R293" s="4"/>
      <c r="S293" s="4"/>
      <c r="T293" s="4"/>
      <c r="U293" s="4"/>
      <c r="V293" s="4"/>
      <c r="W293" s="4"/>
      <c r="X293" s="4"/>
    </row>
    <row r="294" ht="20.1" customHeight="1" spans="1:24">
      <c r="A294" s="22" t="str">
        <f t="array" ref="A294">INDEX(G:G,SMALL(IF($K$12:$K$500=2,ROW($12:$500),4^8),ROW(G283)))&amp;""</f>
        <v/>
      </c>
      <c r="B294" s="118"/>
      <c r="C294" s="23" t="str">
        <f>IF(ISERROR(VLOOKUP(A294,'[1]Z07 一般公共预算财政拨款收入支出决算表(财决07表)'!$A$10:$T$500,4,FALSE)),"",VLOOKUP(A294,'[1]Z07 一般公共预算财政拨款收入支出决算表(财决07表)'!$A$10:$T$500,4,FALSE))</f>
        <v/>
      </c>
      <c r="D294" s="125" t="str">
        <f>IF(ISERROR(VLOOKUP(A294,'[1]Z07 一般公共预算财政拨款收入支出决算表(财决07表)'!$A$10:$T$500,11,FALSE)),"",VLOOKUP(A294,'[1]Z07 一般公共预算财政拨款收入支出决算表(财决07表)'!$A$10:$T$500,11,FALSE))</f>
        <v/>
      </c>
      <c r="E294" s="125" t="str">
        <f>IF(ISERROR(VLOOKUP(A294,'[1]Z07 一般公共预算财政拨款收入支出决算表(财决07表)'!$A$10:$T$500,12,FALSE)),"",VLOOKUP(A294,'[1]Z07 一般公共预算财政拨款收入支出决算表(财决07表)'!$A$10:$T$500,12,FALSE))</f>
        <v/>
      </c>
      <c r="F294" s="125" t="str">
        <f>IF(ISERROR(VLOOKUP(A294,'[1]Z07 一般公共预算财政拨款收入支出决算表(财决07表)'!$A$10:$T$500,15,FALSE)),"",VLOOKUP(A294,'[1]Z07 一般公共预算财政拨款收入支出决算表(财决07表)'!$A$10:$T$500,15,FALSE))</f>
        <v/>
      </c>
      <c r="G294" s="108">
        <f>'[1]Z07 一般公共预算财政拨款收入支出决算表(财决07表)'!A292</f>
        <v>0</v>
      </c>
      <c r="H294" s="119">
        <f>'[1]Z07 一般公共预算财政拨款收入支出决算表(财决07表)'!$K292</f>
        <v>0</v>
      </c>
      <c r="I294" s="108" t="str">
        <f t="shared" si="16"/>
        <v>2</v>
      </c>
      <c r="J294" s="108" t="str">
        <f t="shared" si="17"/>
        <v>2</v>
      </c>
      <c r="K294" s="108">
        <f t="shared" si="18"/>
        <v>4</v>
      </c>
      <c r="L294" s="108" t="str">
        <f t="shared" si="19"/>
        <v/>
      </c>
      <c r="O294" s="4"/>
      <c r="P294" s="4"/>
      <c r="Q294" s="4"/>
      <c r="R294" s="4"/>
      <c r="S294" s="4"/>
      <c r="T294" s="4"/>
      <c r="U294" s="4"/>
      <c r="V294" s="4"/>
      <c r="W294" s="4"/>
      <c r="X294" s="4"/>
    </row>
    <row r="295" ht="20.1" customHeight="1" spans="1:24">
      <c r="A295" s="22" t="str">
        <f t="array" ref="A295">INDEX(G:G,SMALL(IF($K$12:$K$500=2,ROW($12:$500),4^8),ROW(G284)))&amp;""</f>
        <v/>
      </c>
      <c r="B295" s="118"/>
      <c r="C295" s="23" t="str">
        <f>IF(ISERROR(VLOOKUP(A295,'[1]Z07 一般公共预算财政拨款收入支出决算表(财决07表)'!$A$10:$T$500,4,FALSE)),"",VLOOKUP(A295,'[1]Z07 一般公共预算财政拨款收入支出决算表(财决07表)'!$A$10:$T$500,4,FALSE))</f>
        <v/>
      </c>
      <c r="D295" s="125" t="str">
        <f>IF(ISERROR(VLOOKUP(A295,'[1]Z07 一般公共预算财政拨款收入支出决算表(财决07表)'!$A$10:$T$500,11,FALSE)),"",VLOOKUP(A295,'[1]Z07 一般公共预算财政拨款收入支出决算表(财决07表)'!$A$10:$T$500,11,FALSE))</f>
        <v/>
      </c>
      <c r="E295" s="125" t="str">
        <f>IF(ISERROR(VLOOKUP(A295,'[1]Z07 一般公共预算财政拨款收入支出决算表(财决07表)'!$A$10:$T$500,12,FALSE)),"",VLOOKUP(A295,'[1]Z07 一般公共预算财政拨款收入支出决算表(财决07表)'!$A$10:$T$500,12,FALSE))</f>
        <v/>
      </c>
      <c r="F295" s="125" t="str">
        <f>IF(ISERROR(VLOOKUP(A295,'[1]Z07 一般公共预算财政拨款收入支出决算表(财决07表)'!$A$10:$T$500,15,FALSE)),"",VLOOKUP(A295,'[1]Z07 一般公共预算财政拨款收入支出决算表(财决07表)'!$A$10:$T$500,15,FALSE))</f>
        <v/>
      </c>
      <c r="G295" s="108">
        <f>'[1]Z07 一般公共预算财政拨款收入支出决算表(财决07表)'!A293</f>
        <v>0</v>
      </c>
      <c r="H295" s="119">
        <f>'[1]Z07 一般公共预算财政拨款收入支出决算表(财决07表)'!$K293</f>
        <v>0</v>
      </c>
      <c r="I295" s="108" t="str">
        <f t="shared" si="16"/>
        <v>2</v>
      </c>
      <c r="J295" s="108" t="str">
        <f t="shared" si="17"/>
        <v>2</v>
      </c>
      <c r="K295" s="108">
        <f t="shared" si="18"/>
        <v>4</v>
      </c>
      <c r="L295" s="108" t="str">
        <f t="shared" si="19"/>
        <v/>
      </c>
      <c r="O295" s="4"/>
      <c r="P295" s="4"/>
      <c r="Q295" s="4"/>
      <c r="R295" s="4"/>
      <c r="S295" s="4"/>
      <c r="T295" s="4"/>
      <c r="U295" s="4"/>
      <c r="V295" s="4"/>
      <c r="W295" s="4"/>
      <c r="X295" s="4"/>
    </row>
    <row r="296" ht="20.1" customHeight="1" spans="1:24">
      <c r="A296" s="22" t="str">
        <f t="array" ref="A296">INDEX(G:G,SMALL(IF($K$12:$K$500=2,ROW($12:$500),4^8),ROW(G285)))&amp;""</f>
        <v/>
      </c>
      <c r="B296" s="118"/>
      <c r="C296" s="23" t="str">
        <f>IF(ISERROR(VLOOKUP(A296,'[1]Z07 一般公共预算财政拨款收入支出决算表(财决07表)'!$A$10:$T$500,4,FALSE)),"",VLOOKUP(A296,'[1]Z07 一般公共预算财政拨款收入支出决算表(财决07表)'!$A$10:$T$500,4,FALSE))</f>
        <v/>
      </c>
      <c r="D296" s="125" t="str">
        <f>IF(ISERROR(VLOOKUP(A296,'[1]Z07 一般公共预算财政拨款收入支出决算表(财决07表)'!$A$10:$T$500,11,FALSE)),"",VLOOKUP(A296,'[1]Z07 一般公共预算财政拨款收入支出决算表(财决07表)'!$A$10:$T$500,11,FALSE))</f>
        <v/>
      </c>
      <c r="E296" s="125" t="str">
        <f>IF(ISERROR(VLOOKUP(A296,'[1]Z07 一般公共预算财政拨款收入支出决算表(财决07表)'!$A$10:$T$500,12,FALSE)),"",VLOOKUP(A296,'[1]Z07 一般公共预算财政拨款收入支出决算表(财决07表)'!$A$10:$T$500,12,FALSE))</f>
        <v/>
      </c>
      <c r="F296" s="125" t="str">
        <f>IF(ISERROR(VLOOKUP(A296,'[1]Z07 一般公共预算财政拨款收入支出决算表(财决07表)'!$A$10:$T$500,15,FALSE)),"",VLOOKUP(A296,'[1]Z07 一般公共预算财政拨款收入支出决算表(财决07表)'!$A$10:$T$500,15,FALSE))</f>
        <v/>
      </c>
      <c r="G296" s="108">
        <f>'[1]Z07 一般公共预算财政拨款收入支出决算表(财决07表)'!A294</f>
        <v>0</v>
      </c>
      <c r="H296" s="119">
        <f>'[1]Z07 一般公共预算财政拨款收入支出决算表(财决07表)'!$K294</f>
        <v>0</v>
      </c>
      <c r="I296" s="108" t="str">
        <f t="shared" si="16"/>
        <v>2</v>
      </c>
      <c r="J296" s="108" t="str">
        <f t="shared" si="17"/>
        <v>2</v>
      </c>
      <c r="K296" s="108">
        <f t="shared" si="18"/>
        <v>4</v>
      </c>
      <c r="L296" s="108" t="str">
        <f t="shared" si="19"/>
        <v/>
      </c>
      <c r="O296" s="4"/>
      <c r="P296" s="4"/>
      <c r="Q296" s="4"/>
      <c r="R296" s="4"/>
      <c r="S296" s="4"/>
      <c r="T296" s="4"/>
      <c r="U296" s="4"/>
      <c r="V296" s="4"/>
      <c r="W296" s="4"/>
      <c r="X296" s="4"/>
    </row>
    <row r="297" ht="20.1" customHeight="1" spans="1:24">
      <c r="A297" s="22" t="str">
        <f t="array" ref="A297">INDEX(G:G,SMALL(IF($K$12:$K$500=2,ROW($12:$500),4^8),ROW(G286)))&amp;""</f>
        <v/>
      </c>
      <c r="B297" s="118"/>
      <c r="C297" s="23" t="str">
        <f>IF(ISERROR(VLOOKUP(A297,'[1]Z07 一般公共预算财政拨款收入支出决算表(财决07表)'!$A$10:$T$500,4,FALSE)),"",VLOOKUP(A297,'[1]Z07 一般公共预算财政拨款收入支出决算表(财决07表)'!$A$10:$T$500,4,FALSE))</f>
        <v/>
      </c>
      <c r="D297" s="125" t="str">
        <f>IF(ISERROR(VLOOKUP(A297,'[1]Z07 一般公共预算财政拨款收入支出决算表(财决07表)'!$A$10:$T$500,11,FALSE)),"",VLOOKUP(A297,'[1]Z07 一般公共预算财政拨款收入支出决算表(财决07表)'!$A$10:$T$500,11,FALSE))</f>
        <v/>
      </c>
      <c r="E297" s="125" t="str">
        <f>IF(ISERROR(VLOOKUP(A297,'[1]Z07 一般公共预算财政拨款收入支出决算表(财决07表)'!$A$10:$T$500,12,FALSE)),"",VLOOKUP(A297,'[1]Z07 一般公共预算财政拨款收入支出决算表(财决07表)'!$A$10:$T$500,12,FALSE))</f>
        <v/>
      </c>
      <c r="F297" s="125" t="str">
        <f>IF(ISERROR(VLOOKUP(A297,'[1]Z07 一般公共预算财政拨款收入支出决算表(财决07表)'!$A$10:$T$500,15,FALSE)),"",VLOOKUP(A297,'[1]Z07 一般公共预算财政拨款收入支出决算表(财决07表)'!$A$10:$T$500,15,FALSE))</f>
        <v/>
      </c>
      <c r="G297" s="108">
        <f>'[1]Z07 一般公共预算财政拨款收入支出决算表(财决07表)'!A295</f>
        <v>0</v>
      </c>
      <c r="H297" s="119">
        <f>'[1]Z07 一般公共预算财政拨款收入支出决算表(财决07表)'!$K295</f>
        <v>0</v>
      </c>
      <c r="I297" s="108" t="str">
        <f t="shared" si="16"/>
        <v>2</v>
      </c>
      <c r="J297" s="108" t="str">
        <f t="shared" si="17"/>
        <v>2</v>
      </c>
      <c r="K297" s="108">
        <f t="shared" si="18"/>
        <v>4</v>
      </c>
      <c r="L297" s="108" t="str">
        <f t="shared" si="19"/>
        <v/>
      </c>
      <c r="O297" s="4"/>
      <c r="P297" s="4"/>
      <c r="Q297" s="4"/>
      <c r="R297" s="4"/>
      <c r="S297" s="4"/>
      <c r="T297" s="4"/>
      <c r="U297" s="4"/>
      <c r="V297" s="4"/>
      <c r="W297" s="4"/>
      <c r="X297" s="4"/>
    </row>
    <row r="298" ht="20.1" customHeight="1" spans="1:24">
      <c r="A298" s="22" t="str">
        <f t="array" ref="A298">INDEX(G:G,SMALL(IF($K$12:$K$500=2,ROW($12:$500),4^8),ROW(G287)))&amp;""</f>
        <v/>
      </c>
      <c r="B298" s="118"/>
      <c r="C298" s="23" t="str">
        <f>IF(ISERROR(VLOOKUP(A298,'[1]Z07 一般公共预算财政拨款收入支出决算表(财决07表)'!$A$10:$T$500,4,FALSE)),"",VLOOKUP(A298,'[1]Z07 一般公共预算财政拨款收入支出决算表(财决07表)'!$A$10:$T$500,4,FALSE))</f>
        <v/>
      </c>
      <c r="D298" s="125" t="str">
        <f>IF(ISERROR(VLOOKUP(A298,'[1]Z07 一般公共预算财政拨款收入支出决算表(财决07表)'!$A$10:$T$500,11,FALSE)),"",VLOOKUP(A298,'[1]Z07 一般公共预算财政拨款收入支出决算表(财决07表)'!$A$10:$T$500,11,FALSE))</f>
        <v/>
      </c>
      <c r="E298" s="125" t="str">
        <f>IF(ISERROR(VLOOKUP(A298,'[1]Z07 一般公共预算财政拨款收入支出决算表(财决07表)'!$A$10:$T$500,12,FALSE)),"",VLOOKUP(A298,'[1]Z07 一般公共预算财政拨款收入支出决算表(财决07表)'!$A$10:$T$500,12,FALSE))</f>
        <v/>
      </c>
      <c r="F298" s="125" t="str">
        <f>IF(ISERROR(VLOOKUP(A298,'[1]Z07 一般公共预算财政拨款收入支出决算表(财决07表)'!$A$10:$T$500,15,FALSE)),"",VLOOKUP(A298,'[1]Z07 一般公共预算财政拨款收入支出决算表(财决07表)'!$A$10:$T$500,15,FALSE))</f>
        <v/>
      </c>
      <c r="G298" s="108">
        <f>'[1]Z07 一般公共预算财政拨款收入支出决算表(财决07表)'!A296</f>
        <v>0</v>
      </c>
      <c r="H298" s="119">
        <f>'[1]Z07 一般公共预算财政拨款收入支出决算表(财决07表)'!$K296</f>
        <v>0</v>
      </c>
      <c r="I298" s="108" t="str">
        <f t="shared" si="16"/>
        <v>2</v>
      </c>
      <c r="J298" s="108" t="str">
        <f t="shared" si="17"/>
        <v>2</v>
      </c>
      <c r="K298" s="108">
        <f t="shared" si="18"/>
        <v>4</v>
      </c>
      <c r="L298" s="108" t="str">
        <f t="shared" si="19"/>
        <v/>
      </c>
      <c r="O298" s="4"/>
      <c r="P298" s="4"/>
      <c r="Q298" s="4"/>
      <c r="R298" s="4"/>
      <c r="S298" s="4"/>
      <c r="T298" s="4"/>
      <c r="U298" s="4"/>
      <c r="V298" s="4"/>
      <c r="W298" s="4"/>
      <c r="X298" s="4"/>
    </row>
    <row r="299" ht="20.1" customHeight="1" spans="1:24">
      <c r="A299" s="22" t="str">
        <f t="array" ref="A299">INDEX(G:G,SMALL(IF($K$12:$K$500=2,ROW($12:$500),4^8),ROW(G288)))&amp;""</f>
        <v/>
      </c>
      <c r="B299" s="118"/>
      <c r="C299" s="23" t="str">
        <f>IF(ISERROR(VLOOKUP(A299,'[1]Z07 一般公共预算财政拨款收入支出决算表(财决07表)'!$A$10:$T$500,4,FALSE)),"",VLOOKUP(A299,'[1]Z07 一般公共预算财政拨款收入支出决算表(财决07表)'!$A$10:$T$500,4,FALSE))</f>
        <v/>
      </c>
      <c r="D299" s="125" t="str">
        <f>IF(ISERROR(VLOOKUP(A299,'[1]Z07 一般公共预算财政拨款收入支出决算表(财决07表)'!$A$10:$T$500,11,FALSE)),"",VLOOKUP(A299,'[1]Z07 一般公共预算财政拨款收入支出决算表(财决07表)'!$A$10:$T$500,11,FALSE))</f>
        <v/>
      </c>
      <c r="E299" s="125" t="str">
        <f>IF(ISERROR(VLOOKUP(A299,'[1]Z07 一般公共预算财政拨款收入支出决算表(财决07表)'!$A$10:$T$500,12,FALSE)),"",VLOOKUP(A299,'[1]Z07 一般公共预算财政拨款收入支出决算表(财决07表)'!$A$10:$T$500,12,FALSE))</f>
        <v/>
      </c>
      <c r="F299" s="125" t="str">
        <f>IF(ISERROR(VLOOKUP(A299,'[1]Z07 一般公共预算财政拨款收入支出决算表(财决07表)'!$A$10:$T$500,15,FALSE)),"",VLOOKUP(A299,'[1]Z07 一般公共预算财政拨款收入支出决算表(财决07表)'!$A$10:$T$500,15,FALSE))</f>
        <v/>
      </c>
      <c r="G299" s="108">
        <f>'[1]Z07 一般公共预算财政拨款收入支出决算表(财决07表)'!A297</f>
        <v>0</v>
      </c>
      <c r="H299" s="119">
        <f>'[1]Z07 一般公共预算财政拨款收入支出决算表(财决07表)'!$K297</f>
        <v>0</v>
      </c>
      <c r="I299" s="108" t="str">
        <f t="shared" si="16"/>
        <v>2</v>
      </c>
      <c r="J299" s="108" t="str">
        <f t="shared" si="17"/>
        <v>2</v>
      </c>
      <c r="K299" s="108">
        <f t="shared" si="18"/>
        <v>4</v>
      </c>
      <c r="L299" s="108" t="str">
        <f t="shared" si="19"/>
        <v/>
      </c>
      <c r="O299" s="4"/>
      <c r="P299" s="4"/>
      <c r="Q299" s="4"/>
      <c r="R299" s="4"/>
      <c r="S299" s="4"/>
      <c r="T299" s="4"/>
      <c r="U299" s="4"/>
      <c r="V299" s="4"/>
      <c r="W299" s="4"/>
      <c r="X299" s="4"/>
    </row>
    <row r="300" ht="20.1" customHeight="1" spans="1:24">
      <c r="A300" s="22" t="str">
        <f t="array" ref="A300">INDEX(G:G,SMALL(IF($K$12:$K$500=2,ROW($12:$500),4^8),ROW(G289)))&amp;""</f>
        <v/>
      </c>
      <c r="B300" s="118"/>
      <c r="C300" s="23" t="str">
        <f>IF(ISERROR(VLOOKUP(A300,'[1]Z07 一般公共预算财政拨款收入支出决算表(财决07表)'!$A$10:$T$500,4,FALSE)),"",VLOOKUP(A300,'[1]Z07 一般公共预算财政拨款收入支出决算表(财决07表)'!$A$10:$T$500,4,FALSE))</f>
        <v/>
      </c>
      <c r="D300" s="125" t="str">
        <f>IF(ISERROR(VLOOKUP(A300,'[1]Z07 一般公共预算财政拨款收入支出决算表(财决07表)'!$A$10:$T$500,11,FALSE)),"",VLOOKUP(A300,'[1]Z07 一般公共预算财政拨款收入支出决算表(财决07表)'!$A$10:$T$500,11,FALSE))</f>
        <v/>
      </c>
      <c r="E300" s="125" t="str">
        <f>IF(ISERROR(VLOOKUP(A300,'[1]Z07 一般公共预算财政拨款收入支出决算表(财决07表)'!$A$10:$T$500,12,FALSE)),"",VLOOKUP(A300,'[1]Z07 一般公共预算财政拨款收入支出决算表(财决07表)'!$A$10:$T$500,12,FALSE))</f>
        <v/>
      </c>
      <c r="F300" s="125" t="str">
        <f>IF(ISERROR(VLOOKUP(A300,'[1]Z07 一般公共预算财政拨款收入支出决算表(财决07表)'!$A$10:$T$500,15,FALSE)),"",VLOOKUP(A300,'[1]Z07 一般公共预算财政拨款收入支出决算表(财决07表)'!$A$10:$T$500,15,FALSE))</f>
        <v/>
      </c>
      <c r="G300" s="108">
        <f>'[1]Z07 一般公共预算财政拨款收入支出决算表(财决07表)'!A298</f>
        <v>0</v>
      </c>
      <c r="H300" s="119">
        <f>'[1]Z07 一般公共预算财政拨款收入支出决算表(财决07表)'!$K298</f>
        <v>0</v>
      </c>
      <c r="I300" s="108" t="str">
        <f t="shared" si="16"/>
        <v>2</v>
      </c>
      <c r="J300" s="108" t="str">
        <f t="shared" si="17"/>
        <v>2</v>
      </c>
      <c r="K300" s="108">
        <f t="shared" si="18"/>
        <v>4</v>
      </c>
      <c r="L300" s="108" t="str">
        <f t="shared" si="19"/>
        <v/>
      </c>
      <c r="O300" s="4"/>
      <c r="P300" s="4"/>
      <c r="Q300" s="4"/>
      <c r="R300" s="4"/>
      <c r="S300" s="4"/>
      <c r="T300" s="4"/>
      <c r="U300" s="4"/>
      <c r="V300" s="4"/>
      <c r="W300" s="4"/>
      <c r="X300" s="4"/>
    </row>
    <row r="301" spans="1:24">
      <c r="A301" s="4"/>
      <c r="B301" s="4"/>
      <c r="D301" s="4"/>
      <c r="E301" s="4"/>
      <c r="F301" s="4"/>
      <c r="G301" s="108">
        <f>'[1]Z07 一般公共预算财政拨款收入支出决算表(财决07表)'!A299</f>
        <v>0</v>
      </c>
      <c r="H301" s="119">
        <f>'[1]Z07 一般公共预算财政拨款收入支出决算表(财决07表)'!$K299</f>
        <v>0</v>
      </c>
      <c r="I301" s="108" t="str">
        <f t="shared" si="16"/>
        <v>2</v>
      </c>
      <c r="J301" s="108" t="str">
        <f t="shared" si="17"/>
        <v>2</v>
      </c>
      <c r="K301" s="108">
        <f t="shared" si="18"/>
        <v>4</v>
      </c>
      <c r="L301" s="108" t="str">
        <f t="shared" si="19"/>
        <v/>
      </c>
      <c r="O301" s="4"/>
      <c r="P301" s="4"/>
      <c r="Q301" s="4"/>
      <c r="R301" s="4"/>
      <c r="S301" s="4"/>
      <c r="T301" s="4"/>
      <c r="U301" s="4"/>
      <c r="V301" s="4"/>
      <c r="W301" s="4"/>
      <c r="X301" s="4"/>
    </row>
    <row r="302" spans="1:24">
      <c r="A302" s="4"/>
      <c r="B302" s="4"/>
      <c r="D302" s="4"/>
      <c r="E302" s="4"/>
      <c r="F302" s="4"/>
      <c r="G302" s="108">
        <f>'[1]Z07 一般公共预算财政拨款收入支出决算表(财决07表)'!A300</f>
        <v>0</v>
      </c>
      <c r="H302" s="119">
        <f>'[1]Z07 一般公共预算财政拨款收入支出决算表(财决07表)'!$K300</f>
        <v>0</v>
      </c>
      <c r="I302" s="108" t="str">
        <f t="shared" si="16"/>
        <v>2</v>
      </c>
      <c r="J302" s="108" t="str">
        <f t="shared" si="17"/>
        <v>2</v>
      </c>
      <c r="K302" s="108">
        <f t="shared" si="18"/>
        <v>4</v>
      </c>
      <c r="L302" s="108" t="str">
        <f t="shared" si="19"/>
        <v/>
      </c>
      <c r="O302" s="4"/>
      <c r="P302" s="4"/>
      <c r="Q302" s="4"/>
      <c r="R302" s="4"/>
      <c r="S302" s="4"/>
      <c r="T302" s="4"/>
      <c r="U302" s="4"/>
      <c r="V302" s="4"/>
      <c r="W302" s="4"/>
      <c r="X302" s="4"/>
    </row>
    <row r="303" spans="1:24">
      <c r="A303" s="4"/>
      <c r="B303" s="4"/>
      <c r="D303" s="4"/>
      <c r="E303" s="4"/>
      <c r="F303" s="4"/>
      <c r="G303" s="108">
        <f>'[1]Z07 一般公共预算财政拨款收入支出决算表(财决07表)'!A301</f>
        <v>0</v>
      </c>
      <c r="H303" s="119">
        <f>'[1]Z07 一般公共预算财政拨款收入支出决算表(财决07表)'!$K301</f>
        <v>0</v>
      </c>
      <c r="I303" s="108" t="str">
        <f t="shared" si="16"/>
        <v>2</v>
      </c>
      <c r="J303" s="108" t="str">
        <f t="shared" si="17"/>
        <v>2</v>
      </c>
      <c r="K303" s="108">
        <f t="shared" si="18"/>
        <v>4</v>
      </c>
      <c r="L303" s="108" t="str">
        <f t="shared" si="19"/>
        <v/>
      </c>
      <c r="O303" s="4"/>
      <c r="P303" s="4"/>
      <c r="Q303" s="4"/>
      <c r="R303" s="4"/>
      <c r="S303" s="4"/>
      <c r="T303" s="4"/>
      <c r="U303" s="4"/>
      <c r="V303" s="4"/>
      <c r="W303" s="4"/>
      <c r="X303" s="4"/>
    </row>
    <row r="304" spans="1:24">
      <c r="A304" s="4"/>
      <c r="B304" s="4"/>
      <c r="D304" s="4"/>
      <c r="E304" s="4"/>
      <c r="F304" s="4"/>
      <c r="G304" s="108">
        <f>'[1]Z07 一般公共预算财政拨款收入支出决算表(财决07表)'!A302</f>
        <v>0</v>
      </c>
      <c r="H304" s="119">
        <f>'[1]Z07 一般公共预算财政拨款收入支出决算表(财决07表)'!$K302</f>
        <v>0</v>
      </c>
      <c r="I304" s="108" t="str">
        <f t="shared" si="16"/>
        <v>2</v>
      </c>
      <c r="J304" s="108" t="str">
        <f t="shared" si="17"/>
        <v>2</v>
      </c>
      <c r="K304" s="108">
        <f t="shared" si="18"/>
        <v>4</v>
      </c>
      <c r="L304" s="108" t="str">
        <f t="shared" si="19"/>
        <v/>
      </c>
      <c r="O304" s="4"/>
      <c r="P304" s="4"/>
      <c r="Q304" s="4"/>
      <c r="R304" s="4"/>
      <c r="S304" s="4"/>
      <c r="T304" s="4"/>
      <c r="U304" s="4"/>
      <c r="V304" s="4"/>
      <c r="W304" s="4"/>
      <c r="X304" s="4"/>
    </row>
    <row r="305" spans="1:24">
      <c r="A305" s="4"/>
      <c r="B305" s="4"/>
      <c r="D305" s="4"/>
      <c r="E305" s="4"/>
      <c r="F305" s="4"/>
      <c r="G305" s="108">
        <f>'[1]Z07 一般公共预算财政拨款收入支出决算表(财决07表)'!A303</f>
        <v>0</v>
      </c>
      <c r="H305" s="119">
        <f>'[1]Z07 一般公共预算财政拨款收入支出决算表(财决07表)'!$K303</f>
        <v>0</v>
      </c>
      <c r="I305" s="108" t="str">
        <f t="shared" si="16"/>
        <v>2</v>
      </c>
      <c r="J305" s="108" t="str">
        <f t="shared" si="17"/>
        <v>2</v>
      </c>
      <c r="K305" s="108">
        <f t="shared" si="18"/>
        <v>4</v>
      </c>
      <c r="L305" s="108" t="str">
        <f t="shared" si="19"/>
        <v/>
      </c>
      <c r="O305" s="4"/>
      <c r="P305" s="4"/>
      <c r="Q305" s="4"/>
      <c r="R305" s="4"/>
      <c r="S305" s="4"/>
      <c r="T305" s="4"/>
      <c r="U305" s="4"/>
      <c r="V305" s="4"/>
      <c r="W305" s="4"/>
      <c r="X305" s="4"/>
    </row>
    <row r="306" spans="1:24">
      <c r="A306" s="4"/>
      <c r="B306" s="4"/>
      <c r="D306" s="4"/>
      <c r="E306" s="4"/>
      <c r="F306" s="4"/>
      <c r="G306" s="108">
        <f>'[1]Z07 一般公共预算财政拨款收入支出决算表(财决07表)'!A304</f>
        <v>0</v>
      </c>
      <c r="H306" s="119">
        <f>'[1]Z07 一般公共预算财政拨款收入支出决算表(财决07表)'!$K304</f>
        <v>0</v>
      </c>
      <c r="I306" s="108" t="str">
        <f t="shared" si="16"/>
        <v>2</v>
      </c>
      <c r="J306" s="108" t="str">
        <f t="shared" si="17"/>
        <v>2</v>
      </c>
      <c r="K306" s="108">
        <f t="shared" si="18"/>
        <v>4</v>
      </c>
      <c r="L306" s="108" t="str">
        <f t="shared" si="19"/>
        <v/>
      </c>
      <c r="O306" s="4"/>
      <c r="P306" s="4"/>
      <c r="Q306" s="4"/>
      <c r="R306" s="4"/>
      <c r="S306" s="4"/>
      <c r="T306" s="4"/>
      <c r="U306" s="4"/>
      <c r="V306" s="4"/>
      <c r="W306" s="4"/>
      <c r="X306" s="4"/>
    </row>
    <row r="307" spans="1:24">
      <c r="A307" s="4"/>
      <c r="B307" s="4"/>
      <c r="D307" s="4"/>
      <c r="E307" s="4"/>
      <c r="F307" s="4"/>
      <c r="G307" s="108">
        <f>'[1]Z07 一般公共预算财政拨款收入支出决算表(财决07表)'!A305</f>
        <v>0</v>
      </c>
      <c r="H307" s="119">
        <f>'[1]Z07 一般公共预算财政拨款收入支出决算表(财决07表)'!$K305</f>
        <v>0</v>
      </c>
      <c r="I307" s="108" t="str">
        <f t="shared" si="16"/>
        <v>2</v>
      </c>
      <c r="J307" s="108" t="str">
        <f t="shared" si="17"/>
        <v>2</v>
      </c>
      <c r="K307" s="108">
        <f t="shared" si="18"/>
        <v>4</v>
      </c>
      <c r="L307" s="108" t="str">
        <f t="shared" si="19"/>
        <v/>
      </c>
      <c r="O307" s="4"/>
      <c r="P307" s="4"/>
      <c r="Q307" s="4"/>
      <c r="R307" s="4"/>
      <c r="S307" s="4"/>
      <c r="T307" s="4"/>
      <c r="U307" s="4"/>
      <c r="V307" s="4"/>
      <c r="W307" s="4"/>
      <c r="X307" s="4"/>
    </row>
    <row r="308" spans="1:24">
      <c r="A308" s="4"/>
      <c r="B308" s="4"/>
      <c r="D308" s="4"/>
      <c r="E308" s="4"/>
      <c r="F308" s="4"/>
      <c r="G308" s="108">
        <f>'[1]Z07 一般公共预算财政拨款收入支出决算表(财决07表)'!A306</f>
        <v>0</v>
      </c>
      <c r="H308" s="119">
        <f>'[1]Z07 一般公共预算财政拨款收入支出决算表(财决07表)'!$K306</f>
        <v>0</v>
      </c>
      <c r="I308" s="108" t="str">
        <f t="shared" si="16"/>
        <v>2</v>
      </c>
      <c r="J308" s="108" t="str">
        <f t="shared" si="17"/>
        <v>2</v>
      </c>
      <c r="K308" s="108">
        <f t="shared" si="18"/>
        <v>4</v>
      </c>
      <c r="L308" s="108" t="str">
        <f t="shared" si="19"/>
        <v/>
      </c>
      <c r="O308" s="4"/>
      <c r="P308" s="4"/>
      <c r="Q308" s="4"/>
      <c r="R308" s="4"/>
      <c r="S308" s="4"/>
      <c r="T308" s="4"/>
      <c r="U308" s="4"/>
      <c r="V308" s="4"/>
      <c r="W308" s="4"/>
      <c r="X308" s="4"/>
    </row>
    <row r="309" spans="1:24">
      <c r="A309" s="4"/>
      <c r="B309" s="4"/>
      <c r="D309" s="4"/>
      <c r="E309" s="4"/>
      <c r="F309" s="4"/>
      <c r="G309" s="108">
        <f>'[1]Z07 一般公共预算财政拨款收入支出决算表(财决07表)'!A307</f>
        <v>0</v>
      </c>
      <c r="H309" s="119">
        <f>'[1]Z07 一般公共预算财政拨款收入支出决算表(财决07表)'!$K307</f>
        <v>0</v>
      </c>
      <c r="I309" s="108" t="str">
        <f t="shared" si="16"/>
        <v>2</v>
      </c>
      <c r="J309" s="108" t="str">
        <f t="shared" si="17"/>
        <v>2</v>
      </c>
      <c r="K309" s="108">
        <f t="shared" si="18"/>
        <v>4</v>
      </c>
      <c r="L309" s="108" t="str">
        <f t="shared" si="19"/>
        <v/>
      </c>
      <c r="O309" s="4"/>
      <c r="P309" s="4"/>
      <c r="Q309" s="4"/>
      <c r="R309" s="4"/>
      <c r="S309" s="4"/>
      <c r="T309" s="4"/>
      <c r="U309" s="4"/>
      <c r="V309" s="4"/>
      <c r="W309" s="4"/>
      <c r="X309" s="4"/>
    </row>
    <row r="310" spans="1:24">
      <c r="A310" s="4"/>
      <c r="B310" s="4"/>
      <c r="D310" s="4"/>
      <c r="E310" s="4"/>
      <c r="F310" s="4"/>
      <c r="G310" s="108">
        <f>'[1]Z07 一般公共预算财政拨款收入支出决算表(财决07表)'!A308</f>
        <v>0</v>
      </c>
      <c r="H310" s="119">
        <f>'[1]Z07 一般公共预算财政拨款收入支出决算表(财决07表)'!$K308</f>
        <v>0</v>
      </c>
      <c r="I310" s="108" t="str">
        <f t="shared" si="16"/>
        <v>2</v>
      </c>
      <c r="J310" s="108" t="str">
        <f t="shared" si="17"/>
        <v>2</v>
      </c>
      <c r="K310" s="108">
        <f t="shared" si="18"/>
        <v>4</v>
      </c>
      <c r="L310" s="108" t="str">
        <f t="shared" si="19"/>
        <v/>
      </c>
      <c r="O310" s="4"/>
      <c r="P310" s="4"/>
      <c r="Q310" s="4"/>
      <c r="R310" s="4"/>
      <c r="S310" s="4"/>
      <c r="T310" s="4"/>
      <c r="U310" s="4"/>
      <c r="V310" s="4"/>
      <c r="W310" s="4"/>
      <c r="X310" s="4"/>
    </row>
    <row r="311" spans="1:24">
      <c r="A311" s="4"/>
      <c r="B311" s="4"/>
      <c r="D311" s="4"/>
      <c r="E311" s="4"/>
      <c r="F311" s="4"/>
      <c r="G311" s="108">
        <f>'[1]Z07 一般公共预算财政拨款收入支出决算表(财决07表)'!A309</f>
        <v>0</v>
      </c>
      <c r="H311" s="119">
        <f>'[1]Z07 一般公共预算财政拨款收入支出决算表(财决07表)'!$K309</f>
        <v>0</v>
      </c>
      <c r="I311" s="108" t="str">
        <f t="shared" si="16"/>
        <v>2</v>
      </c>
      <c r="J311" s="108" t="str">
        <f t="shared" si="17"/>
        <v>2</v>
      </c>
      <c r="K311" s="108">
        <f t="shared" si="18"/>
        <v>4</v>
      </c>
      <c r="L311" s="108" t="str">
        <f t="shared" si="19"/>
        <v/>
      </c>
      <c r="O311" s="4"/>
      <c r="P311" s="4"/>
      <c r="Q311" s="4"/>
      <c r="R311" s="4"/>
      <c r="S311" s="4"/>
      <c r="T311" s="4"/>
      <c r="U311" s="4"/>
      <c r="V311" s="4"/>
      <c r="W311" s="4"/>
      <c r="X311" s="4"/>
    </row>
    <row r="312" spans="1:24">
      <c r="A312" s="4"/>
      <c r="B312" s="4"/>
      <c r="D312" s="4"/>
      <c r="E312" s="4"/>
      <c r="F312" s="4"/>
      <c r="G312" s="108">
        <f>'[1]Z07 一般公共预算财政拨款收入支出决算表(财决07表)'!A310</f>
        <v>0</v>
      </c>
      <c r="H312" s="119">
        <f>'[1]Z07 一般公共预算财政拨款收入支出决算表(财决07表)'!$K310</f>
        <v>0</v>
      </c>
      <c r="I312" s="108" t="str">
        <f t="shared" si="16"/>
        <v>2</v>
      </c>
      <c r="J312" s="108" t="str">
        <f t="shared" si="17"/>
        <v>2</v>
      </c>
      <c r="K312" s="108">
        <f t="shared" si="18"/>
        <v>4</v>
      </c>
      <c r="L312" s="108" t="str">
        <f t="shared" si="19"/>
        <v/>
      </c>
      <c r="O312" s="4"/>
      <c r="P312" s="4"/>
      <c r="Q312" s="4"/>
      <c r="R312" s="4"/>
      <c r="S312" s="4"/>
      <c r="T312" s="4"/>
      <c r="U312" s="4"/>
      <c r="V312" s="4"/>
      <c r="W312" s="4"/>
      <c r="X312" s="4"/>
    </row>
    <row r="313" spans="1:24">
      <c r="A313" s="4"/>
      <c r="B313" s="4"/>
      <c r="D313" s="4"/>
      <c r="E313" s="4"/>
      <c r="F313" s="4"/>
      <c r="G313" s="108">
        <f>'[1]Z07 一般公共预算财政拨款收入支出决算表(财决07表)'!A311</f>
        <v>0</v>
      </c>
      <c r="H313" s="119">
        <f>'[1]Z07 一般公共预算财政拨款收入支出决算表(财决07表)'!$K311</f>
        <v>0</v>
      </c>
      <c r="I313" s="108" t="str">
        <f t="shared" si="16"/>
        <v>2</v>
      </c>
      <c r="J313" s="108" t="str">
        <f t="shared" si="17"/>
        <v>2</v>
      </c>
      <c r="K313" s="108">
        <f t="shared" si="18"/>
        <v>4</v>
      </c>
      <c r="L313" s="108" t="str">
        <f t="shared" si="19"/>
        <v/>
      </c>
      <c r="O313" s="4"/>
      <c r="P313" s="4"/>
      <c r="Q313" s="4"/>
      <c r="R313" s="4"/>
      <c r="S313" s="4"/>
      <c r="T313" s="4"/>
      <c r="U313" s="4"/>
      <c r="V313" s="4"/>
      <c r="W313" s="4"/>
      <c r="X313" s="4"/>
    </row>
    <row r="314" spans="1:24">
      <c r="A314" s="4"/>
      <c r="B314" s="4"/>
      <c r="D314" s="4"/>
      <c r="E314" s="4"/>
      <c r="F314" s="4"/>
      <c r="G314" s="108">
        <f>'[1]Z07 一般公共预算财政拨款收入支出决算表(财决07表)'!A312</f>
        <v>0</v>
      </c>
      <c r="H314" s="119">
        <f>'[1]Z07 一般公共预算财政拨款收入支出决算表(财决07表)'!$K312</f>
        <v>0</v>
      </c>
      <c r="I314" s="108" t="str">
        <f t="shared" si="16"/>
        <v>2</v>
      </c>
      <c r="J314" s="108" t="str">
        <f t="shared" si="17"/>
        <v>2</v>
      </c>
      <c r="K314" s="108">
        <f t="shared" si="18"/>
        <v>4</v>
      </c>
      <c r="L314" s="108" t="str">
        <f t="shared" si="19"/>
        <v/>
      </c>
      <c r="O314" s="4"/>
      <c r="P314" s="4"/>
      <c r="Q314" s="4"/>
      <c r="R314" s="4"/>
      <c r="S314" s="4"/>
      <c r="T314" s="4"/>
      <c r="U314" s="4"/>
      <c r="V314" s="4"/>
      <c r="W314" s="4"/>
      <c r="X314" s="4"/>
    </row>
    <row r="315" spans="1:24">
      <c r="A315" s="4"/>
      <c r="B315" s="4"/>
      <c r="D315" s="4"/>
      <c r="E315" s="4"/>
      <c r="F315" s="4"/>
      <c r="G315" s="108">
        <f>'[1]Z07 一般公共预算财政拨款收入支出决算表(财决07表)'!A313</f>
        <v>0</v>
      </c>
      <c r="H315" s="119">
        <f>'[1]Z07 一般公共预算财政拨款收入支出决算表(财决07表)'!$K313</f>
        <v>0</v>
      </c>
      <c r="I315" s="108" t="str">
        <f t="shared" si="16"/>
        <v>2</v>
      </c>
      <c r="J315" s="108" t="str">
        <f t="shared" si="17"/>
        <v>2</v>
      </c>
      <c r="K315" s="108">
        <f t="shared" si="18"/>
        <v>4</v>
      </c>
      <c r="L315" s="108" t="str">
        <f t="shared" si="19"/>
        <v/>
      </c>
      <c r="O315" s="4"/>
      <c r="P315" s="4"/>
      <c r="Q315" s="4"/>
      <c r="R315" s="4"/>
      <c r="S315" s="4"/>
      <c r="T315" s="4"/>
      <c r="U315" s="4"/>
      <c r="V315" s="4"/>
      <c r="W315" s="4"/>
      <c r="X315" s="4"/>
    </row>
    <row r="316" spans="1:24">
      <c r="A316" s="4"/>
      <c r="B316" s="4"/>
      <c r="D316" s="4"/>
      <c r="E316" s="4"/>
      <c r="F316" s="4"/>
      <c r="G316" s="108">
        <f>'[1]Z07 一般公共预算财政拨款收入支出决算表(财决07表)'!A314</f>
        <v>0</v>
      </c>
      <c r="H316" s="119">
        <f>'[1]Z07 一般公共预算财政拨款收入支出决算表(财决07表)'!$K314</f>
        <v>0</v>
      </c>
      <c r="I316" s="108" t="str">
        <f t="shared" si="16"/>
        <v>2</v>
      </c>
      <c r="J316" s="108" t="str">
        <f t="shared" si="17"/>
        <v>2</v>
      </c>
      <c r="K316" s="108">
        <f t="shared" si="18"/>
        <v>4</v>
      </c>
      <c r="L316" s="108" t="str">
        <f t="shared" si="19"/>
        <v/>
      </c>
      <c r="O316" s="4"/>
      <c r="P316" s="4"/>
      <c r="Q316" s="4"/>
      <c r="R316" s="4"/>
      <c r="S316" s="4"/>
      <c r="T316" s="4"/>
      <c r="U316" s="4"/>
      <c r="V316" s="4"/>
      <c r="W316" s="4"/>
      <c r="X316" s="4"/>
    </row>
    <row r="317" spans="1:24">
      <c r="A317" s="4"/>
      <c r="B317" s="4"/>
      <c r="D317" s="4"/>
      <c r="E317" s="4"/>
      <c r="F317" s="4"/>
      <c r="G317" s="108">
        <f>'[1]Z07 一般公共预算财政拨款收入支出决算表(财决07表)'!A315</f>
        <v>0</v>
      </c>
      <c r="H317" s="119">
        <f>'[1]Z07 一般公共预算财政拨款收入支出决算表(财决07表)'!$K315</f>
        <v>0</v>
      </c>
      <c r="I317" s="108" t="str">
        <f t="shared" si="16"/>
        <v>2</v>
      </c>
      <c r="J317" s="108" t="str">
        <f t="shared" si="17"/>
        <v>2</v>
      </c>
      <c r="K317" s="108">
        <f t="shared" si="18"/>
        <v>4</v>
      </c>
      <c r="L317" s="108" t="str">
        <f t="shared" si="19"/>
        <v/>
      </c>
      <c r="O317" s="4"/>
      <c r="P317" s="4"/>
      <c r="Q317" s="4"/>
      <c r="R317" s="4"/>
      <c r="S317" s="4"/>
      <c r="T317" s="4"/>
      <c r="U317" s="4"/>
      <c r="V317" s="4"/>
      <c r="W317" s="4"/>
      <c r="X317" s="4"/>
    </row>
    <row r="318" spans="1:24">
      <c r="A318" s="4"/>
      <c r="B318" s="4"/>
      <c r="D318" s="4"/>
      <c r="E318" s="4"/>
      <c r="F318" s="4"/>
      <c r="G318" s="108">
        <f>'[1]Z07 一般公共预算财政拨款收入支出决算表(财决07表)'!A316</f>
        <v>0</v>
      </c>
      <c r="H318" s="119">
        <f>'[1]Z07 一般公共预算财政拨款收入支出决算表(财决07表)'!$K316</f>
        <v>0</v>
      </c>
      <c r="I318" s="108" t="str">
        <f t="shared" si="16"/>
        <v>2</v>
      </c>
      <c r="J318" s="108" t="str">
        <f t="shared" si="17"/>
        <v>2</v>
      </c>
      <c r="K318" s="108">
        <f t="shared" si="18"/>
        <v>4</v>
      </c>
      <c r="L318" s="108" t="str">
        <f t="shared" si="19"/>
        <v/>
      </c>
      <c r="O318" s="4"/>
      <c r="P318" s="4"/>
      <c r="Q318" s="4"/>
      <c r="R318" s="4"/>
      <c r="S318" s="4"/>
      <c r="T318" s="4"/>
      <c r="U318" s="4"/>
      <c r="V318" s="4"/>
      <c r="W318" s="4"/>
      <c r="X318" s="4"/>
    </row>
    <row r="319" spans="1:24">
      <c r="A319" s="4"/>
      <c r="B319" s="4"/>
      <c r="D319" s="4"/>
      <c r="E319" s="4"/>
      <c r="F319" s="4"/>
      <c r="G319" s="108">
        <f>'[1]Z07 一般公共预算财政拨款收入支出决算表(财决07表)'!A317</f>
        <v>0</v>
      </c>
      <c r="H319" s="119">
        <f>'[1]Z07 一般公共预算财政拨款收入支出决算表(财决07表)'!$K317</f>
        <v>0</v>
      </c>
      <c r="I319" s="108" t="str">
        <f t="shared" si="16"/>
        <v>2</v>
      </c>
      <c r="J319" s="108" t="str">
        <f t="shared" si="17"/>
        <v>2</v>
      </c>
      <c r="K319" s="108">
        <f t="shared" si="18"/>
        <v>4</v>
      </c>
      <c r="L319" s="108" t="str">
        <f t="shared" si="19"/>
        <v/>
      </c>
      <c r="O319" s="4"/>
      <c r="P319" s="4"/>
      <c r="Q319" s="4"/>
      <c r="R319" s="4"/>
      <c r="S319" s="4"/>
      <c r="T319" s="4"/>
      <c r="U319" s="4"/>
      <c r="V319" s="4"/>
      <c r="W319" s="4"/>
      <c r="X319" s="4"/>
    </row>
    <row r="320" spans="1:24">
      <c r="A320" s="4"/>
      <c r="B320" s="4"/>
      <c r="D320" s="4"/>
      <c r="E320" s="4"/>
      <c r="F320" s="4"/>
      <c r="G320" s="108">
        <f>'[1]Z07 一般公共预算财政拨款收入支出决算表(财决07表)'!A318</f>
        <v>0</v>
      </c>
      <c r="H320" s="119">
        <f>'[1]Z07 一般公共预算财政拨款收入支出决算表(财决07表)'!$K318</f>
        <v>0</v>
      </c>
      <c r="I320" s="108" t="str">
        <f t="shared" si="16"/>
        <v>2</v>
      </c>
      <c r="J320" s="108" t="str">
        <f t="shared" si="17"/>
        <v>2</v>
      </c>
      <c r="K320" s="108">
        <f t="shared" si="18"/>
        <v>4</v>
      </c>
      <c r="L320" s="108" t="str">
        <f t="shared" si="19"/>
        <v/>
      </c>
      <c r="O320" s="4"/>
      <c r="P320" s="4"/>
      <c r="Q320" s="4"/>
      <c r="R320" s="4"/>
      <c r="S320" s="4"/>
      <c r="T320" s="4"/>
      <c r="U320" s="4"/>
      <c r="V320" s="4"/>
      <c r="W320" s="4"/>
      <c r="X320" s="4"/>
    </row>
    <row r="321" spans="1:24">
      <c r="A321" s="4"/>
      <c r="B321" s="4"/>
      <c r="D321" s="4"/>
      <c r="E321" s="4"/>
      <c r="F321" s="4"/>
      <c r="G321" s="108">
        <f>'[1]Z07 一般公共预算财政拨款收入支出决算表(财决07表)'!A319</f>
        <v>0</v>
      </c>
      <c r="H321" s="119">
        <f>'[1]Z07 一般公共预算财政拨款收入支出决算表(财决07表)'!$K319</f>
        <v>0</v>
      </c>
      <c r="I321" s="108" t="str">
        <f t="shared" si="16"/>
        <v>2</v>
      </c>
      <c r="J321" s="108" t="str">
        <f t="shared" si="17"/>
        <v>2</v>
      </c>
      <c r="K321" s="108">
        <f t="shared" si="18"/>
        <v>4</v>
      </c>
      <c r="L321" s="108" t="str">
        <f t="shared" si="19"/>
        <v/>
      </c>
      <c r="O321" s="4"/>
      <c r="P321" s="4"/>
      <c r="Q321" s="4"/>
      <c r="R321" s="4"/>
      <c r="S321" s="4"/>
      <c r="T321" s="4"/>
      <c r="U321" s="4"/>
      <c r="V321" s="4"/>
      <c r="W321" s="4"/>
      <c r="X321" s="4"/>
    </row>
    <row r="322" spans="1:24">
      <c r="A322" s="4"/>
      <c r="B322" s="4"/>
      <c r="D322" s="4"/>
      <c r="E322" s="4"/>
      <c r="F322" s="4"/>
      <c r="G322" s="108">
        <f>'[1]Z07 一般公共预算财政拨款收入支出决算表(财决07表)'!A320</f>
        <v>0</v>
      </c>
      <c r="H322" s="119">
        <f>'[1]Z07 一般公共预算财政拨款收入支出决算表(财决07表)'!$K320</f>
        <v>0</v>
      </c>
      <c r="I322" s="108" t="str">
        <f t="shared" si="16"/>
        <v>2</v>
      </c>
      <c r="J322" s="108" t="str">
        <f t="shared" si="17"/>
        <v>2</v>
      </c>
      <c r="K322" s="108">
        <f t="shared" si="18"/>
        <v>4</v>
      </c>
      <c r="L322" s="108" t="str">
        <f t="shared" si="19"/>
        <v/>
      </c>
      <c r="O322" s="4"/>
      <c r="P322" s="4"/>
      <c r="Q322" s="4"/>
      <c r="R322" s="4"/>
      <c r="S322" s="4"/>
      <c r="T322" s="4"/>
      <c r="U322" s="4"/>
      <c r="V322" s="4"/>
      <c r="W322" s="4"/>
      <c r="X322" s="4"/>
    </row>
    <row r="323" spans="1:24">
      <c r="A323" s="4"/>
      <c r="B323" s="4"/>
      <c r="D323" s="4"/>
      <c r="E323" s="4"/>
      <c r="F323" s="4"/>
      <c r="G323" s="108">
        <f>'[1]Z07 一般公共预算财政拨款收入支出决算表(财决07表)'!A321</f>
        <v>0</v>
      </c>
      <c r="H323" s="119">
        <f>'[1]Z07 一般公共预算财政拨款收入支出决算表(财决07表)'!$K321</f>
        <v>0</v>
      </c>
      <c r="I323" s="108" t="str">
        <f t="shared" si="16"/>
        <v>2</v>
      </c>
      <c r="J323" s="108" t="str">
        <f t="shared" si="17"/>
        <v>2</v>
      </c>
      <c r="K323" s="108">
        <f t="shared" si="18"/>
        <v>4</v>
      </c>
      <c r="L323" s="108" t="str">
        <f t="shared" si="19"/>
        <v/>
      </c>
      <c r="O323" s="4"/>
      <c r="P323" s="4"/>
      <c r="Q323" s="4"/>
      <c r="R323" s="4"/>
      <c r="S323" s="4"/>
      <c r="T323" s="4"/>
      <c r="U323" s="4"/>
      <c r="V323" s="4"/>
      <c r="W323" s="4"/>
      <c r="X323" s="4"/>
    </row>
    <row r="324" spans="1:24">
      <c r="A324" s="4"/>
      <c r="B324" s="4"/>
      <c r="D324" s="4"/>
      <c r="E324" s="4"/>
      <c r="F324" s="4"/>
      <c r="G324" s="108">
        <f>'[1]Z07 一般公共预算财政拨款收入支出决算表(财决07表)'!A322</f>
        <v>0</v>
      </c>
      <c r="H324" s="119">
        <f>'[1]Z07 一般公共预算财政拨款收入支出决算表(财决07表)'!$K322</f>
        <v>0</v>
      </c>
      <c r="I324" s="108" t="str">
        <f t="shared" si="16"/>
        <v>2</v>
      </c>
      <c r="J324" s="108" t="str">
        <f t="shared" si="17"/>
        <v>2</v>
      </c>
      <c r="K324" s="108">
        <f t="shared" si="18"/>
        <v>4</v>
      </c>
      <c r="L324" s="108" t="str">
        <f t="shared" si="19"/>
        <v/>
      </c>
      <c r="O324" s="4"/>
      <c r="P324" s="4"/>
      <c r="Q324" s="4"/>
      <c r="R324" s="4"/>
      <c r="S324" s="4"/>
      <c r="T324" s="4"/>
      <c r="U324" s="4"/>
      <c r="V324" s="4"/>
      <c r="W324" s="4"/>
      <c r="X324" s="4"/>
    </row>
    <row r="325" spans="1:24">
      <c r="A325" s="4"/>
      <c r="B325" s="4"/>
      <c r="D325" s="4"/>
      <c r="E325" s="4"/>
      <c r="F325" s="4"/>
      <c r="G325" s="108">
        <f>'[1]Z07 一般公共预算财政拨款收入支出决算表(财决07表)'!A323</f>
        <v>0</v>
      </c>
      <c r="H325" s="119">
        <f>'[1]Z07 一般公共预算财政拨款收入支出决算表(财决07表)'!$K323</f>
        <v>0</v>
      </c>
      <c r="I325" s="108" t="str">
        <f t="shared" si="16"/>
        <v>2</v>
      </c>
      <c r="J325" s="108" t="str">
        <f t="shared" si="17"/>
        <v>2</v>
      </c>
      <c r="K325" s="108">
        <f t="shared" si="18"/>
        <v>4</v>
      </c>
      <c r="L325" s="108" t="str">
        <f t="shared" si="19"/>
        <v/>
      </c>
      <c r="O325" s="4"/>
      <c r="P325" s="4"/>
      <c r="Q325" s="4"/>
      <c r="R325" s="4"/>
      <c r="S325" s="4"/>
      <c r="T325" s="4"/>
      <c r="U325" s="4"/>
      <c r="V325" s="4"/>
      <c r="W325" s="4"/>
      <c r="X325" s="4"/>
    </row>
    <row r="326" spans="1:24">
      <c r="A326" s="4"/>
      <c r="B326" s="4"/>
      <c r="D326" s="4"/>
      <c r="E326" s="4"/>
      <c r="F326" s="4"/>
      <c r="G326" s="108">
        <f>'[1]Z07 一般公共预算财政拨款收入支出决算表(财决07表)'!A324</f>
        <v>0</v>
      </c>
      <c r="H326" s="119">
        <f>'[1]Z07 一般公共预算财政拨款收入支出决算表(财决07表)'!$K324</f>
        <v>0</v>
      </c>
      <c r="I326" s="108" t="str">
        <f t="shared" si="16"/>
        <v>2</v>
      </c>
      <c r="J326" s="108" t="str">
        <f t="shared" si="17"/>
        <v>2</v>
      </c>
      <c r="K326" s="108">
        <f t="shared" si="18"/>
        <v>4</v>
      </c>
      <c r="L326" s="108" t="str">
        <f t="shared" si="19"/>
        <v/>
      </c>
      <c r="O326" s="4"/>
      <c r="P326" s="4"/>
      <c r="Q326" s="4"/>
      <c r="R326" s="4"/>
      <c r="S326" s="4"/>
      <c r="T326" s="4"/>
      <c r="U326" s="4"/>
      <c r="V326" s="4"/>
      <c r="W326" s="4"/>
      <c r="X326" s="4"/>
    </row>
    <row r="327" spans="1:24">
      <c r="A327" s="4"/>
      <c r="B327" s="4"/>
      <c r="D327" s="4"/>
      <c r="E327" s="4"/>
      <c r="F327" s="4"/>
      <c r="G327" s="108">
        <f>'[1]Z07 一般公共预算财政拨款收入支出决算表(财决07表)'!A325</f>
        <v>0</v>
      </c>
      <c r="H327" s="119">
        <f>'[1]Z07 一般公共预算财政拨款收入支出决算表(财决07表)'!$K325</f>
        <v>0</v>
      </c>
      <c r="I327" s="108" t="str">
        <f t="shared" si="16"/>
        <v>2</v>
      </c>
      <c r="J327" s="108" t="str">
        <f t="shared" si="17"/>
        <v>2</v>
      </c>
      <c r="K327" s="108">
        <f t="shared" si="18"/>
        <v>4</v>
      </c>
      <c r="L327" s="108" t="str">
        <f t="shared" si="19"/>
        <v/>
      </c>
      <c r="O327" s="4"/>
      <c r="P327" s="4"/>
      <c r="Q327" s="4"/>
      <c r="R327" s="4"/>
      <c r="S327" s="4"/>
      <c r="T327" s="4"/>
      <c r="U327" s="4"/>
      <c r="V327" s="4"/>
      <c r="W327" s="4"/>
      <c r="X327" s="4"/>
    </row>
    <row r="328" spans="1:24">
      <c r="A328" s="4"/>
      <c r="B328" s="4"/>
      <c r="D328" s="4"/>
      <c r="E328" s="4"/>
      <c r="F328" s="4"/>
      <c r="G328" s="108">
        <f>'[1]Z07 一般公共预算财政拨款收入支出决算表(财决07表)'!A326</f>
        <v>0</v>
      </c>
      <c r="H328" s="119">
        <f>'[1]Z07 一般公共预算财政拨款收入支出决算表(财决07表)'!$K326</f>
        <v>0</v>
      </c>
      <c r="I328" s="108" t="str">
        <f t="shared" si="16"/>
        <v>2</v>
      </c>
      <c r="J328" s="108" t="str">
        <f t="shared" si="17"/>
        <v>2</v>
      </c>
      <c r="K328" s="108">
        <f t="shared" si="18"/>
        <v>4</v>
      </c>
      <c r="L328" s="108" t="str">
        <f t="shared" si="19"/>
        <v/>
      </c>
      <c r="O328" s="4"/>
      <c r="P328" s="4"/>
      <c r="Q328" s="4"/>
      <c r="R328" s="4"/>
      <c r="S328" s="4"/>
      <c r="T328" s="4"/>
      <c r="U328" s="4"/>
      <c r="V328" s="4"/>
      <c r="W328" s="4"/>
      <c r="X328" s="4"/>
    </row>
    <row r="329" spans="1:24">
      <c r="A329" s="4"/>
      <c r="B329" s="4"/>
      <c r="D329" s="4"/>
      <c r="E329" s="4"/>
      <c r="F329" s="4"/>
      <c r="G329" s="108">
        <f>'[1]Z07 一般公共预算财政拨款收入支出决算表(财决07表)'!A327</f>
        <v>0</v>
      </c>
      <c r="H329" s="119">
        <f>'[1]Z07 一般公共预算财政拨款收入支出决算表(财决07表)'!$K327</f>
        <v>0</v>
      </c>
      <c r="I329" s="108" t="str">
        <f t="shared" si="16"/>
        <v>2</v>
      </c>
      <c r="J329" s="108" t="str">
        <f t="shared" si="17"/>
        <v>2</v>
      </c>
      <c r="K329" s="108">
        <f t="shared" si="18"/>
        <v>4</v>
      </c>
      <c r="L329" s="108" t="str">
        <f t="shared" si="19"/>
        <v/>
      </c>
      <c r="O329" s="4"/>
      <c r="P329" s="4"/>
      <c r="Q329" s="4"/>
      <c r="R329" s="4"/>
      <c r="S329" s="4"/>
      <c r="T329" s="4"/>
      <c r="U329" s="4"/>
      <c r="V329" s="4"/>
      <c r="W329" s="4"/>
      <c r="X329" s="4"/>
    </row>
    <row r="330" spans="1:24">
      <c r="A330" s="4"/>
      <c r="B330" s="4"/>
      <c r="D330" s="4"/>
      <c r="E330" s="4"/>
      <c r="F330" s="4"/>
      <c r="G330" s="108">
        <f>'[1]Z07 一般公共预算财政拨款收入支出决算表(财决07表)'!A328</f>
        <v>0</v>
      </c>
      <c r="H330" s="119">
        <f>'[1]Z07 一般公共预算财政拨款收入支出决算表(财决07表)'!$K328</f>
        <v>0</v>
      </c>
      <c r="I330" s="108" t="str">
        <f t="shared" si="16"/>
        <v>2</v>
      </c>
      <c r="J330" s="108" t="str">
        <f t="shared" si="17"/>
        <v>2</v>
      </c>
      <c r="K330" s="108">
        <f t="shared" si="18"/>
        <v>4</v>
      </c>
      <c r="L330" s="108" t="str">
        <f t="shared" si="19"/>
        <v/>
      </c>
      <c r="O330" s="4"/>
      <c r="P330" s="4"/>
      <c r="Q330" s="4"/>
      <c r="R330" s="4"/>
      <c r="S330" s="4"/>
      <c r="T330" s="4"/>
      <c r="U330" s="4"/>
      <c r="V330" s="4"/>
      <c r="W330" s="4"/>
      <c r="X330" s="4"/>
    </row>
    <row r="331" spans="1:24">
      <c r="A331" s="4"/>
      <c r="B331" s="4"/>
      <c r="D331" s="4"/>
      <c r="E331" s="4"/>
      <c r="F331" s="4"/>
      <c r="G331" s="108">
        <f>'[1]Z07 一般公共预算财政拨款收入支出决算表(财决07表)'!A329</f>
        <v>0</v>
      </c>
      <c r="H331" s="119">
        <f>'[1]Z07 一般公共预算财政拨款收入支出决算表(财决07表)'!$K329</f>
        <v>0</v>
      </c>
      <c r="I331" s="108" t="str">
        <f t="shared" si="16"/>
        <v>2</v>
      </c>
      <c r="J331" s="108" t="str">
        <f t="shared" si="17"/>
        <v>2</v>
      </c>
      <c r="K331" s="108">
        <f t="shared" si="18"/>
        <v>4</v>
      </c>
      <c r="L331" s="108" t="str">
        <f t="shared" si="19"/>
        <v/>
      </c>
      <c r="O331" s="4"/>
      <c r="P331" s="4"/>
      <c r="Q331" s="4"/>
      <c r="R331" s="4"/>
      <c r="S331" s="4"/>
      <c r="T331" s="4"/>
      <c r="U331" s="4"/>
      <c r="V331" s="4"/>
      <c r="W331" s="4"/>
      <c r="X331" s="4"/>
    </row>
    <row r="332" spans="1:24">
      <c r="A332" s="4"/>
      <c r="B332" s="4"/>
      <c r="D332" s="4"/>
      <c r="E332" s="4"/>
      <c r="F332" s="4"/>
      <c r="G332" s="108">
        <f>'[1]Z07 一般公共预算财政拨款收入支出决算表(财决07表)'!A330</f>
        <v>0</v>
      </c>
      <c r="H332" s="119">
        <f>'[1]Z07 一般公共预算财政拨款收入支出决算表(财决07表)'!$K330</f>
        <v>0</v>
      </c>
      <c r="I332" s="108" t="str">
        <f t="shared" si="16"/>
        <v>2</v>
      </c>
      <c r="J332" s="108" t="str">
        <f t="shared" si="17"/>
        <v>2</v>
      </c>
      <c r="K332" s="108">
        <f t="shared" si="18"/>
        <v>4</v>
      </c>
      <c r="L332" s="108" t="str">
        <f t="shared" si="19"/>
        <v/>
      </c>
      <c r="O332" s="4"/>
      <c r="P332" s="4"/>
      <c r="Q332" s="4"/>
      <c r="R332" s="4"/>
      <c r="S332" s="4"/>
      <c r="T332" s="4"/>
      <c r="U332" s="4"/>
      <c r="V332" s="4"/>
      <c r="W332" s="4"/>
      <c r="X332" s="4"/>
    </row>
    <row r="333" spans="1:24">
      <c r="A333" s="4"/>
      <c r="B333" s="4"/>
      <c r="D333" s="4"/>
      <c r="E333" s="4"/>
      <c r="F333" s="4"/>
      <c r="G333" s="108">
        <f>'[1]Z07 一般公共预算财政拨款收入支出决算表(财决07表)'!A331</f>
        <v>0</v>
      </c>
      <c r="H333" s="119">
        <f>'[1]Z07 一般公共预算财政拨款收入支出决算表(财决07表)'!$K331</f>
        <v>0</v>
      </c>
      <c r="I333" s="108" t="str">
        <f t="shared" ref="I333:I396" si="20">IF(G333&gt;0,"1","2")</f>
        <v>2</v>
      </c>
      <c r="J333" s="108" t="str">
        <f t="shared" ref="J333:J396" si="21">IF(H333&gt;0,"1","2")</f>
        <v>2</v>
      </c>
      <c r="K333" s="108">
        <f t="shared" ref="K333:K396" si="22">I333+J333</f>
        <v>4</v>
      </c>
      <c r="L333" s="108" t="str">
        <f t="shared" ref="L333:L396" si="23">IF(C333&lt;&gt;"",ROW(),"")</f>
        <v/>
      </c>
      <c r="O333" s="4"/>
      <c r="P333" s="4"/>
      <c r="Q333" s="4"/>
      <c r="R333" s="4"/>
      <c r="S333" s="4"/>
      <c r="T333" s="4"/>
      <c r="U333" s="4"/>
      <c r="V333" s="4"/>
      <c r="W333" s="4"/>
      <c r="X333" s="4"/>
    </row>
    <row r="334" spans="1:24">
      <c r="A334" s="4"/>
      <c r="B334" s="4"/>
      <c r="D334" s="4"/>
      <c r="E334" s="4"/>
      <c r="F334" s="4"/>
      <c r="G334" s="108">
        <f>'[1]Z07 一般公共预算财政拨款收入支出决算表(财决07表)'!A332</f>
        <v>0</v>
      </c>
      <c r="H334" s="119">
        <f>'[1]Z07 一般公共预算财政拨款收入支出决算表(财决07表)'!$K332</f>
        <v>0</v>
      </c>
      <c r="I334" s="108" t="str">
        <f t="shared" si="20"/>
        <v>2</v>
      </c>
      <c r="J334" s="108" t="str">
        <f t="shared" si="21"/>
        <v>2</v>
      </c>
      <c r="K334" s="108">
        <f t="shared" si="22"/>
        <v>4</v>
      </c>
      <c r="L334" s="108" t="str">
        <f t="shared" si="23"/>
        <v/>
      </c>
      <c r="O334" s="4"/>
      <c r="P334" s="4"/>
      <c r="Q334" s="4"/>
      <c r="R334" s="4"/>
      <c r="S334" s="4"/>
      <c r="T334" s="4"/>
      <c r="U334" s="4"/>
      <c r="V334" s="4"/>
      <c r="W334" s="4"/>
      <c r="X334" s="4"/>
    </row>
    <row r="335" spans="1:24">
      <c r="A335" s="4"/>
      <c r="B335" s="4"/>
      <c r="D335" s="4"/>
      <c r="E335" s="4"/>
      <c r="F335" s="4"/>
      <c r="G335" s="108">
        <f>'[1]Z07 一般公共预算财政拨款收入支出决算表(财决07表)'!A333</f>
        <v>0</v>
      </c>
      <c r="H335" s="119">
        <f>'[1]Z07 一般公共预算财政拨款收入支出决算表(财决07表)'!$K333</f>
        <v>0</v>
      </c>
      <c r="I335" s="108" t="str">
        <f t="shared" si="20"/>
        <v>2</v>
      </c>
      <c r="J335" s="108" t="str">
        <f t="shared" si="21"/>
        <v>2</v>
      </c>
      <c r="K335" s="108">
        <f t="shared" si="22"/>
        <v>4</v>
      </c>
      <c r="L335" s="108" t="str">
        <f t="shared" si="23"/>
        <v/>
      </c>
      <c r="O335" s="4"/>
      <c r="P335" s="4"/>
      <c r="Q335" s="4"/>
      <c r="R335" s="4"/>
      <c r="S335" s="4"/>
      <c r="T335" s="4"/>
      <c r="U335" s="4"/>
      <c r="V335" s="4"/>
      <c r="W335" s="4"/>
      <c r="X335" s="4"/>
    </row>
    <row r="336" spans="1:24">
      <c r="A336" s="4"/>
      <c r="B336" s="4"/>
      <c r="D336" s="4"/>
      <c r="E336" s="4"/>
      <c r="F336" s="4"/>
      <c r="G336" s="108">
        <f>'[1]Z07 一般公共预算财政拨款收入支出决算表(财决07表)'!A334</f>
        <v>0</v>
      </c>
      <c r="H336" s="119">
        <f>'[1]Z07 一般公共预算财政拨款收入支出决算表(财决07表)'!$K334</f>
        <v>0</v>
      </c>
      <c r="I336" s="108" t="str">
        <f t="shared" si="20"/>
        <v>2</v>
      </c>
      <c r="J336" s="108" t="str">
        <f t="shared" si="21"/>
        <v>2</v>
      </c>
      <c r="K336" s="108">
        <f t="shared" si="22"/>
        <v>4</v>
      </c>
      <c r="L336" s="108" t="str">
        <f t="shared" si="23"/>
        <v/>
      </c>
      <c r="O336" s="4"/>
      <c r="P336" s="4"/>
      <c r="Q336" s="4"/>
      <c r="R336" s="4"/>
      <c r="S336" s="4"/>
      <c r="T336" s="4"/>
      <c r="U336" s="4"/>
      <c r="V336" s="4"/>
      <c r="W336" s="4"/>
      <c r="X336" s="4"/>
    </row>
    <row r="337" spans="1:24">
      <c r="A337" s="4"/>
      <c r="B337" s="4"/>
      <c r="D337" s="4"/>
      <c r="E337" s="4"/>
      <c r="F337" s="4"/>
      <c r="G337" s="108">
        <f>'[1]Z07 一般公共预算财政拨款收入支出决算表(财决07表)'!A335</f>
        <v>0</v>
      </c>
      <c r="H337" s="119">
        <f>'[1]Z07 一般公共预算财政拨款收入支出决算表(财决07表)'!$K335</f>
        <v>0</v>
      </c>
      <c r="I337" s="108" t="str">
        <f t="shared" si="20"/>
        <v>2</v>
      </c>
      <c r="J337" s="108" t="str">
        <f t="shared" si="21"/>
        <v>2</v>
      </c>
      <c r="K337" s="108">
        <f t="shared" si="22"/>
        <v>4</v>
      </c>
      <c r="L337" s="108" t="str">
        <f t="shared" si="23"/>
        <v/>
      </c>
      <c r="O337" s="4"/>
      <c r="P337" s="4"/>
      <c r="Q337" s="4"/>
      <c r="R337" s="4"/>
      <c r="S337" s="4"/>
      <c r="T337" s="4"/>
      <c r="U337" s="4"/>
      <c r="V337" s="4"/>
      <c r="W337" s="4"/>
      <c r="X337" s="4"/>
    </row>
    <row r="338" spans="1:24">
      <c r="A338" s="4"/>
      <c r="B338" s="4"/>
      <c r="D338" s="4"/>
      <c r="E338" s="4"/>
      <c r="F338" s="4"/>
      <c r="G338" s="108">
        <f>'[1]Z07 一般公共预算财政拨款收入支出决算表(财决07表)'!A336</f>
        <v>0</v>
      </c>
      <c r="H338" s="119">
        <f>'[1]Z07 一般公共预算财政拨款收入支出决算表(财决07表)'!$K336</f>
        <v>0</v>
      </c>
      <c r="I338" s="108" t="str">
        <f t="shared" si="20"/>
        <v>2</v>
      </c>
      <c r="J338" s="108" t="str">
        <f t="shared" si="21"/>
        <v>2</v>
      </c>
      <c r="K338" s="108">
        <f t="shared" si="22"/>
        <v>4</v>
      </c>
      <c r="L338" s="108" t="str">
        <f t="shared" si="23"/>
        <v/>
      </c>
      <c r="O338" s="4"/>
      <c r="P338" s="4"/>
      <c r="Q338" s="4"/>
      <c r="R338" s="4"/>
      <c r="S338" s="4"/>
      <c r="T338" s="4"/>
      <c r="U338" s="4"/>
      <c r="V338" s="4"/>
      <c r="W338" s="4"/>
      <c r="X338" s="4"/>
    </row>
    <row r="339" spans="1:24">
      <c r="A339" s="4"/>
      <c r="B339" s="4"/>
      <c r="D339" s="4"/>
      <c r="E339" s="4"/>
      <c r="F339" s="4"/>
      <c r="G339" s="108">
        <f>'[1]Z07 一般公共预算财政拨款收入支出决算表(财决07表)'!A337</f>
        <v>0</v>
      </c>
      <c r="H339" s="119">
        <f>'[1]Z07 一般公共预算财政拨款收入支出决算表(财决07表)'!$K337</f>
        <v>0</v>
      </c>
      <c r="I339" s="108" t="str">
        <f t="shared" si="20"/>
        <v>2</v>
      </c>
      <c r="J339" s="108" t="str">
        <f t="shared" si="21"/>
        <v>2</v>
      </c>
      <c r="K339" s="108">
        <f t="shared" si="22"/>
        <v>4</v>
      </c>
      <c r="L339" s="108" t="str">
        <f t="shared" si="23"/>
        <v/>
      </c>
      <c r="O339" s="4"/>
      <c r="P339" s="4"/>
      <c r="Q339" s="4"/>
      <c r="R339" s="4"/>
      <c r="S339" s="4"/>
      <c r="T339" s="4"/>
      <c r="U339" s="4"/>
      <c r="V339" s="4"/>
      <c r="W339" s="4"/>
      <c r="X339" s="4"/>
    </row>
    <row r="340" spans="1:24">
      <c r="A340" s="4"/>
      <c r="B340" s="4"/>
      <c r="D340" s="4"/>
      <c r="E340" s="4"/>
      <c r="F340" s="4"/>
      <c r="G340" s="108">
        <f>'[1]Z07 一般公共预算财政拨款收入支出决算表(财决07表)'!A338</f>
        <v>0</v>
      </c>
      <c r="H340" s="119">
        <f>'[1]Z07 一般公共预算财政拨款收入支出决算表(财决07表)'!$K338</f>
        <v>0</v>
      </c>
      <c r="I340" s="108" t="str">
        <f t="shared" si="20"/>
        <v>2</v>
      </c>
      <c r="J340" s="108" t="str">
        <f t="shared" si="21"/>
        <v>2</v>
      </c>
      <c r="K340" s="108">
        <f t="shared" si="22"/>
        <v>4</v>
      </c>
      <c r="L340" s="108" t="str">
        <f t="shared" si="23"/>
        <v/>
      </c>
      <c r="O340" s="4"/>
      <c r="P340" s="4"/>
      <c r="Q340" s="4"/>
      <c r="R340" s="4"/>
      <c r="S340" s="4"/>
      <c r="T340" s="4"/>
      <c r="U340" s="4"/>
      <c r="V340" s="4"/>
      <c r="W340" s="4"/>
      <c r="X340" s="4"/>
    </row>
    <row r="341" spans="1:24">
      <c r="A341" s="4"/>
      <c r="B341" s="4"/>
      <c r="D341" s="4"/>
      <c r="E341" s="4"/>
      <c r="F341" s="4"/>
      <c r="G341" s="108">
        <f>'[1]Z07 一般公共预算财政拨款收入支出决算表(财决07表)'!A339</f>
        <v>0</v>
      </c>
      <c r="H341" s="119">
        <f>'[1]Z07 一般公共预算财政拨款收入支出决算表(财决07表)'!$K339</f>
        <v>0</v>
      </c>
      <c r="I341" s="108" t="str">
        <f t="shared" si="20"/>
        <v>2</v>
      </c>
      <c r="J341" s="108" t="str">
        <f t="shared" si="21"/>
        <v>2</v>
      </c>
      <c r="K341" s="108">
        <f t="shared" si="22"/>
        <v>4</v>
      </c>
      <c r="L341" s="108" t="str">
        <f t="shared" si="23"/>
        <v/>
      </c>
      <c r="O341" s="4"/>
      <c r="P341" s="4"/>
      <c r="Q341" s="4"/>
      <c r="R341" s="4"/>
      <c r="S341" s="4"/>
      <c r="T341" s="4"/>
      <c r="U341" s="4"/>
      <c r="V341" s="4"/>
      <c r="W341" s="4"/>
      <c r="X341" s="4"/>
    </row>
    <row r="342" spans="1:24">
      <c r="A342" s="4"/>
      <c r="B342" s="4"/>
      <c r="D342" s="4"/>
      <c r="E342" s="4"/>
      <c r="F342" s="4"/>
      <c r="G342" s="108">
        <f>'[1]Z07 一般公共预算财政拨款收入支出决算表(财决07表)'!A340</f>
        <v>0</v>
      </c>
      <c r="H342" s="119">
        <f>'[1]Z07 一般公共预算财政拨款收入支出决算表(财决07表)'!$K340</f>
        <v>0</v>
      </c>
      <c r="I342" s="108" t="str">
        <f t="shared" si="20"/>
        <v>2</v>
      </c>
      <c r="J342" s="108" t="str">
        <f t="shared" si="21"/>
        <v>2</v>
      </c>
      <c r="K342" s="108">
        <f t="shared" si="22"/>
        <v>4</v>
      </c>
      <c r="L342" s="108" t="str">
        <f t="shared" si="23"/>
        <v/>
      </c>
      <c r="O342" s="4"/>
      <c r="P342" s="4"/>
      <c r="Q342" s="4"/>
      <c r="R342" s="4"/>
      <c r="S342" s="4"/>
      <c r="T342" s="4"/>
      <c r="U342" s="4"/>
      <c r="V342" s="4"/>
      <c r="W342" s="4"/>
      <c r="X342" s="4"/>
    </row>
    <row r="343" spans="1:24">
      <c r="A343" s="4"/>
      <c r="B343" s="4"/>
      <c r="D343" s="4"/>
      <c r="E343" s="4"/>
      <c r="F343" s="4"/>
      <c r="G343" s="108">
        <f>'[1]Z07 一般公共预算财政拨款收入支出决算表(财决07表)'!A341</f>
        <v>0</v>
      </c>
      <c r="H343" s="119">
        <f>'[1]Z07 一般公共预算财政拨款收入支出决算表(财决07表)'!$K341</f>
        <v>0</v>
      </c>
      <c r="I343" s="108" t="str">
        <f t="shared" si="20"/>
        <v>2</v>
      </c>
      <c r="J343" s="108" t="str">
        <f t="shared" si="21"/>
        <v>2</v>
      </c>
      <c r="K343" s="108">
        <f t="shared" si="22"/>
        <v>4</v>
      </c>
      <c r="L343" s="108" t="str">
        <f t="shared" si="23"/>
        <v/>
      </c>
      <c r="O343" s="4"/>
      <c r="P343" s="4"/>
      <c r="Q343" s="4"/>
      <c r="R343" s="4"/>
      <c r="S343" s="4"/>
      <c r="T343" s="4"/>
      <c r="U343" s="4"/>
      <c r="V343" s="4"/>
      <c r="W343" s="4"/>
      <c r="X343" s="4"/>
    </row>
    <row r="344" spans="1:24">
      <c r="A344" s="4"/>
      <c r="B344" s="4"/>
      <c r="D344" s="4"/>
      <c r="E344" s="4"/>
      <c r="F344" s="4"/>
      <c r="G344" s="108">
        <f>'[1]Z07 一般公共预算财政拨款收入支出决算表(财决07表)'!A342</f>
        <v>0</v>
      </c>
      <c r="H344" s="119">
        <f>'[1]Z07 一般公共预算财政拨款收入支出决算表(财决07表)'!$K342</f>
        <v>0</v>
      </c>
      <c r="I344" s="108" t="str">
        <f t="shared" si="20"/>
        <v>2</v>
      </c>
      <c r="J344" s="108" t="str">
        <f t="shared" si="21"/>
        <v>2</v>
      </c>
      <c r="K344" s="108">
        <f t="shared" si="22"/>
        <v>4</v>
      </c>
      <c r="L344" s="108" t="str">
        <f t="shared" si="23"/>
        <v/>
      </c>
      <c r="O344" s="4"/>
      <c r="P344" s="4"/>
      <c r="Q344" s="4"/>
      <c r="R344" s="4"/>
      <c r="S344" s="4"/>
      <c r="T344" s="4"/>
      <c r="U344" s="4"/>
      <c r="V344" s="4"/>
      <c r="W344" s="4"/>
      <c r="X344" s="4"/>
    </row>
    <row r="345" spans="1:24">
      <c r="A345" s="4"/>
      <c r="B345" s="4"/>
      <c r="D345" s="4"/>
      <c r="E345" s="4"/>
      <c r="F345" s="4"/>
      <c r="G345" s="108">
        <f>'[1]Z07 一般公共预算财政拨款收入支出决算表(财决07表)'!A343</f>
        <v>0</v>
      </c>
      <c r="H345" s="119">
        <f>'[1]Z07 一般公共预算财政拨款收入支出决算表(财决07表)'!$K343</f>
        <v>0</v>
      </c>
      <c r="I345" s="108" t="str">
        <f t="shared" si="20"/>
        <v>2</v>
      </c>
      <c r="J345" s="108" t="str">
        <f t="shared" si="21"/>
        <v>2</v>
      </c>
      <c r="K345" s="108">
        <f t="shared" si="22"/>
        <v>4</v>
      </c>
      <c r="L345" s="108" t="str">
        <f t="shared" si="23"/>
        <v/>
      </c>
      <c r="O345" s="4"/>
      <c r="P345" s="4"/>
      <c r="Q345" s="4"/>
      <c r="R345" s="4"/>
      <c r="S345" s="4"/>
      <c r="T345" s="4"/>
      <c r="U345" s="4"/>
      <c r="V345" s="4"/>
      <c r="W345" s="4"/>
      <c r="X345" s="4"/>
    </row>
    <row r="346" spans="1:24">
      <c r="A346" s="4"/>
      <c r="B346" s="4"/>
      <c r="D346" s="4"/>
      <c r="E346" s="4"/>
      <c r="F346" s="4"/>
      <c r="G346" s="108">
        <f>'[1]Z07 一般公共预算财政拨款收入支出决算表(财决07表)'!A344</f>
        <v>0</v>
      </c>
      <c r="H346" s="119">
        <f>'[1]Z07 一般公共预算财政拨款收入支出决算表(财决07表)'!$K344</f>
        <v>0</v>
      </c>
      <c r="I346" s="108" t="str">
        <f t="shared" si="20"/>
        <v>2</v>
      </c>
      <c r="J346" s="108" t="str">
        <f t="shared" si="21"/>
        <v>2</v>
      </c>
      <c r="K346" s="108">
        <f t="shared" si="22"/>
        <v>4</v>
      </c>
      <c r="L346" s="108" t="str">
        <f t="shared" si="23"/>
        <v/>
      </c>
      <c r="O346" s="4"/>
      <c r="P346" s="4"/>
      <c r="Q346" s="4"/>
      <c r="R346" s="4"/>
      <c r="S346" s="4"/>
      <c r="T346" s="4"/>
      <c r="U346" s="4"/>
      <c r="V346" s="4"/>
      <c r="W346" s="4"/>
      <c r="X346" s="4"/>
    </row>
    <row r="347" spans="1:24">
      <c r="A347" s="4"/>
      <c r="B347" s="4"/>
      <c r="D347" s="4"/>
      <c r="E347" s="4"/>
      <c r="F347" s="4"/>
      <c r="G347" s="108">
        <f>'[1]Z07 一般公共预算财政拨款收入支出决算表(财决07表)'!A345</f>
        <v>0</v>
      </c>
      <c r="H347" s="119">
        <f>'[1]Z07 一般公共预算财政拨款收入支出决算表(财决07表)'!$K345</f>
        <v>0</v>
      </c>
      <c r="I347" s="108" t="str">
        <f t="shared" si="20"/>
        <v>2</v>
      </c>
      <c r="J347" s="108" t="str">
        <f t="shared" si="21"/>
        <v>2</v>
      </c>
      <c r="K347" s="108">
        <f t="shared" si="22"/>
        <v>4</v>
      </c>
      <c r="L347" s="108" t="str">
        <f t="shared" si="23"/>
        <v/>
      </c>
      <c r="O347" s="4"/>
      <c r="P347" s="4"/>
      <c r="Q347" s="4"/>
      <c r="R347" s="4"/>
      <c r="S347" s="4"/>
      <c r="T347" s="4"/>
      <c r="U347" s="4"/>
      <c r="V347" s="4"/>
      <c r="W347" s="4"/>
      <c r="X347" s="4"/>
    </row>
    <row r="348" spans="1:24">
      <c r="A348" s="4"/>
      <c r="B348" s="4"/>
      <c r="D348" s="4"/>
      <c r="E348" s="4"/>
      <c r="F348" s="4"/>
      <c r="G348" s="108">
        <f>'[1]Z07 一般公共预算财政拨款收入支出决算表(财决07表)'!A346</f>
        <v>0</v>
      </c>
      <c r="H348" s="119">
        <f>'[1]Z07 一般公共预算财政拨款收入支出决算表(财决07表)'!$K346</f>
        <v>0</v>
      </c>
      <c r="I348" s="108" t="str">
        <f t="shared" si="20"/>
        <v>2</v>
      </c>
      <c r="J348" s="108" t="str">
        <f t="shared" si="21"/>
        <v>2</v>
      </c>
      <c r="K348" s="108">
        <f t="shared" si="22"/>
        <v>4</v>
      </c>
      <c r="L348" s="108" t="str">
        <f t="shared" si="23"/>
        <v/>
      </c>
      <c r="O348" s="4"/>
      <c r="P348" s="4"/>
      <c r="Q348" s="4"/>
      <c r="R348" s="4"/>
      <c r="S348" s="4"/>
      <c r="T348" s="4"/>
      <c r="U348" s="4"/>
      <c r="V348" s="4"/>
      <c r="W348" s="4"/>
      <c r="X348" s="4"/>
    </row>
    <row r="349" spans="1:24">
      <c r="A349" s="4"/>
      <c r="B349" s="4"/>
      <c r="D349" s="4"/>
      <c r="E349" s="4"/>
      <c r="F349" s="4"/>
      <c r="G349" s="108">
        <f>'[1]Z07 一般公共预算财政拨款收入支出决算表(财决07表)'!A347</f>
        <v>0</v>
      </c>
      <c r="H349" s="119">
        <f>'[1]Z07 一般公共预算财政拨款收入支出决算表(财决07表)'!$K347</f>
        <v>0</v>
      </c>
      <c r="I349" s="108" t="str">
        <f t="shared" si="20"/>
        <v>2</v>
      </c>
      <c r="J349" s="108" t="str">
        <f t="shared" si="21"/>
        <v>2</v>
      </c>
      <c r="K349" s="108">
        <f t="shared" si="22"/>
        <v>4</v>
      </c>
      <c r="L349" s="108" t="str">
        <f t="shared" si="23"/>
        <v/>
      </c>
      <c r="O349" s="4"/>
      <c r="P349" s="4"/>
      <c r="Q349" s="4"/>
      <c r="R349" s="4"/>
      <c r="S349" s="4"/>
      <c r="T349" s="4"/>
      <c r="U349" s="4"/>
      <c r="V349" s="4"/>
      <c r="W349" s="4"/>
      <c r="X349" s="4"/>
    </row>
    <row r="350" spans="1:24">
      <c r="A350" s="4"/>
      <c r="B350" s="4"/>
      <c r="D350" s="4"/>
      <c r="E350" s="4"/>
      <c r="F350" s="4"/>
      <c r="G350" s="108">
        <f>'[1]Z07 一般公共预算财政拨款收入支出决算表(财决07表)'!A348</f>
        <v>0</v>
      </c>
      <c r="H350" s="119">
        <f>'[1]Z07 一般公共预算财政拨款收入支出决算表(财决07表)'!$K348</f>
        <v>0</v>
      </c>
      <c r="I350" s="108" t="str">
        <f t="shared" si="20"/>
        <v>2</v>
      </c>
      <c r="J350" s="108" t="str">
        <f t="shared" si="21"/>
        <v>2</v>
      </c>
      <c r="K350" s="108">
        <f t="shared" si="22"/>
        <v>4</v>
      </c>
      <c r="L350" s="108" t="str">
        <f t="shared" si="23"/>
        <v/>
      </c>
      <c r="O350" s="4"/>
      <c r="P350" s="4"/>
      <c r="Q350" s="4"/>
      <c r="R350" s="4"/>
      <c r="S350" s="4"/>
      <c r="T350" s="4"/>
      <c r="U350" s="4"/>
      <c r="V350" s="4"/>
      <c r="W350" s="4"/>
      <c r="X350" s="4"/>
    </row>
    <row r="351" spans="1:24">
      <c r="A351" s="4"/>
      <c r="B351" s="4"/>
      <c r="D351" s="4"/>
      <c r="E351" s="4"/>
      <c r="F351" s="4"/>
      <c r="G351" s="108">
        <f>'[1]Z07 一般公共预算财政拨款收入支出决算表(财决07表)'!A349</f>
        <v>0</v>
      </c>
      <c r="H351" s="119">
        <f>'[1]Z07 一般公共预算财政拨款收入支出决算表(财决07表)'!$K349</f>
        <v>0</v>
      </c>
      <c r="I351" s="108" t="str">
        <f t="shared" si="20"/>
        <v>2</v>
      </c>
      <c r="J351" s="108" t="str">
        <f t="shared" si="21"/>
        <v>2</v>
      </c>
      <c r="K351" s="108">
        <f t="shared" si="22"/>
        <v>4</v>
      </c>
      <c r="L351" s="108" t="str">
        <f t="shared" si="23"/>
        <v/>
      </c>
      <c r="O351" s="4"/>
      <c r="P351" s="4"/>
      <c r="Q351" s="4"/>
      <c r="R351" s="4"/>
      <c r="S351" s="4"/>
      <c r="T351" s="4"/>
      <c r="U351" s="4"/>
      <c r="V351" s="4"/>
      <c r="W351" s="4"/>
      <c r="X351" s="4"/>
    </row>
    <row r="352" spans="1:24">
      <c r="A352" s="4"/>
      <c r="B352" s="4"/>
      <c r="D352" s="4"/>
      <c r="E352" s="4"/>
      <c r="F352" s="4"/>
      <c r="G352" s="108">
        <f>'[1]Z07 一般公共预算财政拨款收入支出决算表(财决07表)'!A350</f>
        <v>0</v>
      </c>
      <c r="H352" s="119">
        <f>'[1]Z07 一般公共预算财政拨款收入支出决算表(财决07表)'!$K350</f>
        <v>0</v>
      </c>
      <c r="I352" s="108" t="str">
        <f t="shared" si="20"/>
        <v>2</v>
      </c>
      <c r="J352" s="108" t="str">
        <f t="shared" si="21"/>
        <v>2</v>
      </c>
      <c r="K352" s="108">
        <f t="shared" si="22"/>
        <v>4</v>
      </c>
      <c r="L352" s="108" t="str">
        <f t="shared" si="23"/>
        <v/>
      </c>
      <c r="O352" s="4"/>
      <c r="P352" s="4"/>
      <c r="Q352" s="4"/>
      <c r="R352" s="4"/>
      <c r="S352" s="4"/>
      <c r="T352" s="4"/>
      <c r="U352" s="4"/>
      <c r="V352" s="4"/>
      <c r="W352" s="4"/>
      <c r="X352" s="4"/>
    </row>
    <row r="353" spans="1:24">
      <c r="A353" s="4"/>
      <c r="B353" s="4"/>
      <c r="D353" s="4"/>
      <c r="E353" s="4"/>
      <c r="F353" s="4"/>
      <c r="G353" s="108">
        <f>'[1]Z07 一般公共预算财政拨款收入支出决算表(财决07表)'!A351</f>
        <v>0</v>
      </c>
      <c r="H353" s="119">
        <f>'[1]Z07 一般公共预算财政拨款收入支出决算表(财决07表)'!$K351</f>
        <v>0</v>
      </c>
      <c r="I353" s="108" t="str">
        <f t="shared" si="20"/>
        <v>2</v>
      </c>
      <c r="J353" s="108" t="str">
        <f t="shared" si="21"/>
        <v>2</v>
      </c>
      <c r="K353" s="108">
        <f t="shared" si="22"/>
        <v>4</v>
      </c>
      <c r="L353" s="108" t="str">
        <f t="shared" si="23"/>
        <v/>
      </c>
      <c r="O353" s="4"/>
      <c r="P353" s="4"/>
      <c r="Q353" s="4"/>
      <c r="R353" s="4"/>
      <c r="S353" s="4"/>
      <c r="T353" s="4"/>
      <c r="U353" s="4"/>
      <c r="V353" s="4"/>
      <c r="W353" s="4"/>
      <c r="X353" s="4"/>
    </row>
    <row r="354" spans="1:24">
      <c r="A354" s="4"/>
      <c r="B354" s="4"/>
      <c r="D354" s="4"/>
      <c r="E354" s="4"/>
      <c r="F354" s="4"/>
      <c r="G354" s="108">
        <f>'[1]Z07 一般公共预算财政拨款收入支出决算表(财决07表)'!A352</f>
        <v>0</v>
      </c>
      <c r="H354" s="119">
        <f>'[1]Z07 一般公共预算财政拨款收入支出决算表(财决07表)'!$K352</f>
        <v>0</v>
      </c>
      <c r="I354" s="108" t="str">
        <f t="shared" si="20"/>
        <v>2</v>
      </c>
      <c r="J354" s="108" t="str">
        <f t="shared" si="21"/>
        <v>2</v>
      </c>
      <c r="K354" s="108">
        <f t="shared" si="22"/>
        <v>4</v>
      </c>
      <c r="L354" s="108" t="str">
        <f t="shared" si="23"/>
        <v/>
      </c>
      <c r="O354" s="4"/>
      <c r="P354" s="4"/>
      <c r="Q354" s="4"/>
      <c r="R354" s="4"/>
      <c r="S354" s="4"/>
      <c r="T354" s="4"/>
      <c r="U354" s="4"/>
      <c r="V354" s="4"/>
      <c r="W354" s="4"/>
      <c r="X354" s="4"/>
    </row>
    <row r="355" spans="1:24">
      <c r="A355" s="4"/>
      <c r="B355" s="4"/>
      <c r="D355" s="4"/>
      <c r="E355" s="4"/>
      <c r="F355" s="4"/>
      <c r="G355" s="108">
        <f>'[1]Z07 一般公共预算财政拨款收入支出决算表(财决07表)'!A353</f>
        <v>0</v>
      </c>
      <c r="H355" s="119">
        <f>'[1]Z07 一般公共预算财政拨款收入支出决算表(财决07表)'!$K353</f>
        <v>0</v>
      </c>
      <c r="I355" s="108" t="str">
        <f t="shared" si="20"/>
        <v>2</v>
      </c>
      <c r="J355" s="108" t="str">
        <f t="shared" si="21"/>
        <v>2</v>
      </c>
      <c r="K355" s="108">
        <f t="shared" si="22"/>
        <v>4</v>
      </c>
      <c r="L355" s="108" t="str">
        <f t="shared" si="23"/>
        <v/>
      </c>
      <c r="O355" s="4"/>
      <c r="P355" s="4"/>
      <c r="Q355" s="4"/>
      <c r="R355" s="4"/>
      <c r="S355" s="4"/>
      <c r="T355" s="4"/>
      <c r="U355" s="4"/>
      <c r="V355" s="4"/>
      <c r="W355" s="4"/>
      <c r="X355" s="4"/>
    </row>
    <row r="356" spans="1:24">
      <c r="A356" s="4"/>
      <c r="B356" s="4"/>
      <c r="D356" s="4"/>
      <c r="E356" s="4"/>
      <c r="F356" s="4"/>
      <c r="G356" s="108">
        <f>'[1]Z07 一般公共预算财政拨款收入支出决算表(财决07表)'!A354</f>
        <v>0</v>
      </c>
      <c r="H356" s="119">
        <f>'[1]Z07 一般公共预算财政拨款收入支出决算表(财决07表)'!$K354</f>
        <v>0</v>
      </c>
      <c r="I356" s="108" t="str">
        <f t="shared" si="20"/>
        <v>2</v>
      </c>
      <c r="J356" s="108" t="str">
        <f t="shared" si="21"/>
        <v>2</v>
      </c>
      <c r="K356" s="108">
        <f t="shared" si="22"/>
        <v>4</v>
      </c>
      <c r="L356" s="108" t="str">
        <f t="shared" si="23"/>
        <v/>
      </c>
      <c r="O356" s="4"/>
      <c r="P356" s="4"/>
      <c r="Q356" s="4"/>
      <c r="R356" s="4"/>
      <c r="S356" s="4"/>
      <c r="T356" s="4"/>
      <c r="U356" s="4"/>
      <c r="V356" s="4"/>
      <c r="W356" s="4"/>
      <c r="X356" s="4"/>
    </row>
    <row r="357" spans="1:24">
      <c r="A357" s="4"/>
      <c r="B357" s="4"/>
      <c r="D357" s="4"/>
      <c r="E357" s="4"/>
      <c r="F357" s="4"/>
      <c r="G357" s="108">
        <f>'[1]Z07 一般公共预算财政拨款收入支出决算表(财决07表)'!A355</f>
        <v>0</v>
      </c>
      <c r="H357" s="119">
        <f>'[1]Z07 一般公共预算财政拨款收入支出决算表(财决07表)'!$K355</f>
        <v>0</v>
      </c>
      <c r="I357" s="108" t="str">
        <f t="shared" si="20"/>
        <v>2</v>
      </c>
      <c r="J357" s="108" t="str">
        <f t="shared" si="21"/>
        <v>2</v>
      </c>
      <c r="K357" s="108">
        <f t="shared" si="22"/>
        <v>4</v>
      </c>
      <c r="L357" s="108" t="str">
        <f t="shared" si="23"/>
        <v/>
      </c>
      <c r="O357" s="4"/>
      <c r="P357" s="4"/>
      <c r="Q357" s="4"/>
      <c r="R357" s="4"/>
      <c r="S357" s="4"/>
      <c r="T357" s="4"/>
      <c r="U357" s="4"/>
      <c r="V357" s="4"/>
      <c r="W357" s="4"/>
      <c r="X357" s="4"/>
    </row>
    <row r="358" spans="1:24">
      <c r="A358" s="4"/>
      <c r="B358" s="4"/>
      <c r="D358" s="4"/>
      <c r="E358" s="4"/>
      <c r="F358" s="4"/>
      <c r="G358" s="108">
        <f>'[1]Z07 一般公共预算财政拨款收入支出决算表(财决07表)'!A356</f>
        <v>0</v>
      </c>
      <c r="H358" s="119">
        <f>'[1]Z07 一般公共预算财政拨款收入支出决算表(财决07表)'!$K356</f>
        <v>0</v>
      </c>
      <c r="I358" s="108" t="str">
        <f t="shared" si="20"/>
        <v>2</v>
      </c>
      <c r="J358" s="108" t="str">
        <f t="shared" si="21"/>
        <v>2</v>
      </c>
      <c r="K358" s="108">
        <f t="shared" si="22"/>
        <v>4</v>
      </c>
      <c r="L358" s="108" t="str">
        <f t="shared" si="23"/>
        <v/>
      </c>
      <c r="O358" s="4"/>
      <c r="P358" s="4"/>
      <c r="Q358" s="4"/>
      <c r="R358" s="4"/>
      <c r="S358" s="4"/>
      <c r="T358" s="4"/>
      <c r="U358" s="4"/>
      <c r="V358" s="4"/>
      <c r="W358" s="4"/>
      <c r="X358" s="4"/>
    </row>
    <row r="359" spans="1:24">
      <c r="A359" s="4"/>
      <c r="B359" s="4"/>
      <c r="D359" s="4"/>
      <c r="E359" s="4"/>
      <c r="F359" s="4"/>
      <c r="G359" s="108">
        <f>'[1]Z07 一般公共预算财政拨款收入支出决算表(财决07表)'!A357</f>
        <v>0</v>
      </c>
      <c r="H359" s="119">
        <f>'[1]Z07 一般公共预算财政拨款收入支出决算表(财决07表)'!$K357</f>
        <v>0</v>
      </c>
      <c r="I359" s="108" t="str">
        <f t="shared" si="20"/>
        <v>2</v>
      </c>
      <c r="J359" s="108" t="str">
        <f t="shared" si="21"/>
        <v>2</v>
      </c>
      <c r="K359" s="108">
        <f t="shared" si="22"/>
        <v>4</v>
      </c>
      <c r="L359" s="108" t="str">
        <f t="shared" si="23"/>
        <v/>
      </c>
      <c r="O359" s="4"/>
      <c r="P359" s="4"/>
      <c r="Q359" s="4"/>
      <c r="R359" s="4"/>
      <c r="S359" s="4"/>
      <c r="T359" s="4"/>
      <c r="U359" s="4"/>
      <c r="V359" s="4"/>
      <c r="W359" s="4"/>
      <c r="X359" s="4"/>
    </row>
    <row r="360" spans="1:24">
      <c r="A360" s="4"/>
      <c r="B360" s="4"/>
      <c r="D360" s="4"/>
      <c r="E360" s="4"/>
      <c r="F360" s="4"/>
      <c r="G360" s="108">
        <f>'[1]Z07 一般公共预算财政拨款收入支出决算表(财决07表)'!A358</f>
        <v>0</v>
      </c>
      <c r="H360" s="119">
        <f>'[1]Z07 一般公共预算财政拨款收入支出决算表(财决07表)'!$K358</f>
        <v>0</v>
      </c>
      <c r="I360" s="108" t="str">
        <f t="shared" si="20"/>
        <v>2</v>
      </c>
      <c r="J360" s="108" t="str">
        <f t="shared" si="21"/>
        <v>2</v>
      </c>
      <c r="K360" s="108">
        <f t="shared" si="22"/>
        <v>4</v>
      </c>
      <c r="L360" s="108" t="str">
        <f t="shared" si="23"/>
        <v/>
      </c>
      <c r="O360" s="4"/>
      <c r="P360" s="4"/>
      <c r="Q360" s="4"/>
      <c r="R360" s="4"/>
      <c r="S360" s="4"/>
      <c r="T360" s="4"/>
      <c r="U360" s="4"/>
      <c r="V360" s="4"/>
      <c r="W360" s="4"/>
      <c r="X360" s="4"/>
    </row>
    <row r="361" spans="1:24">
      <c r="A361" s="4"/>
      <c r="B361" s="4"/>
      <c r="D361" s="4"/>
      <c r="E361" s="4"/>
      <c r="F361" s="4"/>
      <c r="G361" s="108">
        <f>'[1]Z07 一般公共预算财政拨款收入支出决算表(财决07表)'!A359</f>
        <v>0</v>
      </c>
      <c r="H361" s="119">
        <f>'[1]Z07 一般公共预算财政拨款收入支出决算表(财决07表)'!$K359</f>
        <v>0</v>
      </c>
      <c r="I361" s="108" t="str">
        <f t="shared" si="20"/>
        <v>2</v>
      </c>
      <c r="J361" s="108" t="str">
        <f t="shared" si="21"/>
        <v>2</v>
      </c>
      <c r="K361" s="108">
        <f t="shared" si="22"/>
        <v>4</v>
      </c>
      <c r="L361" s="108" t="str">
        <f t="shared" si="23"/>
        <v/>
      </c>
      <c r="O361" s="4"/>
      <c r="P361" s="4"/>
      <c r="Q361" s="4"/>
      <c r="R361" s="4"/>
      <c r="S361" s="4"/>
      <c r="T361" s="4"/>
      <c r="U361" s="4"/>
      <c r="V361" s="4"/>
      <c r="W361" s="4"/>
      <c r="X361" s="4"/>
    </row>
    <row r="362" spans="1:24">
      <c r="A362" s="4"/>
      <c r="B362" s="4"/>
      <c r="D362" s="4"/>
      <c r="E362" s="4"/>
      <c r="F362" s="4"/>
      <c r="G362" s="108">
        <f>'[1]Z07 一般公共预算财政拨款收入支出决算表(财决07表)'!A360</f>
        <v>0</v>
      </c>
      <c r="H362" s="119">
        <f>'[1]Z07 一般公共预算财政拨款收入支出决算表(财决07表)'!$K360</f>
        <v>0</v>
      </c>
      <c r="I362" s="108" t="str">
        <f t="shared" si="20"/>
        <v>2</v>
      </c>
      <c r="J362" s="108" t="str">
        <f t="shared" si="21"/>
        <v>2</v>
      </c>
      <c r="K362" s="108">
        <f t="shared" si="22"/>
        <v>4</v>
      </c>
      <c r="L362" s="108" t="str">
        <f t="shared" si="23"/>
        <v/>
      </c>
      <c r="O362" s="4"/>
      <c r="P362" s="4"/>
      <c r="Q362" s="4"/>
      <c r="R362" s="4"/>
      <c r="S362" s="4"/>
      <c r="T362" s="4"/>
      <c r="U362" s="4"/>
      <c r="V362" s="4"/>
      <c r="W362" s="4"/>
      <c r="X362" s="4"/>
    </row>
    <row r="363" spans="1:24">
      <c r="A363" s="4"/>
      <c r="B363" s="4"/>
      <c r="D363" s="4"/>
      <c r="E363" s="4"/>
      <c r="F363" s="4"/>
      <c r="G363" s="108">
        <f>'[1]Z07 一般公共预算财政拨款收入支出决算表(财决07表)'!A361</f>
        <v>0</v>
      </c>
      <c r="H363" s="119">
        <f>'[1]Z07 一般公共预算财政拨款收入支出决算表(财决07表)'!$K361</f>
        <v>0</v>
      </c>
      <c r="I363" s="108" t="str">
        <f t="shared" si="20"/>
        <v>2</v>
      </c>
      <c r="J363" s="108" t="str">
        <f t="shared" si="21"/>
        <v>2</v>
      </c>
      <c r="K363" s="108">
        <f t="shared" si="22"/>
        <v>4</v>
      </c>
      <c r="L363" s="108" t="str">
        <f t="shared" si="23"/>
        <v/>
      </c>
      <c r="O363" s="4"/>
      <c r="P363" s="4"/>
      <c r="Q363" s="4"/>
      <c r="R363" s="4"/>
      <c r="S363" s="4"/>
      <c r="T363" s="4"/>
      <c r="U363" s="4"/>
      <c r="V363" s="4"/>
      <c r="W363" s="4"/>
      <c r="X363" s="4"/>
    </row>
    <row r="364" spans="1:24">
      <c r="A364" s="4"/>
      <c r="B364" s="4"/>
      <c r="D364" s="4"/>
      <c r="E364" s="4"/>
      <c r="F364" s="4"/>
      <c r="G364" s="108">
        <f>'[1]Z07 一般公共预算财政拨款收入支出决算表(财决07表)'!A362</f>
        <v>0</v>
      </c>
      <c r="H364" s="119">
        <f>'[1]Z07 一般公共预算财政拨款收入支出决算表(财决07表)'!$K362</f>
        <v>0</v>
      </c>
      <c r="I364" s="108" t="str">
        <f t="shared" si="20"/>
        <v>2</v>
      </c>
      <c r="J364" s="108" t="str">
        <f t="shared" si="21"/>
        <v>2</v>
      </c>
      <c r="K364" s="108">
        <f t="shared" si="22"/>
        <v>4</v>
      </c>
      <c r="L364" s="108" t="str">
        <f t="shared" si="23"/>
        <v/>
      </c>
      <c r="O364" s="4"/>
      <c r="P364" s="4"/>
      <c r="Q364" s="4"/>
      <c r="R364" s="4"/>
      <c r="S364" s="4"/>
      <c r="T364" s="4"/>
      <c r="U364" s="4"/>
      <c r="V364" s="4"/>
      <c r="W364" s="4"/>
      <c r="X364" s="4"/>
    </row>
    <row r="365" spans="1:24">
      <c r="A365" s="4"/>
      <c r="B365" s="4"/>
      <c r="D365" s="4"/>
      <c r="E365" s="4"/>
      <c r="F365" s="4"/>
      <c r="G365" s="108">
        <f>'[1]Z07 一般公共预算财政拨款收入支出决算表(财决07表)'!A363</f>
        <v>0</v>
      </c>
      <c r="H365" s="119">
        <f>'[1]Z07 一般公共预算财政拨款收入支出决算表(财决07表)'!$K363</f>
        <v>0</v>
      </c>
      <c r="I365" s="108" t="str">
        <f t="shared" si="20"/>
        <v>2</v>
      </c>
      <c r="J365" s="108" t="str">
        <f t="shared" si="21"/>
        <v>2</v>
      </c>
      <c r="K365" s="108">
        <f t="shared" si="22"/>
        <v>4</v>
      </c>
      <c r="L365" s="108" t="str">
        <f t="shared" si="23"/>
        <v/>
      </c>
      <c r="O365" s="4"/>
      <c r="P365" s="4"/>
      <c r="Q365" s="4"/>
      <c r="R365" s="4"/>
      <c r="S365" s="4"/>
      <c r="T365" s="4"/>
      <c r="U365" s="4"/>
      <c r="V365" s="4"/>
      <c r="W365" s="4"/>
      <c r="X365" s="4"/>
    </row>
    <row r="366" spans="1:24">
      <c r="A366" s="4"/>
      <c r="B366" s="4"/>
      <c r="D366" s="4"/>
      <c r="E366" s="4"/>
      <c r="F366" s="4"/>
      <c r="G366" s="108">
        <f>'[1]Z07 一般公共预算财政拨款收入支出决算表(财决07表)'!A364</f>
        <v>0</v>
      </c>
      <c r="H366" s="119">
        <f>'[1]Z07 一般公共预算财政拨款收入支出决算表(财决07表)'!$K364</f>
        <v>0</v>
      </c>
      <c r="I366" s="108" t="str">
        <f t="shared" si="20"/>
        <v>2</v>
      </c>
      <c r="J366" s="108" t="str">
        <f t="shared" si="21"/>
        <v>2</v>
      </c>
      <c r="K366" s="108">
        <f t="shared" si="22"/>
        <v>4</v>
      </c>
      <c r="L366" s="108" t="str">
        <f t="shared" si="23"/>
        <v/>
      </c>
      <c r="O366" s="4"/>
      <c r="P366" s="4"/>
      <c r="Q366" s="4"/>
      <c r="R366" s="4"/>
      <c r="S366" s="4"/>
      <c r="T366" s="4"/>
      <c r="U366" s="4"/>
      <c r="V366" s="4"/>
      <c r="W366" s="4"/>
      <c r="X366" s="4"/>
    </row>
    <row r="367" spans="1:24">
      <c r="A367" s="4"/>
      <c r="B367" s="4"/>
      <c r="D367" s="4"/>
      <c r="E367" s="4"/>
      <c r="F367" s="4"/>
      <c r="G367" s="108">
        <f>'[1]Z07 一般公共预算财政拨款收入支出决算表(财决07表)'!A365</f>
        <v>0</v>
      </c>
      <c r="H367" s="119">
        <f>'[1]Z07 一般公共预算财政拨款收入支出决算表(财决07表)'!$K365</f>
        <v>0</v>
      </c>
      <c r="I367" s="108" t="str">
        <f t="shared" si="20"/>
        <v>2</v>
      </c>
      <c r="J367" s="108" t="str">
        <f t="shared" si="21"/>
        <v>2</v>
      </c>
      <c r="K367" s="108">
        <f t="shared" si="22"/>
        <v>4</v>
      </c>
      <c r="L367" s="108" t="str">
        <f t="shared" si="23"/>
        <v/>
      </c>
      <c r="O367" s="4"/>
      <c r="P367" s="4"/>
      <c r="Q367" s="4"/>
      <c r="R367" s="4"/>
      <c r="S367" s="4"/>
      <c r="T367" s="4"/>
      <c r="U367" s="4"/>
      <c r="V367" s="4"/>
      <c r="W367" s="4"/>
      <c r="X367" s="4"/>
    </row>
    <row r="368" spans="1:24">
      <c r="A368" s="4"/>
      <c r="B368" s="4"/>
      <c r="D368" s="4"/>
      <c r="E368" s="4"/>
      <c r="F368" s="4"/>
      <c r="G368" s="108">
        <f>'[1]Z07 一般公共预算财政拨款收入支出决算表(财决07表)'!A366</f>
        <v>0</v>
      </c>
      <c r="H368" s="119">
        <f>'[1]Z07 一般公共预算财政拨款收入支出决算表(财决07表)'!$K366</f>
        <v>0</v>
      </c>
      <c r="I368" s="108" t="str">
        <f t="shared" si="20"/>
        <v>2</v>
      </c>
      <c r="J368" s="108" t="str">
        <f t="shared" si="21"/>
        <v>2</v>
      </c>
      <c r="K368" s="108">
        <f t="shared" si="22"/>
        <v>4</v>
      </c>
      <c r="L368" s="108" t="str">
        <f t="shared" si="23"/>
        <v/>
      </c>
      <c r="O368" s="4"/>
      <c r="P368" s="4"/>
      <c r="Q368" s="4"/>
      <c r="R368" s="4"/>
      <c r="S368" s="4"/>
      <c r="T368" s="4"/>
      <c r="U368" s="4"/>
      <c r="V368" s="4"/>
      <c r="W368" s="4"/>
      <c r="X368" s="4"/>
    </row>
    <row r="369" spans="1:24">
      <c r="A369" s="4"/>
      <c r="B369" s="4"/>
      <c r="D369" s="4"/>
      <c r="E369" s="4"/>
      <c r="F369" s="4"/>
      <c r="G369" s="108">
        <f>'[1]Z07 一般公共预算财政拨款收入支出决算表(财决07表)'!A367</f>
        <v>0</v>
      </c>
      <c r="H369" s="119">
        <f>'[1]Z07 一般公共预算财政拨款收入支出决算表(财决07表)'!$K367</f>
        <v>0</v>
      </c>
      <c r="I369" s="108" t="str">
        <f t="shared" si="20"/>
        <v>2</v>
      </c>
      <c r="J369" s="108" t="str">
        <f t="shared" si="21"/>
        <v>2</v>
      </c>
      <c r="K369" s="108">
        <f t="shared" si="22"/>
        <v>4</v>
      </c>
      <c r="L369" s="108" t="str">
        <f t="shared" si="23"/>
        <v/>
      </c>
      <c r="O369" s="4"/>
      <c r="P369" s="4"/>
      <c r="Q369" s="4"/>
      <c r="R369" s="4"/>
      <c r="S369" s="4"/>
      <c r="T369" s="4"/>
      <c r="U369" s="4"/>
      <c r="V369" s="4"/>
      <c r="W369" s="4"/>
      <c r="X369" s="4"/>
    </row>
    <row r="370" spans="1:24">
      <c r="A370" s="4"/>
      <c r="B370" s="4"/>
      <c r="D370" s="4"/>
      <c r="E370" s="4"/>
      <c r="F370" s="4"/>
      <c r="G370" s="108">
        <f>'[1]Z07 一般公共预算财政拨款收入支出决算表(财决07表)'!A368</f>
        <v>0</v>
      </c>
      <c r="H370" s="119">
        <f>'[1]Z07 一般公共预算财政拨款收入支出决算表(财决07表)'!$K368</f>
        <v>0</v>
      </c>
      <c r="I370" s="108" t="str">
        <f t="shared" si="20"/>
        <v>2</v>
      </c>
      <c r="J370" s="108" t="str">
        <f t="shared" si="21"/>
        <v>2</v>
      </c>
      <c r="K370" s="108">
        <f t="shared" si="22"/>
        <v>4</v>
      </c>
      <c r="L370" s="108" t="str">
        <f t="shared" si="23"/>
        <v/>
      </c>
      <c r="O370" s="4"/>
      <c r="P370" s="4"/>
      <c r="Q370" s="4"/>
      <c r="R370" s="4"/>
      <c r="S370" s="4"/>
      <c r="T370" s="4"/>
      <c r="U370" s="4"/>
      <c r="V370" s="4"/>
      <c r="W370" s="4"/>
      <c r="X370" s="4"/>
    </row>
    <row r="371" spans="1:24">
      <c r="A371" s="4"/>
      <c r="B371" s="4"/>
      <c r="D371" s="4"/>
      <c r="E371" s="4"/>
      <c r="F371" s="4"/>
      <c r="G371" s="108">
        <f>'[1]Z07 一般公共预算财政拨款收入支出决算表(财决07表)'!A369</f>
        <v>0</v>
      </c>
      <c r="H371" s="119">
        <f>'[1]Z07 一般公共预算财政拨款收入支出决算表(财决07表)'!$K369</f>
        <v>0</v>
      </c>
      <c r="I371" s="108" t="str">
        <f t="shared" si="20"/>
        <v>2</v>
      </c>
      <c r="J371" s="108" t="str">
        <f t="shared" si="21"/>
        <v>2</v>
      </c>
      <c r="K371" s="108">
        <f t="shared" si="22"/>
        <v>4</v>
      </c>
      <c r="L371" s="108" t="str">
        <f t="shared" si="23"/>
        <v/>
      </c>
      <c r="O371" s="4"/>
      <c r="P371" s="4"/>
      <c r="Q371" s="4"/>
      <c r="R371" s="4"/>
      <c r="S371" s="4"/>
      <c r="T371" s="4"/>
      <c r="U371" s="4"/>
      <c r="V371" s="4"/>
      <c r="W371" s="4"/>
      <c r="X371" s="4"/>
    </row>
    <row r="372" spans="1:24">
      <c r="A372" s="4"/>
      <c r="B372" s="4"/>
      <c r="D372" s="4"/>
      <c r="E372" s="4"/>
      <c r="F372" s="4"/>
      <c r="G372" s="108">
        <f>'[1]Z07 一般公共预算财政拨款收入支出决算表(财决07表)'!A370</f>
        <v>0</v>
      </c>
      <c r="H372" s="119">
        <f>'[1]Z07 一般公共预算财政拨款收入支出决算表(财决07表)'!$K370</f>
        <v>0</v>
      </c>
      <c r="I372" s="108" t="str">
        <f t="shared" si="20"/>
        <v>2</v>
      </c>
      <c r="J372" s="108" t="str">
        <f t="shared" si="21"/>
        <v>2</v>
      </c>
      <c r="K372" s="108">
        <f t="shared" si="22"/>
        <v>4</v>
      </c>
      <c r="L372" s="108" t="str">
        <f t="shared" si="23"/>
        <v/>
      </c>
      <c r="O372" s="4"/>
      <c r="P372" s="4"/>
      <c r="Q372" s="4"/>
      <c r="R372" s="4"/>
      <c r="S372" s="4"/>
      <c r="T372" s="4"/>
      <c r="U372" s="4"/>
      <c r="V372" s="4"/>
      <c r="W372" s="4"/>
      <c r="X372" s="4"/>
    </row>
    <row r="373" spans="1:24">
      <c r="A373" s="4"/>
      <c r="B373" s="4"/>
      <c r="D373" s="4"/>
      <c r="E373" s="4"/>
      <c r="F373" s="4"/>
      <c r="G373" s="108">
        <f>'[1]Z07 一般公共预算财政拨款收入支出决算表(财决07表)'!A371</f>
        <v>0</v>
      </c>
      <c r="H373" s="119">
        <f>'[1]Z07 一般公共预算财政拨款收入支出决算表(财决07表)'!$K371</f>
        <v>0</v>
      </c>
      <c r="I373" s="108" t="str">
        <f t="shared" si="20"/>
        <v>2</v>
      </c>
      <c r="J373" s="108" t="str">
        <f t="shared" si="21"/>
        <v>2</v>
      </c>
      <c r="K373" s="108">
        <f t="shared" si="22"/>
        <v>4</v>
      </c>
      <c r="L373" s="108" t="str">
        <f t="shared" si="23"/>
        <v/>
      </c>
      <c r="O373" s="4"/>
      <c r="P373" s="4"/>
      <c r="Q373" s="4"/>
      <c r="R373" s="4"/>
      <c r="S373" s="4"/>
      <c r="T373" s="4"/>
      <c r="U373" s="4"/>
      <c r="V373" s="4"/>
      <c r="W373" s="4"/>
      <c r="X373" s="4"/>
    </row>
    <row r="374" spans="1:24">
      <c r="A374" s="4"/>
      <c r="B374" s="4"/>
      <c r="D374" s="4"/>
      <c r="E374" s="4"/>
      <c r="F374" s="4"/>
      <c r="G374" s="108">
        <f>'[1]Z07 一般公共预算财政拨款收入支出决算表(财决07表)'!A372</f>
        <v>0</v>
      </c>
      <c r="H374" s="119">
        <f>'[1]Z07 一般公共预算财政拨款收入支出决算表(财决07表)'!$K372</f>
        <v>0</v>
      </c>
      <c r="I374" s="108" t="str">
        <f t="shared" si="20"/>
        <v>2</v>
      </c>
      <c r="J374" s="108" t="str">
        <f t="shared" si="21"/>
        <v>2</v>
      </c>
      <c r="K374" s="108">
        <f t="shared" si="22"/>
        <v>4</v>
      </c>
      <c r="L374" s="108" t="str">
        <f t="shared" si="23"/>
        <v/>
      </c>
      <c r="O374" s="4"/>
      <c r="P374" s="4"/>
      <c r="Q374" s="4"/>
      <c r="R374" s="4"/>
      <c r="S374" s="4"/>
      <c r="T374" s="4"/>
      <c r="U374" s="4"/>
      <c r="V374" s="4"/>
      <c r="W374" s="4"/>
      <c r="X374" s="4"/>
    </row>
    <row r="375" spans="1:24">
      <c r="A375" s="4"/>
      <c r="B375" s="4"/>
      <c r="D375" s="4"/>
      <c r="E375" s="4"/>
      <c r="F375" s="4"/>
      <c r="G375" s="108">
        <f>'[1]Z07 一般公共预算财政拨款收入支出决算表(财决07表)'!A373</f>
        <v>0</v>
      </c>
      <c r="H375" s="119">
        <f>'[1]Z07 一般公共预算财政拨款收入支出决算表(财决07表)'!$K373</f>
        <v>0</v>
      </c>
      <c r="I375" s="108" t="str">
        <f t="shared" si="20"/>
        <v>2</v>
      </c>
      <c r="J375" s="108" t="str">
        <f t="shared" si="21"/>
        <v>2</v>
      </c>
      <c r="K375" s="108">
        <f t="shared" si="22"/>
        <v>4</v>
      </c>
      <c r="L375" s="108" t="str">
        <f t="shared" si="23"/>
        <v/>
      </c>
      <c r="O375" s="4"/>
      <c r="P375" s="4"/>
      <c r="Q375" s="4"/>
      <c r="R375" s="4"/>
      <c r="S375" s="4"/>
      <c r="T375" s="4"/>
      <c r="U375" s="4"/>
      <c r="V375" s="4"/>
      <c r="W375" s="4"/>
      <c r="X375" s="4"/>
    </row>
    <row r="376" spans="1:24">
      <c r="A376" s="4"/>
      <c r="B376" s="4"/>
      <c r="D376" s="4"/>
      <c r="E376" s="4"/>
      <c r="F376" s="4"/>
      <c r="G376" s="108">
        <f>'[1]Z07 一般公共预算财政拨款收入支出决算表(财决07表)'!A374</f>
        <v>0</v>
      </c>
      <c r="H376" s="119">
        <f>'[1]Z07 一般公共预算财政拨款收入支出决算表(财决07表)'!$K374</f>
        <v>0</v>
      </c>
      <c r="I376" s="108" t="str">
        <f t="shared" si="20"/>
        <v>2</v>
      </c>
      <c r="J376" s="108" t="str">
        <f t="shared" si="21"/>
        <v>2</v>
      </c>
      <c r="K376" s="108">
        <f t="shared" si="22"/>
        <v>4</v>
      </c>
      <c r="L376" s="108" t="str">
        <f t="shared" si="23"/>
        <v/>
      </c>
      <c r="O376" s="4"/>
      <c r="P376" s="4"/>
      <c r="Q376" s="4"/>
      <c r="R376" s="4"/>
      <c r="S376" s="4"/>
      <c r="T376" s="4"/>
      <c r="U376" s="4"/>
      <c r="V376" s="4"/>
      <c r="W376" s="4"/>
      <c r="X376" s="4"/>
    </row>
    <row r="377" spans="1:24">
      <c r="A377" s="4"/>
      <c r="B377" s="4"/>
      <c r="D377" s="4"/>
      <c r="E377" s="4"/>
      <c r="F377" s="4"/>
      <c r="G377" s="108">
        <f>'[1]Z07 一般公共预算财政拨款收入支出决算表(财决07表)'!A375</f>
        <v>0</v>
      </c>
      <c r="H377" s="119">
        <f>'[1]Z07 一般公共预算财政拨款收入支出决算表(财决07表)'!$K375</f>
        <v>0</v>
      </c>
      <c r="I377" s="108" t="str">
        <f t="shared" si="20"/>
        <v>2</v>
      </c>
      <c r="J377" s="108" t="str">
        <f t="shared" si="21"/>
        <v>2</v>
      </c>
      <c r="K377" s="108">
        <f t="shared" si="22"/>
        <v>4</v>
      </c>
      <c r="L377" s="108" t="str">
        <f t="shared" si="23"/>
        <v/>
      </c>
      <c r="O377" s="4"/>
      <c r="P377" s="4"/>
      <c r="Q377" s="4"/>
      <c r="R377" s="4"/>
      <c r="S377" s="4"/>
      <c r="T377" s="4"/>
      <c r="U377" s="4"/>
      <c r="V377" s="4"/>
      <c r="W377" s="4"/>
      <c r="X377" s="4"/>
    </row>
    <row r="378" spans="1:24">
      <c r="A378" s="4"/>
      <c r="B378" s="4"/>
      <c r="D378" s="4"/>
      <c r="E378" s="4"/>
      <c r="F378" s="4"/>
      <c r="G378" s="108">
        <f>'[1]Z07 一般公共预算财政拨款收入支出决算表(财决07表)'!A376</f>
        <v>0</v>
      </c>
      <c r="H378" s="119">
        <f>'[1]Z07 一般公共预算财政拨款收入支出决算表(财决07表)'!$K376</f>
        <v>0</v>
      </c>
      <c r="I378" s="108" t="str">
        <f t="shared" si="20"/>
        <v>2</v>
      </c>
      <c r="J378" s="108" t="str">
        <f t="shared" si="21"/>
        <v>2</v>
      </c>
      <c r="K378" s="108">
        <f t="shared" si="22"/>
        <v>4</v>
      </c>
      <c r="L378" s="108" t="str">
        <f t="shared" si="23"/>
        <v/>
      </c>
      <c r="O378" s="4"/>
      <c r="P378" s="4"/>
      <c r="Q378" s="4"/>
      <c r="R378" s="4"/>
      <c r="S378" s="4"/>
      <c r="T378" s="4"/>
      <c r="U378" s="4"/>
      <c r="V378" s="4"/>
      <c r="W378" s="4"/>
      <c r="X378" s="4"/>
    </row>
    <row r="379" spans="1:24">
      <c r="A379" s="4"/>
      <c r="B379" s="4"/>
      <c r="D379" s="4"/>
      <c r="E379" s="4"/>
      <c r="F379" s="4"/>
      <c r="G379" s="108">
        <f>'[1]Z07 一般公共预算财政拨款收入支出决算表(财决07表)'!A377</f>
        <v>0</v>
      </c>
      <c r="H379" s="119">
        <f>'[1]Z07 一般公共预算财政拨款收入支出决算表(财决07表)'!$K377</f>
        <v>0</v>
      </c>
      <c r="I379" s="108" t="str">
        <f t="shared" si="20"/>
        <v>2</v>
      </c>
      <c r="J379" s="108" t="str">
        <f t="shared" si="21"/>
        <v>2</v>
      </c>
      <c r="K379" s="108">
        <f t="shared" si="22"/>
        <v>4</v>
      </c>
      <c r="L379" s="108" t="str">
        <f t="shared" si="23"/>
        <v/>
      </c>
      <c r="O379" s="4"/>
      <c r="P379" s="4"/>
      <c r="Q379" s="4"/>
      <c r="R379" s="4"/>
      <c r="S379" s="4"/>
      <c r="T379" s="4"/>
      <c r="U379" s="4"/>
      <c r="V379" s="4"/>
      <c r="W379" s="4"/>
      <c r="X379" s="4"/>
    </row>
    <row r="380" spans="1:24">
      <c r="A380" s="4"/>
      <c r="B380" s="4"/>
      <c r="D380" s="4"/>
      <c r="E380" s="4"/>
      <c r="F380" s="4"/>
      <c r="G380" s="108">
        <f>'[1]Z07 一般公共预算财政拨款收入支出决算表(财决07表)'!A378</f>
        <v>0</v>
      </c>
      <c r="H380" s="119">
        <f>'[1]Z07 一般公共预算财政拨款收入支出决算表(财决07表)'!$K378</f>
        <v>0</v>
      </c>
      <c r="I380" s="108" t="str">
        <f t="shared" si="20"/>
        <v>2</v>
      </c>
      <c r="J380" s="108" t="str">
        <f t="shared" si="21"/>
        <v>2</v>
      </c>
      <c r="K380" s="108">
        <f t="shared" si="22"/>
        <v>4</v>
      </c>
      <c r="L380" s="108" t="str">
        <f t="shared" si="23"/>
        <v/>
      </c>
      <c r="O380" s="4"/>
      <c r="P380" s="4"/>
      <c r="Q380" s="4"/>
      <c r="R380" s="4"/>
      <c r="S380" s="4"/>
      <c r="T380" s="4"/>
      <c r="U380" s="4"/>
      <c r="V380" s="4"/>
      <c r="W380" s="4"/>
      <c r="X380" s="4"/>
    </row>
    <row r="381" spans="1:24">
      <c r="A381" s="4"/>
      <c r="B381" s="4"/>
      <c r="D381" s="4"/>
      <c r="E381" s="4"/>
      <c r="F381" s="4"/>
      <c r="G381" s="108">
        <f>'[1]Z07 一般公共预算财政拨款收入支出决算表(财决07表)'!A379</f>
        <v>0</v>
      </c>
      <c r="H381" s="119">
        <f>'[1]Z07 一般公共预算财政拨款收入支出决算表(财决07表)'!$K379</f>
        <v>0</v>
      </c>
      <c r="I381" s="108" t="str">
        <f t="shared" si="20"/>
        <v>2</v>
      </c>
      <c r="J381" s="108" t="str">
        <f t="shared" si="21"/>
        <v>2</v>
      </c>
      <c r="K381" s="108">
        <f t="shared" si="22"/>
        <v>4</v>
      </c>
      <c r="L381" s="108" t="str">
        <f t="shared" si="23"/>
        <v/>
      </c>
      <c r="O381" s="4"/>
      <c r="P381" s="4"/>
      <c r="Q381" s="4"/>
      <c r="R381" s="4"/>
      <c r="S381" s="4"/>
      <c r="T381" s="4"/>
      <c r="U381" s="4"/>
      <c r="V381" s="4"/>
      <c r="W381" s="4"/>
      <c r="X381" s="4"/>
    </row>
    <row r="382" spans="1:24">
      <c r="A382" s="4"/>
      <c r="B382" s="4"/>
      <c r="D382" s="4"/>
      <c r="E382" s="4"/>
      <c r="F382" s="4"/>
      <c r="G382" s="108">
        <f>'[1]Z07 一般公共预算财政拨款收入支出决算表(财决07表)'!A380</f>
        <v>0</v>
      </c>
      <c r="H382" s="119">
        <f>'[1]Z07 一般公共预算财政拨款收入支出决算表(财决07表)'!$K380</f>
        <v>0</v>
      </c>
      <c r="I382" s="108" t="str">
        <f t="shared" si="20"/>
        <v>2</v>
      </c>
      <c r="J382" s="108" t="str">
        <f t="shared" si="21"/>
        <v>2</v>
      </c>
      <c r="K382" s="108">
        <f t="shared" si="22"/>
        <v>4</v>
      </c>
      <c r="L382" s="108" t="str">
        <f t="shared" si="23"/>
        <v/>
      </c>
      <c r="O382" s="4"/>
      <c r="P382" s="4"/>
      <c r="Q382" s="4"/>
      <c r="R382" s="4"/>
      <c r="S382" s="4"/>
      <c r="T382" s="4"/>
      <c r="U382" s="4"/>
      <c r="V382" s="4"/>
      <c r="W382" s="4"/>
      <c r="X382" s="4"/>
    </row>
    <row r="383" spans="1:24">
      <c r="A383" s="4"/>
      <c r="B383" s="4"/>
      <c r="D383" s="4"/>
      <c r="E383" s="4"/>
      <c r="F383" s="4"/>
      <c r="G383" s="108">
        <f>'[1]Z07 一般公共预算财政拨款收入支出决算表(财决07表)'!A381</f>
        <v>0</v>
      </c>
      <c r="H383" s="119">
        <f>'[1]Z07 一般公共预算财政拨款收入支出决算表(财决07表)'!$K381</f>
        <v>0</v>
      </c>
      <c r="I383" s="108" t="str">
        <f t="shared" si="20"/>
        <v>2</v>
      </c>
      <c r="J383" s="108" t="str">
        <f t="shared" si="21"/>
        <v>2</v>
      </c>
      <c r="K383" s="108">
        <f t="shared" si="22"/>
        <v>4</v>
      </c>
      <c r="L383" s="108" t="str">
        <f t="shared" si="23"/>
        <v/>
      </c>
      <c r="O383" s="4"/>
      <c r="P383" s="4"/>
      <c r="Q383" s="4"/>
      <c r="R383" s="4"/>
      <c r="S383" s="4"/>
      <c r="T383" s="4"/>
      <c r="U383" s="4"/>
      <c r="V383" s="4"/>
      <c r="W383" s="4"/>
      <c r="X383" s="4"/>
    </row>
    <row r="384" spans="1:24">
      <c r="A384" s="4"/>
      <c r="B384" s="4"/>
      <c r="D384" s="4"/>
      <c r="E384" s="4"/>
      <c r="F384" s="4"/>
      <c r="G384" s="108">
        <f>'[1]Z07 一般公共预算财政拨款收入支出决算表(财决07表)'!A382</f>
        <v>0</v>
      </c>
      <c r="H384" s="119">
        <f>'[1]Z07 一般公共预算财政拨款收入支出决算表(财决07表)'!$K382</f>
        <v>0</v>
      </c>
      <c r="I384" s="108" t="str">
        <f t="shared" si="20"/>
        <v>2</v>
      </c>
      <c r="J384" s="108" t="str">
        <f t="shared" si="21"/>
        <v>2</v>
      </c>
      <c r="K384" s="108">
        <f t="shared" si="22"/>
        <v>4</v>
      </c>
      <c r="L384" s="108" t="str">
        <f t="shared" si="23"/>
        <v/>
      </c>
      <c r="O384" s="4"/>
      <c r="P384" s="4"/>
      <c r="Q384" s="4"/>
      <c r="R384" s="4"/>
      <c r="S384" s="4"/>
      <c r="T384" s="4"/>
      <c r="U384" s="4"/>
      <c r="V384" s="4"/>
      <c r="W384" s="4"/>
      <c r="X384" s="4"/>
    </row>
    <row r="385" spans="1:24">
      <c r="A385" s="4"/>
      <c r="B385" s="4"/>
      <c r="D385" s="4"/>
      <c r="E385" s="4"/>
      <c r="F385" s="4"/>
      <c r="G385" s="108">
        <f>'[1]Z07 一般公共预算财政拨款收入支出决算表(财决07表)'!A383</f>
        <v>0</v>
      </c>
      <c r="H385" s="119">
        <f>'[1]Z07 一般公共预算财政拨款收入支出决算表(财决07表)'!$K383</f>
        <v>0</v>
      </c>
      <c r="I385" s="108" t="str">
        <f t="shared" si="20"/>
        <v>2</v>
      </c>
      <c r="J385" s="108" t="str">
        <f t="shared" si="21"/>
        <v>2</v>
      </c>
      <c r="K385" s="108">
        <f t="shared" si="22"/>
        <v>4</v>
      </c>
      <c r="L385" s="108" t="str">
        <f t="shared" si="23"/>
        <v/>
      </c>
      <c r="O385" s="4"/>
      <c r="P385" s="4"/>
      <c r="Q385" s="4"/>
      <c r="R385" s="4"/>
      <c r="S385" s="4"/>
      <c r="T385" s="4"/>
      <c r="U385" s="4"/>
      <c r="V385" s="4"/>
      <c r="W385" s="4"/>
      <c r="X385" s="4"/>
    </row>
    <row r="386" spans="1:24">
      <c r="A386" s="4"/>
      <c r="B386" s="4"/>
      <c r="D386" s="4"/>
      <c r="E386" s="4"/>
      <c r="F386" s="4"/>
      <c r="G386" s="108">
        <f>'[1]Z07 一般公共预算财政拨款收入支出决算表(财决07表)'!A384</f>
        <v>0</v>
      </c>
      <c r="H386" s="119">
        <f>'[1]Z07 一般公共预算财政拨款收入支出决算表(财决07表)'!$K384</f>
        <v>0</v>
      </c>
      <c r="I386" s="108" t="str">
        <f t="shared" si="20"/>
        <v>2</v>
      </c>
      <c r="J386" s="108" t="str">
        <f t="shared" si="21"/>
        <v>2</v>
      </c>
      <c r="K386" s="108">
        <f t="shared" si="22"/>
        <v>4</v>
      </c>
      <c r="L386" s="108" t="str">
        <f t="shared" si="23"/>
        <v/>
      </c>
      <c r="O386" s="4"/>
      <c r="P386" s="4"/>
      <c r="Q386" s="4"/>
      <c r="R386" s="4"/>
      <c r="S386" s="4"/>
      <c r="T386" s="4"/>
      <c r="U386" s="4"/>
      <c r="V386" s="4"/>
      <c r="W386" s="4"/>
      <c r="X386" s="4"/>
    </row>
    <row r="387" spans="1:24">
      <c r="A387" s="4"/>
      <c r="B387" s="4"/>
      <c r="D387" s="4"/>
      <c r="E387" s="4"/>
      <c r="F387" s="4"/>
      <c r="G387" s="108">
        <f>'[1]Z07 一般公共预算财政拨款收入支出决算表(财决07表)'!A385</f>
        <v>0</v>
      </c>
      <c r="H387" s="119">
        <f>'[1]Z07 一般公共预算财政拨款收入支出决算表(财决07表)'!$K385</f>
        <v>0</v>
      </c>
      <c r="I387" s="108" t="str">
        <f t="shared" si="20"/>
        <v>2</v>
      </c>
      <c r="J387" s="108" t="str">
        <f t="shared" si="21"/>
        <v>2</v>
      </c>
      <c r="K387" s="108">
        <f t="shared" si="22"/>
        <v>4</v>
      </c>
      <c r="L387" s="108" t="str">
        <f t="shared" si="23"/>
        <v/>
      </c>
      <c r="O387" s="4"/>
      <c r="P387" s="4"/>
      <c r="Q387" s="4"/>
      <c r="R387" s="4"/>
      <c r="S387" s="4"/>
      <c r="T387" s="4"/>
      <c r="U387" s="4"/>
      <c r="V387" s="4"/>
      <c r="W387" s="4"/>
      <c r="X387" s="4"/>
    </row>
    <row r="388" spans="1:24">
      <c r="A388" s="4"/>
      <c r="B388" s="4"/>
      <c r="D388" s="4"/>
      <c r="E388" s="4"/>
      <c r="F388" s="4"/>
      <c r="G388" s="108">
        <f>'[1]Z07 一般公共预算财政拨款收入支出决算表(财决07表)'!A386</f>
        <v>0</v>
      </c>
      <c r="H388" s="119">
        <f>'[1]Z07 一般公共预算财政拨款收入支出决算表(财决07表)'!$K386</f>
        <v>0</v>
      </c>
      <c r="I388" s="108" t="str">
        <f t="shared" si="20"/>
        <v>2</v>
      </c>
      <c r="J388" s="108" t="str">
        <f t="shared" si="21"/>
        <v>2</v>
      </c>
      <c r="K388" s="108">
        <f t="shared" si="22"/>
        <v>4</v>
      </c>
      <c r="L388" s="108" t="str">
        <f t="shared" si="23"/>
        <v/>
      </c>
      <c r="O388" s="4"/>
      <c r="P388" s="4"/>
      <c r="Q388" s="4"/>
      <c r="R388" s="4"/>
      <c r="S388" s="4"/>
      <c r="T388" s="4"/>
      <c r="U388" s="4"/>
      <c r="V388" s="4"/>
      <c r="W388" s="4"/>
      <c r="X388" s="4"/>
    </row>
    <row r="389" spans="1:24">
      <c r="A389" s="4"/>
      <c r="B389" s="4"/>
      <c r="D389" s="4"/>
      <c r="E389" s="4"/>
      <c r="F389" s="4"/>
      <c r="G389" s="108">
        <f>'[1]Z07 一般公共预算财政拨款收入支出决算表(财决07表)'!A387</f>
        <v>0</v>
      </c>
      <c r="H389" s="119">
        <f>'[1]Z07 一般公共预算财政拨款收入支出决算表(财决07表)'!$K387</f>
        <v>0</v>
      </c>
      <c r="I389" s="108" t="str">
        <f t="shared" si="20"/>
        <v>2</v>
      </c>
      <c r="J389" s="108" t="str">
        <f t="shared" si="21"/>
        <v>2</v>
      </c>
      <c r="K389" s="108">
        <f t="shared" si="22"/>
        <v>4</v>
      </c>
      <c r="L389" s="108" t="str">
        <f t="shared" si="23"/>
        <v/>
      </c>
      <c r="O389" s="4"/>
      <c r="P389" s="4"/>
      <c r="Q389" s="4"/>
      <c r="R389" s="4"/>
      <c r="S389" s="4"/>
      <c r="T389" s="4"/>
      <c r="U389" s="4"/>
      <c r="V389" s="4"/>
      <c r="W389" s="4"/>
      <c r="X389" s="4"/>
    </row>
    <row r="390" spans="1:24">
      <c r="A390" s="4"/>
      <c r="B390" s="4"/>
      <c r="D390" s="4"/>
      <c r="E390" s="4"/>
      <c r="F390" s="4"/>
      <c r="G390" s="108">
        <f>'[1]Z07 一般公共预算财政拨款收入支出决算表(财决07表)'!A388</f>
        <v>0</v>
      </c>
      <c r="H390" s="119">
        <f>'[1]Z07 一般公共预算财政拨款收入支出决算表(财决07表)'!$K388</f>
        <v>0</v>
      </c>
      <c r="I390" s="108" t="str">
        <f t="shared" si="20"/>
        <v>2</v>
      </c>
      <c r="J390" s="108" t="str">
        <f t="shared" si="21"/>
        <v>2</v>
      </c>
      <c r="K390" s="108">
        <f t="shared" si="22"/>
        <v>4</v>
      </c>
      <c r="L390" s="108" t="str">
        <f t="shared" si="23"/>
        <v/>
      </c>
      <c r="O390" s="4"/>
      <c r="P390" s="4"/>
      <c r="Q390" s="4"/>
      <c r="R390" s="4"/>
      <c r="S390" s="4"/>
      <c r="T390" s="4"/>
      <c r="U390" s="4"/>
      <c r="V390" s="4"/>
      <c r="W390" s="4"/>
      <c r="X390" s="4"/>
    </row>
    <row r="391" spans="1:24">
      <c r="A391" s="4"/>
      <c r="B391" s="4"/>
      <c r="D391" s="4"/>
      <c r="E391" s="4"/>
      <c r="F391" s="4"/>
      <c r="G391" s="108">
        <f>'[1]Z07 一般公共预算财政拨款收入支出决算表(财决07表)'!A389</f>
        <v>0</v>
      </c>
      <c r="H391" s="119">
        <f>'[1]Z07 一般公共预算财政拨款收入支出决算表(财决07表)'!$K389</f>
        <v>0</v>
      </c>
      <c r="I391" s="108" t="str">
        <f t="shared" si="20"/>
        <v>2</v>
      </c>
      <c r="J391" s="108" t="str">
        <f t="shared" si="21"/>
        <v>2</v>
      </c>
      <c r="K391" s="108">
        <f t="shared" si="22"/>
        <v>4</v>
      </c>
      <c r="L391" s="108" t="str">
        <f t="shared" si="23"/>
        <v/>
      </c>
      <c r="O391" s="4"/>
      <c r="P391" s="4"/>
      <c r="Q391" s="4"/>
      <c r="R391" s="4"/>
      <c r="S391" s="4"/>
      <c r="T391" s="4"/>
      <c r="U391" s="4"/>
      <c r="V391" s="4"/>
      <c r="W391" s="4"/>
      <c r="X391" s="4"/>
    </row>
    <row r="392" spans="1:24">
      <c r="A392" s="4"/>
      <c r="B392" s="4"/>
      <c r="D392" s="4"/>
      <c r="E392" s="4"/>
      <c r="F392" s="4"/>
      <c r="G392" s="108">
        <f>'[1]Z07 一般公共预算财政拨款收入支出决算表(财决07表)'!A390</f>
        <v>0</v>
      </c>
      <c r="H392" s="119">
        <f>'[1]Z07 一般公共预算财政拨款收入支出决算表(财决07表)'!$K390</f>
        <v>0</v>
      </c>
      <c r="I392" s="108" t="str">
        <f t="shared" si="20"/>
        <v>2</v>
      </c>
      <c r="J392" s="108" t="str">
        <f t="shared" si="21"/>
        <v>2</v>
      </c>
      <c r="K392" s="108">
        <f t="shared" si="22"/>
        <v>4</v>
      </c>
      <c r="L392" s="108" t="str">
        <f t="shared" si="23"/>
        <v/>
      </c>
      <c r="O392" s="4"/>
      <c r="P392" s="4"/>
      <c r="Q392" s="4"/>
      <c r="R392" s="4"/>
      <c r="S392" s="4"/>
      <c r="T392" s="4"/>
      <c r="U392" s="4"/>
      <c r="V392" s="4"/>
      <c r="W392" s="4"/>
      <c r="X392" s="4"/>
    </row>
    <row r="393" spans="1:24">
      <c r="A393" s="4"/>
      <c r="B393" s="4"/>
      <c r="D393" s="4"/>
      <c r="E393" s="4"/>
      <c r="F393" s="4"/>
      <c r="G393" s="108">
        <f>'[1]Z07 一般公共预算财政拨款收入支出决算表(财决07表)'!A391</f>
        <v>0</v>
      </c>
      <c r="H393" s="119">
        <f>'[1]Z07 一般公共预算财政拨款收入支出决算表(财决07表)'!$K391</f>
        <v>0</v>
      </c>
      <c r="I393" s="108" t="str">
        <f t="shared" si="20"/>
        <v>2</v>
      </c>
      <c r="J393" s="108" t="str">
        <f t="shared" si="21"/>
        <v>2</v>
      </c>
      <c r="K393" s="108">
        <f t="shared" si="22"/>
        <v>4</v>
      </c>
      <c r="L393" s="108" t="str">
        <f t="shared" si="23"/>
        <v/>
      </c>
      <c r="O393" s="4"/>
      <c r="P393" s="4"/>
      <c r="Q393" s="4"/>
      <c r="R393" s="4"/>
      <c r="S393" s="4"/>
      <c r="T393" s="4"/>
      <c r="U393" s="4"/>
      <c r="V393" s="4"/>
      <c r="W393" s="4"/>
      <c r="X393" s="4"/>
    </row>
    <row r="394" spans="1:24">
      <c r="A394" s="4"/>
      <c r="B394" s="4"/>
      <c r="D394" s="4"/>
      <c r="E394" s="4"/>
      <c r="F394" s="4"/>
      <c r="G394" s="108">
        <f>'[1]Z07 一般公共预算财政拨款收入支出决算表(财决07表)'!A392</f>
        <v>0</v>
      </c>
      <c r="H394" s="119">
        <f>'[1]Z07 一般公共预算财政拨款收入支出决算表(财决07表)'!$K392</f>
        <v>0</v>
      </c>
      <c r="I394" s="108" t="str">
        <f t="shared" si="20"/>
        <v>2</v>
      </c>
      <c r="J394" s="108" t="str">
        <f t="shared" si="21"/>
        <v>2</v>
      </c>
      <c r="K394" s="108">
        <f t="shared" si="22"/>
        <v>4</v>
      </c>
      <c r="L394" s="108" t="str">
        <f t="shared" si="23"/>
        <v/>
      </c>
      <c r="O394" s="4"/>
      <c r="P394" s="4"/>
      <c r="Q394" s="4"/>
      <c r="R394" s="4"/>
      <c r="S394" s="4"/>
      <c r="T394" s="4"/>
      <c r="U394" s="4"/>
      <c r="V394" s="4"/>
      <c r="W394" s="4"/>
      <c r="X394" s="4"/>
    </row>
    <row r="395" spans="1:24">
      <c r="A395" s="4"/>
      <c r="B395" s="4"/>
      <c r="D395" s="4"/>
      <c r="E395" s="4"/>
      <c r="F395" s="4"/>
      <c r="G395" s="108">
        <f>'[1]Z07 一般公共预算财政拨款收入支出决算表(财决07表)'!A393</f>
        <v>0</v>
      </c>
      <c r="H395" s="119">
        <f>'[1]Z07 一般公共预算财政拨款收入支出决算表(财决07表)'!$K393</f>
        <v>0</v>
      </c>
      <c r="I395" s="108" t="str">
        <f t="shared" si="20"/>
        <v>2</v>
      </c>
      <c r="J395" s="108" t="str">
        <f t="shared" si="21"/>
        <v>2</v>
      </c>
      <c r="K395" s="108">
        <f t="shared" si="22"/>
        <v>4</v>
      </c>
      <c r="L395" s="108" t="str">
        <f t="shared" si="23"/>
        <v/>
      </c>
      <c r="O395" s="4"/>
      <c r="P395" s="4"/>
      <c r="Q395" s="4"/>
      <c r="R395" s="4"/>
      <c r="S395" s="4"/>
      <c r="T395" s="4"/>
      <c r="U395" s="4"/>
      <c r="V395" s="4"/>
      <c r="W395" s="4"/>
      <c r="X395" s="4"/>
    </row>
    <row r="396" spans="1:24">
      <c r="A396" s="4"/>
      <c r="B396" s="4"/>
      <c r="D396" s="4"/>
      <c r="E396" s="4"/>
      <c r="F396" s="4"/>
      <c r="G396" s="108">
        <f>'[1]Z07 一般公共预算财政拨款收入支出决算表(财决07表)'!A394</f>
        <v>0</v>
      </c>
      <c r="H396" s="119">
        <f>'[1]Z07 一般公共预算财政拨款收入支出决算表(财决07表)'!$K394</f>
        <v>0</v>
      </c>
      <c r="I396" s="108" t="str">
        <f t="shared" si="20"/>
        <v>2</v>
      </c>
      <c r="J396" s="108" t="str">
        <f t="shared" si="21"/>
        <v>2</v>
      </c>
      <c r="K396" s="108">
        <f t="shared" si="22"/>
        <v>4</v>
      </c>
      <c r="L396" s="108" t="str">
        <f t="shared" si="23"/>
        <v/>
      </c>
      <c r="O396" s="4"/>
      <c r="P396" s="4"/>
      <c r="Q396" s="4"/>
      <c r="R396" s="4"/>
      <c r="S396" s="4"/>
      <c r="T396" s="4"/>
      <c r="U396" s="4"/>
      <c r="V396" s="4"/>
      <c r="W396" s="4"/>
      <c r="X396" s="4"/>
    </row>
    <row r="397" spans="1:24">
      <c r="A397" s="4"/>
      <c r="B397" s="4"/>
      <c r="D397" s="4"/>
      <c r="E397" s="4"/>
      <c r="F397" s="4"/>
      <c r="G397" s="108">
        <f>'[1]Z07 一般公共预算财政拨款收入支出决算表(财决07表)'!A395</f>
        <v>0</v>
      </c>
      <c r="H397" s="119">
        <f>'[1]Z07 一般公共预算财政拨款收入支出决算表(财决07表)'!$K395</f>
        <v>0</v>
      </c>
      <c r="I397" s="108" t="str">
        <f t="shared" ref="I397:I460" si="24">IF(G397&gt;0,"1","2")</f>
        <v>2</v>
      </c>
      <c r="J397" s="108" t="str">
        <f t="shared" ref="J397:J460" si="25">IF(H397&gt;0,"1","2")</f>
        <v>2</v>
      </c>
      <c r="K397" s="108">
        <f t="shared" ref="K397:K460" si="26">I397+J397</f>
        <v>4</v>
      </c>
      <c r="L397" s="108" t="str">
        <f t="shared" ref="L397:L460" si="27">IF(C397&lt;&gt;"",ROW(),"")</f>
        <v/>
      </c>
      <c r="O397" s="4"/>
      <c r="P397" s="4"/>
      <c r="Q397" s="4"/>
      <c r="R397" s="4"/>
      <c r="S397" s="4"/>
      <c r="T397" s="4"/>
      <c r="U397" s="4"/>
      <c r="V397" s="4"/>
      <c r="W397" s="4"/>
      <c r="X397" s="4"/>
    </row>
    <row r="398" spans="1:24">
      <c r="A398" s="4"/>
      <c r="B398" s="4"/>
      <c r="D398" s="4"/>
      <c r="E398" s="4"/>
      <c r="F398" s="4"/>
      <c r="G398" s="108">
        <f>'[1]Z07 一般公共预算财政拨款收入支出决算表(财决07表)'!A396</f>
        <v>0</v>
      </c>
      <c r="H398" s="119">
        <f>'[1]Z07 一般公共预算财政拨款收入支出决算表(财决07表)'!$K396</f>
        <v>0</v>
      </c>
      <c r="I398" s="108" t="str">
        <f t="shared" si="24"/>
        <v>2</v>
      </c>
      <c r="J398" s="108" t="str">
        <f t="shared" si="25"/>
        <v>2</v>
      </c>
      <c r="K398" s="108">
        <f t="shared" si="26"/>
        <v>4</v>
      </c>
      <c r="L398" s="108" t="str">
        <f t="shared" si="27"/>
        <v/>
      </c>
      <c r="O398" s="4"/>
      <c r="P398" s="4"/>
      <c r="Q398" s="4"/>
      <c r="R398" s="4"/>
      <c r="S398" s="4"/>
      <c r="T398" s="4"/>
      <c r="U398" s="4"/>
      <c r="V398" s="4"/>
      <c r="W398" s="4"/>
      <c r="X398" s="4"/>
    </row>
    <row r="399" spans="1:24">
      <c r="A399" s="4"/>
      <c r="B399" s="4"/>
      <c r="D399" s="4"/>
      <c r="E399" s="4"/>
      <c r="F399" s="4"/>
      <c r="G399" s="108">
        <f>'[1]Z07 一般公共预算财政拨款收入支出决算表(财决07表)'!A397</f>
        <v>0</v>
      </c>
      <c r="H399" s="119">
        <f>'[1]Z07 一般公共预算财政拨款收入支出决算表(财决07表)'!$K397</f>
        <v>0</v>
      </c>
      <c r="I399" s="108" t="str">
        <f t="shared" si="24"/>
        <v>2</v>
      </c>
      <c r="J399" s="108" t="str">
        <f t="shared" si="25"/>
        <v>2</v>
      </c>
      <c r="K399" s="108">
        <f t="shared" si="26"/>
        <v>4</v>
      </c>
      <c r="L399" s="108" t="str">
        <f t="shared" si="27"/>
        <v/>
      </c>
      <c r="O399" s="4"/>
      <c r="P399" s="4"/>
      <c r="Q399" s="4"/>
      <c r="R399" s="4"/>
      <c r="S399" s="4"/>
      <c r="T399" s="4"/>
      <c r="U399" s="4"/>
      <c r="V399" s="4"/>
      <c r="W399" s="4"/>
      <c r="X399" s="4"/>
    </row>
    <row r="400" spans="1:24">
      <c r="A400" s="4"/>
      <c r="B400" s="4"/>
      <c r="D400" s="4"/>
      <c r="E400" s="4"/>
      <c r="F400" s="4"/>
      <c r="G400" s="108">
        <f>'[1]Z07 一般公共预算财政拨款收入支出决算表(财决07表)'!A398</f>
        <v>0</v>
      </c>
      <c r="H400" s="119">
        <f>'[1]Z07 一般公共预算财政拨款收入支出决算表(财决07表)'!$K398</f>
        <v>0</v>
      </c>
      <c r="I400" s="108" t="str">
        <f t="shared" si="24"/>
        <v>2</v>
      </c>
      <c r="J400" s="108" t="str">
        <f t="shared" si="25"/>
        <v>2</v>
      </c>
      <c r="K400" s="108">
        <f t="shared" si="26"/>
        <v>4</v>
      </c>
      <c r="L400" s="108" t="str">
        <f t="shared" si="27"/>
        <v/>
      </c>
      <c r="O400" s="4"/>
      <c r="P400" s="4"/>
      <c r="Q400" s="4"/>
      <c r="R400" s="4"/>
      <c r="S400" s="4"/>
      <c r="T400" s="4"/>
      <c r="U400" s="4"/>
      <c r="V400" s="4"/>
      <c r="W400" s="4"/>
      <c r="X400" s="4"/>
    </row>
    <row r="401" spans="1:24">
      <c r="A401" s="4"/>
      <c r="B401" s="4"/>
      <c r="D401" s="4"/>
      <c r="E401" s="4"/>
      <c r="F401" s="4"/>
      <c r="G401" s="108">
        <f>'[1]Z07 一般公共预算财政拨款收入支出决算表(财决07表)'!A399</f>
        <v>0</v>
      </c>
      <c r="H401" s="119">
        <f>'[1]Z07 一般公共预算财政拨款收入支出决算表(财决07表)'!$K399</f>
        <v>0</v>
      </c>
      <c r="I401" s="108" t="str">
        <f t="shared" si="24"/>
        <v>2</v>
      </c>
      <c r="J401" s="108" t="str">
        <f t="shared" si="25"/>
        <v>2</v>
      </c>
      <c r="K401" s="108">
        <f t="shared" si="26"/>
        <v>4</v>
      </c>
      <c r="L401" s="108" t="str">
        <f t="shared" si="27"/>
        <v/>
      </c>
      <c r="O401" s="4"/>
      <c r="P401" s="4"/>
      <c r="Q401" s="4"/>
      <c r="R401" s="4"/>
      <c r="S401" s="4"/>
      <c r="T401" s="4"/>
      <c r="U401" s="4"/>
      <c r="V401" s="4"/>
      <c r="W401" s="4"/>
      <c r="X401" s="4"/>
    </row>
    <row r="402" spans="1:24">
      <c r="A402" s="4"/>
      <c r="B402" s="4"/>
      <c r="D402" s="4"/>
      <c r="E402" s="4"/>
      <c r="F402" s="4"/>
      <c r="G402" s="108">
        <f>'[1]Z07 一般公共预算财政拨款收入支出决算表(财决07表)'!A400</f>
        <v>0</v>
      </c>
      <c r="H402" s="119">
        <f>'[1]Z07 一般公共预算财政拨款收入支出决算表(财决07表)'!$K400</f>
        <v>0</v>
      </c>
      <c r="I402" s="108" t="str">
        <f t="shared" si="24"/>
        <v>2</v>
      </c>
      <c r="J402" s="108" t="str">
        <f t="shared" si="25"/>
        <v>2</v>
      </c>
      <c r="K402" s="108">
        <f t="shared" si="26"/>
        <v>4</v>
      </c>
      <c r="L402" s="108" t="str">
        <f t="shared" si="27"/>
        <v/>
      </c>
      <c r="O402" s="4"/>
      <c r="P402" s="4"/>
      <c r="Q402" s="4"/>
      <c r="R402" s="4"/>
      <c r="S402" s="4"/>
      <c r="T402" s="4"/>
      <c r="U402" s="4"/>
      <c r="V402" s="4"/>
      <c r="W402" s="4"/>
      <c r="X402" s="4"/>
    </row>
    <row r="403" spans="1:24">
      <c r="A403" s="4"/>
      <c r="B403" s="4"/>
      <c r="D403" s="4"/>
      <c r="E403" s="4"/>
      <c r="F403" s="4"/>
      <c r="G403" s="108">
        <f>'[1]Z07 一般公共预算财政拨款收入支出决算表(财决07表)'!A401</f>
        <v>0</v>
      </c>
      <c r="H403" s="119">
        <f>'[1]Z07 一般公共预算财政拨款收入支出决算表(财决07表)'!$K401</f>
        <v>0</v>
      </c>
      <c r="I403" s="108" t="str">
        <f t="shared" si="24"/>
        <v>2</v>
      </c>
      <c r="J403" s="108" t="str">
        <f t="shared" si="25"/>
        <v>2</v>
      </c>
      <c r="K403" s="108">
        <f t="shared" si="26"/>
        <v>4</v>
      </c>
      <c r="L403" s="108" t="str">
        <f t="shared" si="27"/>
        <v/>
      </c>
      <c r="O403" s="4"/>
      <c r="P403" s="4"/>
      <c r="Q403" s="4"/>
      <c r="R403" s="4"/>
      <c r="S403" s="4"/>
      <c r="T403" s="4"/>
      <c r="U403" s="4"/>
      <c r="V403" s="4"/>
      <c r="W403" s="4"/>
      <c r="X403" s="4"/>
    </row>
    <row r="404" spans="1:24">
      <c r="A404" s="4"/>
      <c r="B404" s="4"/>
      <c r="D404" s="4"/>
      <c r="E404" s="4"/>
      <c r="F404" s="4"/>
      <c r="G404" s="108">
        <f>'[1]Z07 一般公共预算财政拨款收入支出决算表(财决07表)'!A402</f>
        <v>0</v>
      </c>
      <c r="H404" s="119">
        <f>'[1]Z07 一般公共预算财政拨款收入支出决算表(财决07表)'!$K402</f>
        <v>0</v>
      </c>
      <c r="I404" s="108" t="str">
        <f t="shared" si="24"/>
        <v>2</v>
      </c>
      <c r="J404" s="108" t="str">
        <f t="shared" si="25"/>
        <v>2</v>
      </c>
      <c r="K404" s="108">
        <f t="shared" si="26"/>
        <v>4</v>
      </c>
      <c r="L404" s="108" t="str">
        <f t="shared" si="27"/>
        <v/>
      </c>
      <c r="O404" s="4"/>
      <c r="P404" s="4"/>
      <c r="Q404" s="4"/>
      <c r="R404" s="4"/>
      <c r="S404" s="4"/>
      <c r="T404" s="4"/>
      <c r="U404" s="4"/>
      <c r="V404" s="4"/>
      <c r="W404" s="4"/>
      <c r="X404" s="4"/>
    </row>
    <row r="405" spans="1:24">
      <c r="A405" s="4"/>
      <c r="B405" s="4"/>
      <c r="D405" s="4"/>
      <c r="E405" s="4"/>
      <c r="F405" s="4"/>
      <c r="G405" s="108">
        <f>'[1]Z07 一般公共预算财政拨款收入支出决算表(财决07表)'!A403</f>
        <v>0</v>
      </c>
      <c r="H405" s="119">
        <f>'[1]Z07 一般公共预算财政拨款收入支出决算表(财决07表)'!$K403</f>
        <v>0</v>
      </c>
      <c r="I405" s="108" t="str">
        <f t="shared" si="24"/>
        <v>2</v>
      </c>
      <c r="J405" s="108" t="str">
        <f t="shared" si="25"/>
        <v>2</v>
      </c>
      <c r="K405" s="108">
        <f t="shared" si="26"/>
        <v>4</v>
      </c>
      <c r="L405" s="108" t="str">
        <f t="shared" si="27"/>
        <v/>
      </c>
      <c r="O405" s="4"/>
      <c r="P405" s="4"/>
      <c r="Q405" s="4"/>
      <c r="R405" s="4"/>
      <c r="S405" s="4"/>
      <c r="T405" s="4"/>
      <c r="U405" s="4"/>
      <c r="V405" s="4"/>
      <c r="W405" s="4"/>
      <c r="X405" s="4"/>
    </row>
    <row r="406" spans="1:24">
      <c r="A406" s="4"/>
      <c r="B406" s="4"/>
      <c r="D406" s="4"/>
      <c r="E406" s="4"/>
      <c r="F406" s="4"/>
      <c r="G406" s="108">
        <f>'[1]Z07 一般公共预算财政拨款收入支出决算表(财决07表)'!A404</f>
        <v>0</v>
      </c>
      <c r="H406" s="119">
        <f>'[1]Z07 一般公共预算财政拨款收入支出决算表(财决07表)'!$K404</f>
        <v>0</v>
      </c>
      <c r="I406" s="108" t="str">
        <f t="shared" si="24"/>
        <v>2</v>
      </c>
      <c r="J406" s="108" t="str">
        <f t="shared" si="25"/>
        <v>2</v>
      </c>
      <c r="K406" s="108">
        <f t="shared" si="26"/>
        <v>4</v>
      </c>
      <c r="L406" s="108" t="str">
        <f t="shared" si="27"/>
        <v/>
      </c>
      <c r="O406" s="4"/>
      <c r="P406" s="4"/>
      <c r="Q406" s="4"/>
      <c r="R406" s="4"/>
      <c r="S406" s="4"/>
      <c r="T406" s="4"/>
      <c r="U406" s="4"/>
      <c r="V406" s="4"/>
      <c r="W406" s="4"/>
      <c r="X406" s="4"/>
    </row>
    <row r="407" spans="1:24">
      <c r="A407" s="4"/>
      <c r="B407" s="4"/>
      <c r="D407" s="4"/>
      <c r="E407" s="4"/>
      <c r="F407" s="4"/>
      <c r="G407" s="108">
        <f>'[1]Z07 一般公共预算财政拨款收入支出决算表(财决07表)'!A405</f>
        <v>0</v>
      </c>
      <c r="H407" s="119">
        <f>'[1]Z07 一般公共预算财政拨款收入支出决算表(财决07表)'!$K405</f>
        <v>0</v>
      </c>
      <c r="I407" s="108" t="str">
        <f t="shared" si="24"/>
        <v>2</v>
      </c>
      <c r="J407" s="108" t="str">
        <f t="shared" si="25"/>
        <v>2</v>
      </c>
      <c r="K407" s="108">
        <f t="shared" si="26"/>
        <v>4</v>
      </c>
      <c r="L407" s="108" t="str">
        <f t="shared" si="27"/>
        <v/>
      </c>
      <c r="O407" s="4"/>
      <c r="P407" s="4"/>
      <c r="Q407" s="4"/>
      <c r="R407" s="4"/>
      <c r="S407" s="4"/>
      <c r="T407" s="4"/>
      <c r="U407" s="4"/>
      <c r="V407" s="4"/>
      <c r="W407" s="4"/>
      <c r="X407" s="4"/>
    </row>
    <row r="408" spans="1:24">
      <c r="A408" s="4"/>
      <c r="B408" s="4"/>
      <c r="D408" s="4"/>
      <c r="E408" s="4"/>
      <c r="F408" s="4"/>
      <c r="G408" s="108">
        <f>'[1]Z07 一般公共预算财政拨款收入支出决算表(财决07表)'!A406</f>
        <v>0</v>
      </c>
      <c r="H408" s="119">
        <f>'[1]Z07 一般公共预算财政拨款收入支出决算表(财决07表)'!$K406</f>
        <v>0</v>
      </c>
      <c r="I408" s="108" t="str">
        <f t="shared" si="24"/>
        <v>2</v>
      </c>
      <c r="J408" s="108" t="str">
        <f t="shared" si="25"/>
        <v>2</v>
      </c>
      <c r="K408" s="108">
        <f t="shared" si="26"/>
        <v>4</v>
      </c>
      <c r="L408" s="108" t="str">
        <f t="shared" si="27"/>
        <v/>
      </c>
      <c r="O408" s="4"/>
      <c r="P408" s="4"/>
      <c r="Q408" s="4"/>
      <c r="R408" s="4"/>
      <c r="S408" s="4"/>
      <c r="T408" s="4"/>
      <c r="U408" s="4"/>
      <c r="V408" s="4"/>
      <c r="W408" s="4"/>
      <c r="X408" s="4"/>
    </row>
    <row r="409" spans="1:24">
      <c r="A409" s="4"/>
      <c r="B409" s="4"/>
      <c r="D409" s="4"/>
      <c r="E409" s="4"/>
      <c r="F409" s="4"/>
      <c r="G409" s="108">
        <f>'[1]Z07 一般公共预算财政拨款收入支出决算表(财决07表)'!A407</f>
        <v>0</v>
      </c>
      <c r="H409" s="119">
        <f>'[1]Z07 一般公共预算财政拨款收入支出决算表(财决07表)'!$K407</f>
        <v>0</v>
      </c>
      <c r="I409" s="108" t="str">
        <f t="shared" si="24"/>
        <v>2</v>
      </c>
      <c r="J409" s="108" t="str">
        <f t="shared" si="25"/>
        <v>2</v>
      </c>
      <c r="K409" s="108">
        <f t="shared" si="26"/>
        <v>4</v>
      </c>
      <c r="L409" s="108" t="str">
        <f t="shared" si="27"/>
        <v/>
      </c>
      <c r="O409" s="4"/>
      <c r="P409" s="4"/>
      <c r="Q409" s="4"/>
      <c r="R409" s="4"/>
      <c r="S409" s="4"/>
      <c r="T409" s="4"/>
      <c r="U409" s="4"/>
      <c r="V409" s="4"/>
      <c r="W409" s="4"/>
      <c r="X409" s="4"/>
    </row>
    <row r="410" spans="1:24">
      <c r="A410" s="4"/>
      <c r="B410" s="4"/>
      <c r="D410" s="4"/>
      <c r="E410" s="4"/>
      <c r="F410" s="4"/>
      <c r="G410" s="108">
        <f>'[1]Z07 一般公共预算财政拨款收入支出决算表(财决07表)'!A408</f>
        <v>0</v>
      </c>
      <c r="H410" s="119">
        <f>'[1]Z07 一般公共预算财政拨款收入支出决算表(财决07表)'!$K408</f>
        <v>0</v>
      </c>
      <c r="I410" s="108" t="str">
        <f t="shared" si="24"/>
        <v>2</v>
      </c>
      <c r="J410" s="108" t="str">
        <f t="shared" si="25"/>
        <v>2</v>
      </c>
      <c r="K410" s="108">
        <f t="shared" si="26"/>
        <v>4</v>
      </c>
      <c r="L410" s="108" t="str">
        <f t="shared" si="27"/>
        <v/>
      </c>
      <c r="O410" s="4"/>
      <c r="P410" s="4"/>
      <c r="Q410" s="4"/>
      <c r="R410" s="4"/>
      <c r="S410" s="4"/>
      <c r="T410" s="4"/>
      <c r="U410" s="4"/>
      <c r="V410" s="4"/>
      <c r="W410" s="4"/>
      <c r="X410" s="4"/>
    </row>
    <row r="411" spans="1:24">
      <c r="A411" s="4"/>
      <c r="B411" s="4"/>
      <c r="D411" s="4"/>
      <c r="E411" s="4"/>
      <c r="F411" s="4"/>
      <c r="G411" s="108">
        <f>'[1]Z07 一般公共预算财政拨款收入支出决算表(财决07表)'!A409</f>
        <v>0</v>
      </c>
      <c r="H411" s="119">
        <f>'[1]Z07 一般公共预算财政拨款收入支出决算表(财决07表)'!$K409</f>
        <v>0</v>
      </c>
      <c r="I411" s="108" t="str">
        <f t="shared" si="24"/>
        <v>2</v>
      </c>
      <c r="J411" s="108" t="str">
        <f t="shared" si="25"/>
        <v>2</v>
      </c>
      <c r="K411" s="108">
        <f t="shared" si="26"/>
        <v>4</v>
      </c>
      <c r="L411" s="108" t="str">
        <f t="shared" si="27"/>
        <v/>
      </c>
      <c r="O411" s="4"/>
      <c r="P411" s="4"/>
      <c r="Q411" s="4"/>
      <c r="R411" s="4"/>
      <c r="S411" s="4"/>
      <c r="T411" s="4"/>
      <c r="U411" s="4"/>
      <c r="V411" s="4"/>
      <c r="W411" s="4"/>
      <c r="X411" s="4"/>
    </row>
    <row r="412" spans="1:24">
      <c r="A412" s="4"/>
      <c r="B412" s="4"/>
      <c r="D412" s="4"/>
      <c r="E412" s="4"/>
      <c r="F412" s="4"/>
      <c r="G412" s="108">
        <f>'[1]Z07 一般公共预算财政拨款收入支出决算表(财决07表)'!A410</f>
        <v>0</v>
      </c>
      <c r="H412" s="119">
        <f>'[1]Z07 一般公共预算财政拨款收入支出决算表(财决07表)'!$K410</f>
        <v>0</v>
      </c>
      <c r="I412" s="108" t="str">
        <f t="shared" si="24"/>
        <v>2</v>
      </c>
      <c r="J412" s="108" t="str">
        <f t="shared" si="25"/>
        <v>2</v>
      </c>
      <c r="K412" s="108">
        <f t="shared" si="26"/>
        <v>4</v>
      </c>
      <c r="L412" s="108" t="str">
        <f t="shared" si="27"/>
        <v/>
      </c>
      <c r="O412" s="4"/>
      <c r="P412" s="4"/>
      <c r="Q412" s="4"/>
      <c r="R412" s="4"/>
      <c r="S412" s="4"/>
      <c r="T412" s="4"/>
      <c r="U412" s="4"/>
      <c r="V412" s="4"/>
      <c r="W412" s="4"/>
      <c r="X412" s="4"/>
    </row>
    <row r="413" spans="1:24">
      <c r="A413" s="4"/>
      <c r="B413" s="4"/>
      <c r="D413" s="4"/>
      <c r="E413" s="4"/>
      <c r="F413" s="4"/>
      <c r="G413" s="108">
        <f>'[1]Z07 一般公共预算财政拨款收入支出决算表(财决07表)'!A411</f>
        <v>0</v>
      </c>
      <c r="H413" s="119">
        <f>'[1]Z07 一般公共预算财政拨款收入支出决算表(财决07表)'!$K411</f>
        <v>0</v>
      </c>
      <c r="I413" s="108" t="str">
        <f t="shared" si="24"/>
        <v>2</v>
      </c>
      <c r="J413" s="108" t="str">
        <f t="shared" si="25"/>
        <v>2</v>
      </c>
      <c r="K413" s="108">
        <f t="shared" si="26"/>
        <v>4</v>
      </c>
      <c r="L413" s="108" t="str">
        <f t="shared" si="27"/>
        <v/>
      </c>
      <c r="O413" s="4"/>
      <c r="P413" s="4"/>
      <c r="Q413" s="4"/>
      <c r="R413" s="4"/>
      <c r="S413" s="4"/>
      <c r="T413" s="4"/>
      <c r="U413" s="4"/>
      <c r="V413" s="4"/>
      <c r="W413" s="4"/>
      <c r="X413" s="4"/>
    </row>
    <row r="414" spans="1:24">
      <c r="A414" s="4"/>
      <c r="B414" s="4"/>
      <c r="D414" s="4"/>
      <c r="E414" s="4"/>
      <c r="F414" s="4"/>
      <c r="G414" s="108">
        <f>'[1]Z07 一般公共预算财政拨款收入支出决算表(财决07表)'!A412</f>
        <v>0</v>
      </c>
      <c r="H414" s="119">
        <f>'[1]Z07 一般公共预算财政拨款收入支出决算表(财决07表)'!$K412</f>
        <v>0</v>
      </c>
      <c r="I414" s="108" t="str">
        <f t="shared" si="24"/>
        <v>2</v>
      </c>
      <c r="J414" s="108" t="str">
        <f t="shared" si="25"/>
        <v>2</v>
      </c>
      <c r="K414" s="108">
        <f t="shared" si="26"/>
        <v>4</v>
      </c>
      <c r="L414" s="108" t="str">
        <f t="shared" si="27"/>
        <v/>
      </c>
      <c r="O414" s="4"/>
      <c r="P414" s="4"/>
      <c r="Q414" s="4"/>
      <c r="R414" s="4"/>
      <c r="S414" s="4"/>
      <c r="T414" s="4"/>
      <c r="U414" s="4"/>
      <c r="V414" s="4"/>
      <c r="W414" s="4"/>
      <c r="X414" s="4"/>
    </row>
    <row r="415" spans="1:24">
      <c r="A415" s="4"/>
      <c r="B415" s="4"/>
      <c r="D415" s="4"/>
      <c r="E415" s="4"/>
      <c r="F415" s="4"/>
      <c r="G415" s="108">
        <f>'[1]Z07 一般公共预算财政拨款收入支出决算表(财决07表)'!A413</f>
        <v>0</v>
      </c>
      <c r="H415" s="119">
        <f>'[1]Z07 一般公共预算财政拨款收入支出决算表(财决07表)'!$K413</f>
        <v>0</v>
      </c>
      <c r="I415" s="108" t="str">
        <f t="shared" si="24"/>
        <v>2</v>
      </c>
      <c r="J415" s="108" t="str">
        <f t="shared" si="25"/>
        <v>2</v>
      </c>
      <c r="K415" s="108">
        <f t="shared" si="26"/>
        <v>4</v>
      </c>
      <c r="L415" s="108" t="str">
        <f t="shared" si="27"/>
        <v/>
      </c>
      <c r="O415" s="4"/>
      <c r="P415" s="4"/>
      <c r="Q415" s="4"/>
      <c r="R415" s="4"/>
      <c r="S415" s="4"/>
      <c r="T415" s="4"/>
      <c r="U415" s="4"/>
      <c r="V415" s="4"/>
      <c r="W415" s="4"/>
      <c r="X415" s="4"/>
    </row>
    <row r="416" spans="1:24">
      <c r="A416" s="4"/>
      <c r="B416" s="4"/>
      <c r="D416" s="4"/>
      <c r="E416" s="4"/>
      <c r="F416" s="4"/>
      <c r="G416" s="108">
        <f>'[1]Z07 一般公共预算财政拨款收入支出决算表(财决07表)'!A414</f>
        <v>0</v>
      </c>
      <c r="H416" s="119">
        <f>'[1]Z07 一般公共预算财政拨款收入支出决算表(财决07表)'!$K414</f>
        <v>0</v>
      </c>
      <c r="I416" s="108" t="str">
        <f t="shared" si="24"/>
        <v>2</v>
      </c>
      <c r="J416" s="108" t="str">
        <f t="shared" si="25"/>
        <v>2</v>
      </c>
      <c r="K416" s="108">
        <f t="shared" si="26"/>
        <v>4</v>
      </c>
      <c r="L416" s="108" t="str">
        <f t="shared" si="27"/>
        <v/>
      </c>
      <c r="O416" s="4"/>
      <c r="P416" s="4"/>
      <c r="Q416" s="4"/>
      <c r="R416" s="4"/>
      <c r="S416" s="4"/>
      <c r="T416" s="4"/>
      <c r="U416" s="4"/>
      <c r="V416" s="4"/>
      <c r="W416" s="4"/>
      <c r="X416" s="4"/>
    </row>
    <row r="417" spans="1:24">
      <c r="A417" s="4"/>
      <c r="B417" s="4"/>
      <c r="D417" s="4"/>
      <c r="E417" s="4"/>
      <c r="F417" s="4"/>
      <c r="G417" s="108">
        <f>'[1]Z07 一般公共预算财政拨款收入支出决算表(财决07表)'!A415</f>
        <v>0</v>
      </c>
      <c r="H417" s="119">
        <f>'[1]Z07 一般公共预算财政拨款收入支出决算表(财决07表)'!$K415</f>
        <v>0</v>
      </c>
      <c r="I417" s="108" t="str">
        <f t="shared" si="24"/>
        <v>2</v>
      </c>
      <c r="J417" s="108" t="str">
        <f t="shared" si="25"/>
        <v>2</v>
      </c>
      <c r="K417" s="108">
        <f t="shared" si="26"/>
        <v>4</v>
      </c>
      <c r="L417" s="108" t="str">
        <f t="shared" si="27"/>
        <v/>
      </c>
      <c r="O417" s="4"/>
      <c r="P417" s="4"/>
      <c r="Q417" s="4"/>
      <c r="R417" s="4"/>
      <c r="S417" s="4"/>
      <c r="T417" s="4"/>
      <c r="U417" s="4"/>
      <c r="V417" s="4"/>
      <c r="W417" s="4"/>
      <c r="X417" s="4"/>
    </row>
    <row r="418" spans="1:24">
      <c r="A418" s="4"/>
      <c r="B418" s="4"/>
      <c r="D418" s="4"/>
      <c r="E418" s="4"/>
      <c r="F418" s="4"/>
      <c r="G418" s="108">
        <f>'[1]Z07 一般公共预算财政拨款收入支出决算表(财决07表)'!A416</f>
        <v>0</v>
      </c>
      <c r="H418" s="119">
        <f>'[1]Z07 一般公共预算财政拨款收入支出决算表(财决07表)'!$K416</f>
        <v>0</v>
      </c>
      <c r="I418" s="108" t="str">
        <f t="shared" si="24"/>
        <v>2</v>
      </c>
      <c r="J418" s="108" t="str">
        <f t="shared" si="25"/>
        <v>2</v>
      </c>
      <c r="K418" s="108">
        <f t="shared" si="26"/>
        <v>4</v>
      </c>
      <c r="L418" s="108" t="str">
        <f t="shared" si="27"/>
        <v/>
      </c>
      <c r="O418" s="4"/>
      <c r="P418" s="4"/>
      <c r="Q418" s="4"/>
      <c r="R418" s="4"/>
      <c r="S418" s="4"/>
      <c r="T418" s="4"/>
      <c r="U418" s="4"/>
      <c r="V418" s="4"/>
      <c r="W418" s="4"/>
      <c r="X418" s="4"/>
    </row>
    <row r="419" spans="1:24">
      <c r="A419" s="4"/>
      <c r="B419" s="4"/>
      <c r="D419" s="4"/>
      <c r="E419" s="4"/>
      <c r="F419" s="4"/>
      <c r="G419" s="108">
        <f>'[1]Z07 一般公共预算财政拨款收入支出决算表(财决07表)'!A417</f>
        <v>0</v>
      </c>
      <c r="H419" s="119">
        <f>'[1]Z07 一般公共预算财政拨款收入支出决算表(财决07表)'!$K417</f>
        <v>0</v>
      </c>
      <c r="I419" s="108" t="str">
        <f t="shared" si="24"/>
        <v>2</v>
      </c>
      <c r="J419" s="108" t="str">
        <f t="shared" si="25"/>
        <v>2</v>
      </c>
      <c r="K419" s="108">
        <f t="shared" si="26"/>
        <v>4</v>
      </c>
      <c r="L419" s="108" t="str">
        <f t="shared" si="27"/>
        <v/>
      </c>
      <c r="O419" s="4"/>
      <c r="P419" s="4"/>
      <c r="Q419" s="4"/>
      <c r="R419" s="4"/>
      <c r="S419" s="4"/>
      <c r="T419" s="4"/>
      <c r="U419" s="4"/>
      <c r="V419" s="4"/>
      <c r="W419" s="4"/>
      <c r="X419" s="4"/>
    </row>
    <row r="420" spans="1:24">
      <c r="A420" s="4"/>
      <c r="B420" s="4"/>
      <c r="D420" s="4"/>
      <c r="E420" s="4"/>
      <c r="F420" s="4"/>
      <c r="G420" s="108">
        <f>'[1]Z07 一般公共预算财政拨款收入支出决算表(财决07表)'!A418</f>
        <v>0</v>
      </c>
      <c r="H420" s="119">
        <f>'[1]Z07 一般公共预算财政拨款收入支出决算表(财决07表)'!$K418</f>
        <v>0</v>
      </c>
      <c r="I420" s="108" t="str">
        <f t="shared" si="24"/>
        <v>2</v>
      </c>
      <c r="J420" s="108" t="str">
        <f t="shared" si="25"/>
        <v>2</v>
      </c>
      <c r="K420" s="108">
        <f t="shared" si="26"/>
        <v>4</v>
      </c>
      <c r="L420" s="108" t="str">
        <f t="shared" si="27"/>
        <v/>
      </c>
      <c r="O420" s="4"/>
      <c r="P420" s="4"/>
      <c r="Q420" s="4"/>
      <c r="R420" s="4"/>
      <c r="S420" s="4"/>
      <c r="T420" s="4"/>
      <c r="U420" s="4"/>
      <c r="V420" s="4"/>
      <c r="W420" s="4"/>
      <c r="X420" s="4"/>
    </row>
    <row r="421" spans="1:24">
      <c r="A421" s="4"/>
      <c r="B421" s="4"/>
      <c r="D421" s="4"/>
      <c r="E421" s="4"/>
      <c r="F421" s="4"/>
      <c r="G421" s="108">
        <f>'[1]Z07 一般公共预算财政拨款收入支出决算表(财决07表)'!A419</f>
        <v>0</v>
      </c>
      <c r="H421" s="119">
        <f>'[1]Z07 一般公共预算财政拨款收入支出决算表(财决07表)'!$K419</f>
        <v>0</v>
      </c>
      <c r="I421" s="108" t="str">
        <f t="shared" si="24"/>
        <v>2</v>
      </c>
      <c r="J421" s="108" t="str">
        <f t="shared" si="25"/>
        <v>2</v>
      </c>
      <c r="K421" s="108">
        <f t="shared" si="26"/>
        <v>4</v>
      </c>
      <c r="L421" s="108" t="str">
        <f t="shared" si="27"/>
        <v/>
      </c>
      <c r="O421" s="4"/>
      <c r="P421" s="4"/>
      <c r="Q421" s="4"/>
      <c r="R421" s="4"/>
      <c r="S421" s="4"/>
      <c r="T421" s="4"/>
      <c r="U421" s="4"/>
      <c r="V421" s="4"/>
      <c r="W421" s="4"/>
      <c r="X421" s="4"/>
    </row>
    <row r="422" spans="1:24">
      <c r="A422" s="4"/>
      <c r="B422" s="4"/>
      <c r="D422" s="4"/>
      <c r="E422" s="4"/>
      <c r="F422" s="4"/>
      <c r="G422" s="108">
        <f>'[1]Z07 一般公共预算财政拨款收入支出决算表(财决07表)'!A420</f>
        <v>0</v>
      </c>
      <c r="H422" s="119">
        <f>'[1]Z07 一般公共预算财政拨款收入支出决算表(财决07表)'!$K420</f>
        <v>0</v>
      </c>
      <c r="I422" s="108" t="str">
        <f t="shared" si="24"/>
        <v>2</v>
      </c>
      <c r="J422" s="108" t="str">
        <f t="shared" si="25"/>
        <v>2</v>
      </c>
      <c r="K422" s="108">
        <f t="shared" si="26"/>
        <v>4</v>
      </c>
      <c r="L422" s="108" t="str">
        <f t="shared" si="27"/>
        <v/>
      </c>
      <c r="O422" s="4"/>
      <c r="P422" s="4"/>
      <c r="Q422" s="4"/>
      <c r="R422" s="4"/>
      <c r="S422" s="4"/>
      <c r="T422" s="4"/>
      <c r="U422" s="4"/>
      <c r="V422" s="4"/>
      <c r="W422" s="4"/>
      <c r="X422" s="4"/>
    </row>
    <row r="423" spans="1:24">
      <c r="A423" s="4"/>
      <c r="B423" s="4"/>
      <c r="D423" s="4"/>
      <c r="E423" s="4"/>
      <c r="F423" s="4"/>
      <c r="G423" s="108">
        <f>'[1]Z07 一般公共预算财政拨款收入支出决算表(财决07表)'!A421</f>
        <v>0</v>
      </c>
      <c r="H423" s="119">
        <f>'[1]Z07 一般公共预算财政拨款收入支出决算表(财决07表)'!$K421</f>
        <v>0</v>
      </c>
      <c r="I423" s="108" t="str">
        <f t="shared" si="24"/>
        <v>2</v>
      </c>
      <c r="J423" s="108" t="str">
        <f t="shared" si="25"/>
        <v>2</v>
      </c>
      <c r="K423" s="108">
        <f t="shared" si="26"/>
        <v>4</v>
      </c>
      <c r="L423" s="108" t="str">
        <f t="shared" si="27"/>
        <v/>
      </c>
      <c r="O423" s="4"/>
      <c r="P423" s="4"/>
      <c r="Q423" s="4"/>
      <c r="R423" s="4"/>
      <c r="S423" s="4"/>
      <c r="T423" s="4"/>
      <c r="U423" s="4"/>
      <c r="V423" s="4"/>
      <c r="W423" s="4"/>
      <c r="X423" s="4"/>
    </row>
    <row r="424" spans="1:24">
      <c r="A424" s="4"/>
      <c r="B424" s="4"/>
      <c r="D424" s="4"/>
      <c r="E424" s="4"/>
      <c r="F424" s="4"/>
      <c r="G424" s="108">
        <f>'[1]Z07 一般公共预算财政拨款收入支出决算表(财决07表)'!A422</f>
        <v>0</v>
      </c>
      <c r="H424" s="119">
        <f>'[1]Z07 一般公共预算财政拨款收入支出决算表(财决07表)'!$K422</f>
        <v>0</v>
      </c>
      <c r="I424" s="108" t="str">
        <f t="shared" si="24"/>
        <v>2</v>
      </c>
      <c r="J424" s="108" t="str">
        <f t="shared" si="25"/>
        <v>2</v>
      </c>
      <c r="K424" s="108">
        <f t="shared" si="26"/>
        <v>4</v>
      </c>
      <c r="L424" s="108" t="str">
        <f t="shared" si="27"/>
        <v/>
      </c>
      <c r="O424" s="4"/>
      <c r="P424" s="4"/>
      <c r="Q424" s="4"/>
      <c r="R424" s="4"/>
      <c r="S424" s="4"/>
      <c r="T424" s="4"/>
      <c r="U424" s="4"/>
      <c r="V424" s="4"/>
      <c r="W424" s="4"/>
      <c r="X424" s="4"/>
    </row>
    <row r="425" spans="1:24">
      <c r="A425" s="4"/>
      <c r="B425" s="4"/>
      <c r="D425" s="4"/>
      <c r="E425" s="4"/>
      <c r="F425" s="4"/>
      <c r="G425" s="108">
        <f>'[1]Z07 一般公共预算财政拨款收入支出决算表(财决07表)'!A423</f>
        <v>0</v>
      </c>
      <c r="H425" s="119">
        <f>'[1]Z07 一般公共预算财政拨款收入支出决算表(财决07表)'!$K423</f>
        <v>0</v>
      </c>
      <c r="I425" s="108" t="str">
        <f t="shared" si="24"/>
        <v>2</v>
      </c>
      <c r="J425" s="108" t="str">
        <f t="shared" si="25"/>
        <v>2</v>
      </c>
      <c r="K425" s="108">
        <f t="shared" si="26"/>
        <v>4</v>
      </c>
      <c r="L425" s="108" t="str">
        <f t="shared" si="27"/>
        <v/>
      </c>
      <c r="O425" s="4"/>
      <c r="P425" s="4"/>
      <c r="Q425" s="4"/>
      <c r="R425" s="4"/>
      <c r="S425" s="4"/>
      <c r="T425" s="4"/>
      <c r="U425" s="4"/>
      <c r="V425" s="4"/>
      <c r="W425" s="4"/>
      <c r="X425" s="4"/>
    </row>
    <row r="426" spans="1:24">
      <c r="A426" s="4"/>
      <c r="B426" s="4"/>
      <c r="D426" s="4"/>
      <c r="E426" s="4"/>
      <c r="F426" s="4"/>
      <c r="G426" s="108">
        <f>'[1]Z07 一般公共预算财政拨款收入支出决算表(财决07表)'!A424</f>
        <v>0</v>
      </c>
      <c r="H426" s="119">
        <f>'[1]Z07 一般公共预算财政拨款收入支出决算表(财决07表)'!$K424</f>
        <v>0</v>
      </c>
      <c r="I426" s="108" t="str">
        <f t="shared" si="24"/>
        <v>2</v>
      </c>
      <c r="J426" s="108" t="str">
        <f t="shared" si="25"/>
        <v>2</v>
      </c>
      <c r="K426" s="108">
        <f t="shared" si="26"/>
        <v>4</v>
      </c>
      <c r="L426" s="108" t="str">
        <f t="shared" si="27"/>
        <v/>
      </c>
      <c r="O426" s="4"/>
      <c r="P426" s="4"/>
      <c r="Q426" s="4"/>
      <c r="R426" s="4"/>
      <c r="S426" s="4"/>
      <c r="T426" s="4"/>
      <c r="U426" s="4"/>
      <c r="V426" s="4"/>
      <c r="W426" s="4"/>
      <c r="X426" s="4"/>
    </row>
    <row r="427" spans="1:24">
      <c r="A427" s="4"/>
      <c r="B427" s="4"/>
      <c r="D427" s="4"/>
      <c r="E427" s="4"/>
      <c r="F427" s="4"/>
      <c r="G427" s="108">
        <f>'[1]Z07 一般公共预算财政拨款收入支出决算表(财决07表)'!A425</f>
        <v>0</v>
      </c>
      <c r="H427" s="119">
        <f>'[1]Z07 一般公共预算财政拨款收入支出决算表(财决07表)'!$K425</f>
        <v>0</v>
      </c>
      <c r="I427" s="108" t="str">
        <f t="shared" si="24"/>
        <v>2</v>
      </c>
      <c r="J427" s="108" t="str">
        <f t="shared" si="25"/>
        <v>2</v>
      </c>
      <c r="K427" s="108">
        <f t="shared" si="26"/>
        <v>4</v>
      </c>
      <c r="L427" s="108" t="str">
        <f t="shared" si="27"/>
        <v/>
      </c>
      <c r="O427" s="4"/>
      <c r="P427" s="4"/>
      <c r="Q427" s="4"/>
      <c r="R427" s="4"/>
      <c r="S427" s="4"/>
      <c r="T427" s="4"/>
      <c r="U427" s="4"/>
      <c r="V427" s="4"/>
      <c r="W427" s="4"/>
      <c r="X427" s="4"/>
    </row>
    <row r="428" spans="1:24">
      <c r="A428" s="4"/>
      <c r="B428" s="4"/>
      <c r="D428" s="4"/>
      <c r="E428" s="4"/>
      <c r="F428" s="4"/>
      <c r="G428" s="108">
        <f>'[1]Z07 一般公共预算财政拨款收入支出决算表(财决07表)'!A426</f>
        <v>0</v>
      </c>
      <c r="H428" s="119">
        <f>'[1]Z07 一般公共预算财政拨款收入支出决算表(财决07表)'!$K426</f>
        <v>0</v>
      </c>
      <c r="I428" s="108" t="str">
        <f t="shared" si="24"/>
        <v>2</v>
      </c>
      <c r="J428" s="108" t="str">
        <f t="shared" si="25"/>
        <v>2</v>
      </c>
      <c r="K428" s="108">
        <f t="shared" si="26"/>
        <v>4</v>
      </c>
      <c r="L428" s="108" t="str">
        <f t="shared" si="27"/>
        <v/>
      </c>
      <c r="O428" s="4"/>
      <c r="P428" s="4"/>
      <c r="Q428" s="4"/>
      <c r="R428" s="4"/>
      <c r="S428" s="4"/>
      <c r="T428" s="4"/>
      <c r="U428" s="4"/>
      <c r="V428" s="4"/>
      <c r="W428" s="4"/>
      <c r="X428" s="4"/>
    </row>
    <row r="429" spans="1:24">
      <c r="A429" s="4"/>
      <c r="B429" s="4"/>
      <c r="D429" s="4"/>
      <c r="E429" s="4"/>
      <c r="F429" s="4"/>
      <c r="G429" s="108">
        <f>'[1]Z07 一般公共预算财政拨款收入支出决算表(财决07表)'!A427</f>
        <v>0</v>
      </c>
      <c r="H429" s="119">
        <f>'[1]Z07 一般公共预算财政拨款收入支出决算表(财决07表)'!$K427</f>
        <v>0</v>
      </c>
      <c r="I429" s="108" t="str">
        <f t="shared" si="24"/>
        <v>2</v>
      </c>
      <c r="J429" s="108" t="str">
        <f t="shared" si="25"/>
        <v>2</v>
      </c>
      <c r="K429" s="108">
        <f t="shared" si="26"/>
        <v>4</v>
      </c>
      <c r="L429" s="108" t="str">
        <f t="shared" si="27"/>
        <v/>
      </c>
      <c r="O429" s="4"/>
      <c r="P429" s="4"/>
      <c r="Q429" s="4"/>
      <c r="R429" s="4"/>
      <c r="S429" s="4"/>
      <c r="T429" s="4"/>
      <c r="U429" s="4"/>
      <c r="V429" s="4"/>
      <c r="W429" s="4"/>
      <c r="X429" s="4"/>
    </row>
    <row r="430" spans="1:24">
      <c r="A430" s="4"/>
      <c r="B430" s="4"/>
      <c r="D430" s="4"/>
      <c r="E430" s="4"/>
      <c r="F430" s="4"/>
      <c r="G430" s="108">
        <f>'[1]Z07 一般公共预算财政拨款收入支出决算表(财决07表)'!A428</f>
        <v>0</v>
      </c>
      <c r="H430" s="119">
        <f>'[1]Z07 一般公共预算财政拨款收入支出决算表(财决07表)'!$K428</f>
        <v>0</v>
      </c>
      <c r="I430" s="108" t="str">
        <f t="shared" si="24"/>
        <v>2</v>
      </c>
      <c r="J430" s="108" t="str">
        <f t="shared" si="25"/>
        <v>2</v>
      </c>
      <c r="K430" s="108">
        <f t="shared" si="26"/>
        <v>4</v>
      </c>
      <c r="L430" s="108" t="str">
        <f t="shared" si="27"/>
        <v/>
      </c>
      <c r="O430" s="4"/>
      <c r="P430" s="4"/>
      <c r="Q430" s="4"/>
      <c r="R430" s="4"/>
      <c r="S430" s="4"/>
      <c r="T430" s="4"/>
      <c r="U430" s="4"/>
      <c r="V430" s="4"/>
      <c r="W430" s="4"/>
      <c r="X430" s="4"/>
    </row>
    <row r="431" spans="1:24">
      <c r="A431" s="4"/>
      <c r="B431" s="4"/>
      <c r="D431" s="4"/>
      <c r="E431" s="4"/>
      <c r="F431" s="4"/>
      <c r="G431" s="108">
        <f>'[1]Z07 一般公共预算财政拨款收入支出决算表(财决07表)'!A429</f>
        <v>0</v>
      </c>
      <c r="H431" s="119">
        <f>'[1]Z07 一般公共预算财政拨款收入支出决算表(财决07表)'!$K429</f>
        <v>0</v>
      </c>
      <c r="I431" s="108" t="str">
        <f t="shared" si="24"/>
        <v>2</v>
      </c>
      <c r="J431" s="108" t="str">
        <f t="shared" si="25"/>
        <v>2</v>
      </c>
      <c r="K431" s="108">
        <f t="shared" si="26"/>
        <v>4</v>
      </c>
      <c r="L431" s="108" t="str">
        <f t="shared" si="27"/>
        <v/>
      </c>
      <c r="O431" s="4"/>
      <c r="P431" s="4"/>
      <c r="Q431" s="4"/>
      <c r="R431" s="4"/>
      <c r="S431" s="4"/>
      <c r="T431" s="4"/>
      <c r="U431" s="4"/>
      <c r="V431" s="4"/>
      <c r="W431" s="4"/>
      <c r="X431" s="4"/>
    </row>
    <row r="432" spans="1:24">
      <c r="A432" s="4"/>
      <c r="B432" s="4"/>
      <c r="D432" s="4"/>
      <c r="E432" s="4"/>
      <c r="F432" s="4"/>
      <c r="G432" s="108">
        <f>'[1]Z07 一般公共预算财政拨款收入支出决算表(财决07表)'!A430</f>
        <v>0</v>
      </c>
      <c r="H432" s="119">
        <f>'[1]Z07 一般公共预算财政拨款收入支出决算表(财决07表)'!$K430</f>
        <v>0</v>
      </c>
      <c r="I432" s="108" t="str">
        <f t="shared" si="24"/>
        <v>2</v>
      </c>
      <c r="J432" s="108" t="str">
        <f t="shared" si="25"/>
        <v>2</v>
      </c>
      <c r="K432" s="108">
        <f t="shared" si="26"/>
        <v>4</v>
      </c>
      <c r="L432" s="108" t="str">
        <f t="shared" si="27"/>
        <v/>
      </c>
      <c r="O432" s="4"/>
      <c r="P432" s="4"/>
      <c r="Q432" s="4"/>
      <c r="R432" s="4"/>
      <c r="S432" s="4"/>
      <c r="T432" s="4"/>
      <c r="U432" s="4"/>
      <c r="V432" s="4"/>
      <c r="W432" s="4"/>
      <c r="X432" s="4"/>
    </row>
    <row r="433" spans="1:24">
      <c r="A433" s="4"/>
      <c r="B433" s="4"/>
      <c r="D433" s="4"/>
      <c r="E433" s="4"/>
      <c r="F433" s="4"/>
      <c r="G433" s="108">
        <f>'[1]Z07 一般公共预算财政拨款收入支出决算表(财决07表)'!A431</f>
        <v>0</v>
      </c>
      <c r="H433" s="119">
        <f>'[1]Z07 一般公共预算财政拨款收入支出决算表(财决07表)'!$K431</f>
        <v>0</v>
      </c>
      <c r="I433" s="108" t="str">
        <f t="shared" si="24"/>
        <v>2</v>
      </c>
      <c r="J433" s="108" t="str">
        <f t="shared" si="25"/>
        <v>2</v>
      </c>
      <c r="K433" s="108">
        <f t="shared" si="26"/>
        <v>4</v>
      </c>
      <c r="L433" s="108" t="str">
        <f t="shared" si="27"/>
        <v/>
      </c>
      <c r="O433" s="4"/>
      <c r="P433" s="4"/>
      <c r="Q433" s="4"/>
      <c r="R433" s="4"/>
      <c r="S433" s="4"/>
      <c r="T433" s="4"/>
      <c r="U433" s="4"/>
      <c r="V433" s="4"/>
      <c r="W433" s="4"/>
      <c r="X433" s="4"/>
    </row>
    <row r="434" spans="1:24">
      <c r="A434" s="4"/>
      <c r="B434" s="4"/>
      <c r="D434" s="4"/>
      <c r="E434" s="4"/>
      <c r="F434" s="4"/>
      <c r="G434" s="108">
        <f>'[1]Z07 一般公共预算财政拨款收入支出决算表(财决07表)'!A432</f>
        <v>0</v>
      </c>
      <c r="H434" s="119">
        <f>'[1]Z07 一般公共预算财政拨款收入支出决算表(财决07表)'!$K432</f>
        <v>0</v>
      </c>
      <c r="I434" s="108" t="str">
        <f t="shared" si="24"/>
        <v>2</v>
      </c>
      <c r="J434" s="108" t="str">
        <f t="shared" si="25"/>
        <v>2</v>
      </c>
      <c r="K434" s="108">
        <f t="shared" si="26"/>
        <v>4</v>
      </c>
      <c r="L434" s="108" t="str">
        <f t="shared" si="27"/>
        <v/>
      </c>
      <c r="O434" s="4"/>
      <c r="P434" s="4"/>
      <c r="Q434" s="4"/>
      <c r="R434" s="4"/>
      <c r="S434" s="4"/>
      <c r="T434" s="4"/>
      <c r="U434" s="4"/>
      <c r="V434" s="4"/>
      <c r="W434" s="4"/>
      <c r="X434" s="4"/>
    </row>
    <row r="435" spans="1:24">
      <c r="A435" s="4"/>
      <c r="B435" s="4"/>
      <c r="D435" s="4"/>
      <c r="E435" s="4"/>
      <c r="F435" s="4"/>
      <c r="G435" s="108">
        <f>'[1]Z07 一般公共预算财政拨款收入支出决算表(财决07表)'!A433</f>
        <v>0</v>
      </c>
      <c r="H435" s="119">
        <f>'[1]Z07 一般公共预算财政拨款收入支出决算表(财决07表)'!$K433</f>
        <v>0</v>
      </c>
      <c r="I435" s="108" t="str">
        <f t="shared" si="24"/>
        <v>2</v>
      </c>
      <c r="J435" s="108" t="str">
        <f t="shared" si="25"/>
        <v>2</v>
      </c>
      <c r="K435" s="108">
        <f t="shared" si="26"/>
        <v>4</v>
      </c>
      <c r="L435" s="108" t="str">
        <f t="shared" si="27"/>
        <v/>
      </c>
      <c r="O435" s="4"/>
      <c r="P435" s="4"/>
      <c r="Q435" s="4"/>
      <c r="R435" s="4"/>
      <c r="S435" s="4"/>
      <c r="T435" s="4"/>
      <c r="U435" s="4"/>
      <c r="V435" s="4"/>
      <c r="W435" s="4"/>
      <c r="X435" s="4"/>
    </row>
    <row r="436" spans="1:24">
      <c r="A436" s="4"/>
      <c r="B436" s="4"/>
      <c r="D436" s="4"/>
      <c r="E436" s="4"/>
      <c r="F436" s="4"/>
      <c r="G436" s="108">
        <f>'[1]Z07 一般公共预算财政拨款收入支出决算表(财决07表)'!A434</f>
        <v>0</v>
      </c>
      <c r="H436" s="119">
        <f>'[1]Z07 一般公共预算财政拨款收入支出决算表(财决07表)'!$K434</f>
        <v>0</v>
      </c>
      <c r="I436" s="108" t="str">
        <f t="shared" si="24"/>
        <v>2</v>
      </c>
      <c r="J436" s="108" t="str">
        <f t="shared" si="25"/>
        <v>2</v>
      </c>
      <c r="K436" s="108">
        <f t="shared" si="26"/>
        <v>4</v>
      </c>
      <c r="L436" s="108" t="str">
        <f t="shared" si="27"/>
        <v/>
      </c>
      <c r="O436" s="4"/>
      <c r="P436" s="4"/>
      <c r="Q436" s="4"/>
      <c r="R436" s="4"/>
      <c r="S436" s="4"/>
      <c r="T436" s="4"/>
      <c r="U436" s="4"/>
      <c r="V436" s="4"/>
      <c r="W436" s="4"/>
      <c r="X436" s="4"/>
    </row>
    <row r="437" spans="1:24">
      <c r="A437" s="4"/>
      <c r="B437" s="4"/>
      <c r="D437" s="4"/>
      <c r="E437" s="4"/>
      <c r="F437" s="4"/>
      <c r="G437" s="108">
        <f>'[1]Z07 一般公共预算财政拨款收入支出决算表(财决07表)'!A435</f>
        <v>0</v>
      </c>
      <c r="H437" s="119">
        <f>'[1]Z07 一般公共预算财政拨款收入支出决算表(财决07表)'!$K435</f>
        <v>0</v>
      </c>
      <c r="I437" s="108" t="str">
        <f t="shared" si="24"/>
        <v>2</v>
      </c>
      <c r="J437" s="108" t="str">
        <f t="shared" si="25"/>
        <v>2</v>
      </c>
      <c r="K437" s="108">
        <f t="shared" si="26"/>
        <v>4</v>
      </c>
      <c r="L437" s="108" t="str">
        <f t="shared" si="27"/>
        <v/>
      </c>
      <c r="O437" s="4"/>
      <c r="P437" s="4"/>
      <c r="Q437" s="4"/>
      <c r="R437" s="4"/>
      <c r="S437" s="4"/>
      <c r="T437" s="4"/>
      <c r="U437" s="4"/>
      <c r="V437" s="4"/>
      <c r="W437" s="4"/>
      <c r="X437" s="4"/>
    </row>
    <row r="438" spans="1:24">
      <c r="A438" s="4"/>
      <c r="B438" s="4"/>
      <c r="D438" s="4"/>
      <c r="E438" s="4"/>
      <c r="F438" s="4"/>
      <c r="G438" s="108">
        <f>'[1]Z07 一般公共预算财政拨款收入支出决算表(财决07表)'!A436</f>
        <v>0</v>
      </c>
      <c r="H438" s="119">
        <f>'[1]Z07 一般公共预算财政拨款收入支出决算表(财决07表)'!$K436</f>
        <v>0</v>
      </c>
      <c r="I438" s="108" t="str">
        <f t="shared" si="24"/>
        <v>2</v>
      </c>
      <c r="J438" s="108" t="str">
        <f t="shared" si="25"/>
        <v>2</v>
      </c>
      <c r="K438" s="108">
        <f t="shared" si="26"/>
        <v>4</v>
      </c>
      <c r="L438" s="108" t="str">
        <f t="shared" si="27"/>
        <v/>
      </c>
      <c r="O438" s="4"/>
      <c r="P438" s="4"/>
      <c r="Q438" s="4"/>
      <c r="R438" s="4"/>
      <c r="S438" s="4"/>
      <c r="T438" s="4"/>
      <c r="U438" s="4"/>
      <c r="V438" s="4"/>
      <c r="W438" s="4"/>
      <c r="X438" s="4"/>
    </row>
    <row r="439" spans="1:24">
      <c r="A439" s="4"/>
      <c r="B439" s="4"/>
      <c r="D439" s="4"/>
      <c r="E439" s="4"/>
      <c r="F439" s="4"/>
      <c r="G439" s="108">
        <f>'[1]Z07 一般公共预算财政拨款收入支出决算表(财决07表)'!A437</f>
        <v>0</v>
      </c>
      <c r="H439" s="119">
        <f>'[1]Z07 一般公共预算财政拨款收入支出决算表(财决07表)'!$K437</f>
        <v>0</v>
      </c>
      <c r="I439" s="108" t="str">
        <f t="shared" si="24"/>
        <v>2</v>
      </c>
      <c r="J439" s="108" t="str">
        <f t="shared" si="25"/>
        <v>2</v>
      </c>
      <c r="K439" s="108">
        <f t="shared" si="26"/>
        <v>4</v>
      </c>
      <c r="L439" s="108" t="str">
        <f t="shared" si="27"/>
        <v/>
      </c>
      <c r="O439" s="4"/>
      <c r="P439" s="4"/>
      <c r="Q439" s="4"/>
      <c r="R439" s="4"/>
      <c r="S439" s="4"/>
      <c r="T439" s="4"/>
      <c r="U439" s="4"/>
      <c r="V439" s="4"/>
      <c r="W439" s="4"/>
      <c r="X439" s="4"/>
    </row>
    <row r="440" spans="1:24">
      <c r="A440" s="4"/>
      <c r="B440" s="4"/>
      <c r="D440" s="4"/>
      <c r="E440" s="4"/>
      <c r="F440" s="4"/>
      <c r="G440" s="108">
        <f>'[1]Z07 一般公共预算财政拨款收入支出决算表(财决07表)'!A438</f>
        <v>0</v>
      </c>
      <c r="H440" s="119">
        <f>'[1]Z07 一般公共预算财政拨款收入支出决算表(财决07表)'!$K438</f>
        <v>0</v>
      </c>
      <c r="I440" s="108" t="str">
        <f t="shared" si="24"/>
        <v>2</v>
      </c>
      <c r="J440" s="108" t="str">
        <f t="shared" si="25"/>
        <v>2</v>
      </c>
      <c r="K440" s="108">
        <f t="shared" si="26"/>
        <v>4</v>
      </c>
      <c r="L440" s="108" t="str">
        <f t="shared" si="27"/>
        <v/>
      </c>
      <c r="O440" s="4"/>
      <c r="P440" s="4"/>
      <c r="Q440" s="4"/>
      <c r="R440" s="4"/>
      <c r="S440" s="4"/>
      <c r="T440" s="4"/>
      <c r="U440" s="4"/>
      <c r="V440" s="4"/>
      <c r="W440" s="4"/>
      <c r="X440" s="4"/>
    </row>
    <row r="441" spans="1:24">
      <c r="A441" s="4"/>
      <c r="B441" s="4"/>
      <c r="D441" s="4"/>
      <c r="E441" s="4"/>
      <c r="F441" s="4"/>
      <c r="G441" s="108">
        <f>'[1]Z07 一般公共预算财政拨款收入支出决算表(财决07表)'!A439</f>
        <v>0</v>
      </c>
      <c r="H441" s="119">
        <f>'[1]Z07 一般公共预算财政拨款收入支出决算表(财决07表)'!$K439</f>
        <v>0</v>
      </c>
      <c r="I441" s="108" t="str">
        <f t="shared" si="24"/>
        <v>2</v>
      </c>
      <c r="J441" s="108" t="str">
        <f t="shared" si="25"/>
        <v>2</v>
      </c>
      <c r="K441" s="108">
        <f t="shared" si="26"/>
        <v>4</v>
      </c>
      <c r="L441" s="108" t="str">
        <f t="shared" si="27"/>
        <v/>
      </c>
      <c r="O441" s="4"/>
      <c r="P441" s="4"/>
      <c r="Q441" s="4"/>
      <c r="R441" s="4"/>
      <c r="S441" s="4"/>
      <c r="T441" s="4"/>
      <c r="U441" s="4"/>
      <c r="V441" s="4"/>
      <c r="W441" s="4"/>
      <c r="X441" s="4"/>
    </row>
    <row r="442" spans="1:24">
      <c r="A442" s="4"/>
      <c r="B442" s="4"/>
      <c r="D442" s="4"/>
      <c r="E442" s="4"/>
      <c r="F442" s="4"/>
      <c r="G442" s="108">
        <f>'[1]Z07 一般公共预算财政拨款收入支出决算表(财决07表)'!A440</f>
        <v>0</v>
      </c>
      <c r="H442" s="119">
        <f>'[1]Z07 一般公共预算财政拨款收入支出决算表(财决07表)'!$K440</f>
        <v>0</v>
      </c>
      <c r="I442" s="108" t="str">
        <f t="shared" si="24"/>
        <v>2</v>
      </c>
      <c r="J442" s="108" t="str">
        <f t="shared" si="25"/>
        <v>2</v>
      </c>
      <c r="K442" s="108">
        <f t="shared" si="26"/>
        <v>4</v>
      </c>
      <c r="L442" s="108" t="str">
        <f t="shared" si="27"/>
        <v/>
      </c>
      <c r="O442" s="4"/>
      <c r="P442" s="4"/>
      <c r="Q442" s="4"/>
      <c r="R442" s="4"/>
      <c r="S442" s="4"/>
      <c r="T442" s="4"/>
      <c r="U442" s="4"/>
      <c r="V442" s="4"/>
      <c r="W442" s="4"/>
      <c r="X442" s="4"/>
    </row>
    <row r="443" spans="1:24">
      <c r="A443" s="4"/>
      <c r="B443" s="4"/>
      <c r="D443" s="4"/>
      <c r="E443" s="4"/>
      <c r="F443" s="4"/>
      <c r="G443" s="108">
        <f>'[1]Z07 一般公共预算财政拨款收入支出决算表(财决07表)'!A441</f>
        <v>0</v>
      </c>
      <c r="H443" s="119">
        <f>'[1]Z07 一般公共预算财政拨款收入支出决算表(财决07表)'!$K441</f>
        <v>0</v>
      </c>
      <c r="I443" s="108" t="str">
        <f t="shared" si="24"/>
        <v>2</v>
      </c>
      <c r="J443" s="108" t="str">
        <f t="shared" si="25"/>
        <v>2</v>
      </c>
      <c r="K443" s="108">
        <f t="shared" si="26"/>
        <v>4</v>
      </c>
      <c r="L443" s="108" t="str">
        <f t="shared" si="27"/>
        <v/>
      </c>
      <c r="O443" s="4"/>
      <c r="P443" s="4"/>
      <c r="Q443" s="4"/>
      <c r="R443" s="4"/>
      <c r="S443" s="4"/>
      <c r="T443" s="4"/>
      <c r="U443" s="4"/>
      <c r="V443" s="4"/>
      <c r="W443" s="4"/>
      <c r="X443" s="4"/>
    </row>
    <row r="444" spans="1:24">
      <c r="A444" s="4"/>
      <c r="B444" s="4"/>
      <c r="D444" s="4"/>
      <c r="E444" s="4"/>
      <c r="F444" s="4"/>
      <c r="G444" s="108">
        <f>'[1]Z07 一般公共预算财政拨款收入支出决算表(财决07表)'!A442</f>
        <v>0</v>
      </c>
      <c r="H444" s="119">
        <f>'[1]Z07 一般公共预算财政拨款收入支出决算表(财决07表)'!$K442</f>
        <v>0</v>
      </c>
      <c r="I444" s="108" t="str">
        <f t="shared" si="24"/>
        <v>2</v>
      </c>
      <c r="J444" s="108" t="str">
        <f t="shared" si="25"/>
        <v>2</v>
      </c>
      <c r="K444" s="108">
        <f t="shared" si="26"/>
        <v>4</v>
      </c>
      <c r="L444" s="108" t="str">
        <f t="shared" si="27"/>
        <v/>
      </c>
      <c r="O444" s="4"/>
      <c r="P444" s="4"/>
      <c r="Q444" s="4"/>
      <c r="R444" s="4"/>
      <c r="S444" s="4"/>
      <c r="T444" s="4"/>
      <c r="U444" s="4"/>
      <c r="V444" s="4"/>
      <c r="W444" s="4"/>
      <c r="X444" s="4"/>
    </row>
    <row r="445" spans="1:24">
      <c r="A445" s="4"/>
      <c r="B445" s="4"/>
      <c r="D445" s="4"/>
      <c r="E445" s="4"/>
      <c r="F445" s="4"/>
      <c r="G445" s="108">
        <f>'[1]Z07 一般公共预算财政拨款收入支出决算表(财决07表)'!A443</f>
        <v>0</v>
      </c>
      <c r="H445" s="119">
        <f>'[1]Z07 一般公共预算财政拨款收入支出决算表(财决07表)'!$K443</f>
        <v>0</v>
      </c>
      <c r="I445" s="108" t="str">
        <f t="shared" si="24"/>
        <v>2</v>
      </c>
      <c r="J445" s="108" t="str">
        <f t="shared" si="25"/>
        <v>2</v>
      </c>
      <c r="K445" s="108">
        <f t="shared" si="26"/>
        <v>4</v>
      </c>
      <c r="L445" s="108" t="str">
        <f t="shared" si="27"/>
        <v/>
      </c>
      <c r="O445" s="4"/>
      <c r="P445" s="4"/>
      <c r="Q445" s="4"/>
      <c r="R445" s="4"/>
      <c r="S445" s="4"/>
      <c r="T445" s="4"/>
      <c r="U445" s="4"/>
      <c r="V445" s="4"/>
      <c r="W445" s="4"/>
      <c r="X445" s="4"/>
    </row>
    <row r="446" spans="1:24">
      <c r="A446" s="4"/>
      <c r="B446" s="4"/>
      <c r="D446" s="4"/>
      <c r="E446" s="4"/>
      <c r="F446" s="4"/>
      <c r="G446" s="108">
        <f>'[1]Z07 一般公共预算财政拨款收入支出决算表(财决07表)'!A444</f>
        <v>0</v>
      </c>
      <c r="H446" s="119">
        <f>'[1]Z07 一般公共预算财政拨款收入支出决算表(财决07表)'!$K444</f>
        <v>0</v>
      </c>
      <c r="I446" s="108" t="str">
        <f t="shared" si="24"/>
        <v>2</v>
      </c>
      <c r="J446" s="108" t="str">
        <f t="shared" si="25"/>
        <v>2</v>
      </c>
      <c r="K446" s="108">
        <f t="shared" si="26"/>
        <v>4</v>
      </c>
      <c r="L446" s="108" t="str">
        <f t="shared" si="27"/>
        <v/>
      </c>
      <c r="O446" s="4"/>
      <c r="P446" s="4"/>
      <c r="Q446" s="4"/>
      <c r="R446" s="4"/>
      <c r="S446" s="4"/>
      <c r="T446" s="4"/>
      <c r="U446" s="4"/>
      <c r="V446" s="4"/>
      <c r="W446" s="4"/>
      <c r="X446" s="4"/>
    </row>
    <row r="447" spans="1:24">
      <c r="A447" s="4"/>
      <c r="B447" s="4"/>
      <c r="D447" s="4"/>
      <c r="E447" s="4"/>
      <c r="F447" s="4"/>
      <c r="G447" s="108">
        <f>'[1]Z07 一般公共预算财政拨款收入支出决算表(财决07表)'!A445</f>
        <v>0</v>
      </c>
      <c r="H447" s="119">
        <f>'[1]Z07 一般公共预算财政拨款收入支出决算表(财决07表)'!$K445</f>
        <v>0</v>
      </c>
      <c r="I447" s="108" t="str">
        <f t="shared" si="24"/>
        <v>2</v>
      </c>
      <c r="J447" s="108" t="str">
        <f t="shared" si="25"/>
        <v>2</v>
      </c>
      <c r="K447" s="108">
        <f t="shared" si="26"/>
        <v>4</v>
      </c>
      <c r="L447" s="108" t="str">
        <f t="shared" si="27"/>
        <v/>
      </c>
      <c r="O447" s="4"/>
      <c r="P447" s="4"/>
      <c r="Q447" s="4"/>
      <c r="R447" s="4"/>
      <c r="S447" s="4"/>
      <c r="T447" s="4"/>
      <c r="U447" s="4"/>
      <c r="V447" s="4"/>
      <c r="W447" s="4"/>
      <c r="X447" s="4"/>
    </row>
    <row r="448" spans="1:24">
      <c r="A448" s="4"/>
      <c r="B448" s="4"/>
      <c r="D448" s="4"/>
      <c r="E448" s="4"/>
      <c r="F448" s="4"/>
      <c r="G448" s="108">
        <f>'[1]Z07 一般公共预算财政拨款收入支出决算表(财决07表)'!A446</f>
        <v>0</v>
      </c>
      <c r="H448" s="119">
        <f>'[1]Z07 一般公共预算财政拨款收入支出决算表(财决07表)'!$K446</f>
        <v>0</v>
      </c>
      <c r="I448" s="108" t="str">
        <f t="shared" si="24"/>
        <v>2</v>
      </c>
      <c r="J448" s="108" t="str">
        <f t="shared" si="25"/>
        <v>2</v>
      </c>
      <c r="K448" s="108">
        <f t="shared" si="26"/>
        <v>4</v>
      </c>
      <c r="L448" s="108" t="str">
        <f t="shared" si="27"/>
        <v/>
      </c>
      <c r="O448" s="4"/>
      <c r="P448" s="4"/>
      <c r="Q448" s="4"/>
      <c r="R448" s="4"/>
      <c r="S448" s="4"/>
      <c r="T448" s="4"/>
      <c r="U448" s="4"/>
      <c r="V448" s="4"/>
      <c r="W448" s="4"/>
      <c r="X448" s="4"/>
    </row>
    <row r="449" spans="1:24">
      <c r="A449" s="4"/>
      <c r="B449" s="4"/>
      <c r="D449" s="4"/>
      <c r="E449" s="4"/>
      <c r="F449" s="4"/>
      <c r="G449" s="108">
        <f>'[1]Z07 一般公共预算财政拨款收入支出决算表(财决07表)'!A447</f>
        <v>0</v>
      </c>
      <c r="H449" s="119">
        <f>'[1]Z07 一般公共预算财政拨款收入支出决算表(财决07表)'!$K447</f>
        <v>0</v>
      </c>
      <c r="I449" s="108" t="str">
        <f t="shared" si="24"/>
        <v>2</v>
      </c>
      <c r="J449" s="108" t="str">
        <f t="shared" si="25"/>
        <v>2</v>
      </c>
      <c r="K449" s="108">
        <f t="shared" si="26"/>
        <v>4</v>
      </c>
      <c r="L449" s="108" t="str">
        <f t="shared" si="27"/>
        <v/>
      </c>
      <c r="O449" s="4"/>
      <c r="P449" s="4"/>
      <c r="Q449" s="4"/>
      <c r="R449" s="4"/>
      <c r="S449" s="4"/>
      <c r="T449" s="4"/>
      <c r="U449" s="4"/>
      <c r="V449" s="4"/>
      <c r="W449" s="4"/>
      <c r="X449" s="4"/>
    </row>
    <row r="450" spans="1:24">
      <c r="A450" s="4"/>
      <c r="B450" s="4"/>
      <c r="D450" s="4"/>
      <c r="E450" s="4"/>
      <c r="F450" s="4"/>
      <c r="G450" s="108">
        <f>'[1]Z07 一般公共预算财政拨款收入支出决算表(财决07表)'!A448</f>
        <v>0</v>
      </c>
      <c r="H450" s="119">
        <f>'[1]Z07 一般公共预算财政拨款收入支出决算表(财决07表)'!$K448</f>
        <v>0</v>
      </c>
      <c r="I450" s="108" t="str">
        <f t="shared" si="24"/>
        <v>2</v>
      </c>
      <c r="J450" s="108" t="str">
        <f t="shared" si="25"/>
        <v>2</v>
      </c>
      <c r="K450" s="108">
        <f t="shared" si="26"/>
        <v>4</v>
      </c>
      <c r="L450" s="108" t="str">
        <f t="shared" si="27"/>
        <v/>
      </c>
      <c r="O450" s="4"/>
      <c r="P450" s="4"/>
      <c r="Q450" s="4"/>
      <c r="R450" s="4"/>
      <c r="S450" s="4"/>
      <c r="T450" s="4"/>
      <c r="U450" s="4"/>
      <c r="V450" s="4"/>
      <c r="W450" s="4"/>
      <c r="X450" s="4"/>
    </row>
    <row r="451" spans="1:24">
      <c r="A451" s="4"/>
      <c r="B451" s="4"/>
      <c r="D451" s="4"/>
      <c r="E451" s="4"/>
      <c r="F451" s="4"/>
      <c r="G451" s="108">
        <f>'[1]Z07 一般公共预算财政拨款收入支出决算表(财决07表)'!A449</f>
        <v>0</v>
      </c>
      <c r="H451" s="119">
        <f>'[1]Z07 一般公共预算财政拨款收入支出决算表(财决07表)'!$K449</f>
        <v>0</v>
      </c>
      <c r="I451" s="108" t="str">
        <f t="shared" si="24"/>
        <v>2</v>
      </c>
      <c r="J451" s="108" t="str">
        <f t="shared" si="25"/>
        <v>2</v>
      </c>
      <c r="K451" s="108">
        <f t="shared" si="26"/>
        <v>4</v>
      </c>
      <c r="L451" s="108" t="str">
        <f t="shared" si="27"/>
        <v/>
      </c>
      <c r="O451" s="4"/>
      <c r="P451" s="4"/>
      <c r="Q451" s="4"/>
      <c r="R451" s="4"/>
      <c r="S451" s="4"/>
      <c r="T451" s="4"/>
      <c r="U451" s="4"/>
      <c r="V451" s="4"/>
      <c r="W451" s="4"/>
      <c r="X451" s="4"/>
    </row>
    <row r="452" spans="1:24">
      <c r="A452" s="4"/>
      <c r="B452" s="4"/>
      <c r="D452" s="4"/>
      <c r="E452" s="4"/>
      <c r="F452" s="4"/>
      <c r="G452" s="108">
        <f>'[1]Z07 一般公共预算财政拨款收入支出决算表(财决07表)'!A450</f>
        <v>0</v>
      </c>
      <c r="H452" s="119">
        <f>'[1]Z07 一般公共预算财政拨款收入支出决算表(财决07表)'!$K450</f>
        <v>0</v>
      </c>
      <c r="I452" s="108" t="str">
        <f t="shared" si="24"/>
        <v>2</v>
      </c>
      <c r="J452" s="108" t="str">
        <f t="shared" si="25"/>
        <v>2</v>
      </c>
      <c r="K452" s="108">
        <f t="shared" si="26"/>
        <v>4</v>
      </c>
      <c r="L452" s="108" t="str">
        <f t="shared" si="27"/>
        <v/>
      </c>
      <c r="O452" s="4"/>
      <c r="P452" s="4"/>
      <c r="Q452" s="4"/>
      <c r="R452" s="4"/>
      <c r="S452" s="4"/>
      <c r="T452" s="4"/>
      <c r="U452" s="4"/>
      <c r="V452" s="4"/>
      <c r="W452" s="4"/>
      <c r="X452" s="4"/>
    </row>
    <row r="453" spans="1:24">
      <c r="A453" s="4"/>
      <c r="B453" s="4"/>
      <c r="D453" s="4"/>
      <c r="E453" s="4"/>
      <c r="F453" s="4"/>
      <c r="G453" s="108">
        <f>'[1]Z07 一般公共预算财政拨款收入支出决算表(财决07表)'!A451</f>
        <v>0</v>
      </c>
      <c r="H453" s="119">
        <f>'[1]Z07 一般公共预算财政拨款收入支出决算表(财决07表)'!$K451</f>
        <v>0</v>
      </c>
      <c r="I453" s="108" t="str">
        <f t="shared" si="24"/>
        <v>2</v>
      </c>
      <c r="J453" s="108" t="str">
        <f t="shared" si="25"/>
        <v>2</v>
      </c>
      <c r="K453" s="108">
        <f t="shared" si="26"/>
        <v>4</v>
      </c>
      <c r="L453" s="108" t="str">
        <f t="shared" si="27"/>
        <v/>
      </c>
      <c r="O453" s="4"/>
      <c r="P453" s="4"/>
      <c r="Q453" s="4"/>
      <c r="R453" s="4"/>
      <c r="S453" s="4"/>
      <c r="T453" s="4"/>
      <c r="U453" s="4"/>
      <c r="V453" s="4"/>
      <c r="W453" s="4"/>
      <c r="X453" s="4"/>
    </row>
    <row r="454" spans="1:24">
      <c r="A454" s="4"/>
      <c r="B454" s="4"/>
      <c r="D454" s="4"/>
      <c r="E454" s="4"/>
      <c r="F454" s="4"/>
      <c r="G454" s="108">
        <f>'[1]Z07 一般公共预算财政拨款收入支出决算表(财决07表)'!A452</f>
        <v>0</v>
      </c>
      <c r="H454" s="119">
        <f>'[1]Z07 一般公共预算财政拨款收入支出决算表(财决07表)'!$K452</f>
        <v>0</v>
      </c>
      <c r="I454" s="108" t="str">
        <f t="shared" si="24"/>
        <v>2</v>
      </c>
      <c r="J454" s="108" t="str">
        <f t="shared" si="25"/>
        <v>2</v>
      </c>
      <c r="K454" s="108">
        <f t="shared" si="26"/>
        <v>4</v>
      </c>
      <c r="L454" s="108" t="str">
        <f t="shared" si="27"/>
        <v/>
      </c>
      <c r="O454" s="4"/>
      <c r="P454" s="4"/>
      <c r="Q454" s="4"/>
      <c r="R454" s="4"/>
      <c r="S454" s="4"/>
      <c r="T454" s="4"/>
      <c r="U454" s="4"/>
      <c r="V454" s="4"/>
      <c r="W454" s="4"/>
      <c r="X454" s="4"/>
    </row>
    <row r="455" spans="1:24">
      <c r="A455" s="4"/>
      <c r="B455" s="4"/>
      <c r="D455" s="4"/>
      <c r="E455" s="4"/>
      <c r="F455" s="4"/>
      <c r="G455" s="108">
        <f>'[1]Z07 一般公共预算财政拨款收入支出决算表(财决07表)'!A453</f>
        <v>0</v>
      </c>
      <c r="H455" s="119">
        <f>'[1]Z07 一般公共预算财政拨款收入支出决算表(财决07表)'!$K453</f>
        <v>0</v>
      </c>
      <c r="I455" s="108" t="str">
        <f t="shared" si="24"/>
        <v>2</v>
      </c>
      <c r="J455" s="108" t="str">
        <f t="shared" si="25"/>
        <v>2</v>
      </c>
      <c r="K455" s="108">
        <f t="shared" si="26"/>
        <v>4</v>
      </c>
      <c r="L455" s="108" t="str">
        <f t="shared" si="27"/>
        <v/>
      </c>
      <c r="O455" s="4"/>
      <c r="P455" s="4"/>
      <c r="Q455" s="4"/>
      <c r="R455" s="4"/>
      <c r="S455" s="4"/>
      <c r="T455" s="4"/>
      <c r="U455" s="4"/>
      <c r="V455" s="4"/>
      <c r="W455" s="4"/>
      <c r="X455" s="4"/>
    </row>
    <row r="456" spans="1:24">
      <c r="A456" s="4"/>
      <c r="B456" s="4"/>
      <c r="D456" s="4"/>
      <c r="E456" s="4"/>
      <c r="F456" s="4"/>
      <c r="G456" s="108">
        <f>'[1]Z07 一般公共预算财政拨款收入支出决算表(财决07表)'!A454</f>
        <v>0</v>
      </c>
      <c r="H456" s="119">
        <f>'[1]Z07 一般公共预算财政拨款收入支出决算表(财决07表)'!$K454</f>
        <v>0</v>
      </c>
      <c r="I456" s="108" t="str">
        <f t="shared" si="24"/>
        <v>2</v>
      </c>
      <c r="J456" s="108" t="str">
        <f t="shared" si="25"/>
        <v>2</v>
      </c>
      <c r="K456" s="108">
        <f t="shared" si="26"/>
        <v>4</v>
      </c>
      <c r="L456" s="108" t="str">
        <f t="shared" si="27"/>
        <v/>
      </c>
      <c r="O456" s="4"/>
      <c r="P456" s="4"/>
      <c r="Q456" s="4"/>
      <c r="R456" s="4"/>
      <c r="S456" s="4"/>
      <c r="T456" s="4"/>
      <c r="U456" s="4"/>
      <c r="V456" s="4"/>
      <c r="W456" s="4"/>
      <c r="X456" s="4"/>
    </row>
    <row r="457" spans="1:24">
      <c r="A457" s="4"/>
      <c r="B457" s="4"/>
      <c r="D457" s="4"/>
      <c r="E457" s="4"/>
      <c r="F457" s="4"/>
      <c r="G457" s="108">
        <f>'[1]Z07 一般公共预算财政拨款收入支出决算表(财决07表)'!A455</f>
        <v>0</v>
      </c>
      <c r="H457" s="119">
        <f>'[1]Z07 一般公共预算财政拨款收入支出决算表(财决07表)'!$K455</f>
        <v>0</v>
      </c>
      <c r="I457" s="108" t="str">
        <f t="shared" si="24"/>
        <v>2</v>
      </c>
      <c r="J457" s="108" t="str">
        <f t="shared" si="25"/>
        <v>2</v>
      </c>
      <c r="K457" s="108">
        <f t="shared" si="26"/>
        <v>4</v>
      </c>
      <c r="L457" s="108" t="str">
        <f t="shared" si="27"/>
        <v/>
      </c>
      <c r="O457" s="4"/>
      <c r="P457" s="4"/>
      <c r="Q457" s="4"/>
      <c r="R457" s="4"/>
      <c r="S457" s="4"/>
      <c r="T457" s="4"/>
      <c r="U457" s="4"/>
      <c r="V457" s="4"/>
      <c r="W457" s="4"/>
      <c r="X457" s="4"/>
    </row>
    <row r="458" spans="1:24">
      <c r="A458" s="4"/>
      <c r="B458" s="4"/>
      <c r="D458" s="4"/>
      <c r="E458" s="4"/>
      <c r="F458" s="4"/>
      <c r="G458" s="108">
        <f>'[1]Z07 一般公共预算财政拨款收入支出决算表(财决07表)'!A456</f>
        <v>0</v>
      </c>
      <c r="H458" s="119">
        <f>'[1]Z07 一般公共预算财政拨款收入支出决算表(财决07表)'!$K456</f>
        <v>0</v>
      </c>
      <c r="I458" s="108" t="str">
        <f t="shared" si="24"/>
        <v>2</v>
      </c>
      <c r="J458" s="108" t="str">
        <f t="shared" si="25"/>
        <v>2</v>
      </c>
      <c r="K458" s="108">
        <f t="shared" si="26"/>
        <v>4</v>
      </c>
      <c r="L458" s="108" t="str">
        <f t="shared" si="27"/>
        <v/>
      </c>
      <c r="O458" s="4"/>
      <c r="P458" s="4"/>
      <c r="Q458" s="4"/>
      <c r="R458" s="4"/>
      <c r="S458" s="4"/>
      <c r="T458" s="4"/>
      <c r="U458" s="4"/>
      <c r="V458" s="4"/>
      <c r="W458" s="4"/>
      <c r="X458" s="4"/>
    </row>
    <row r="459" spans="1:24">
      <c r="A459" s="4"/>
      <c r="B459" s="4"/>
      <c r="D459" s="4"/>
      <c r="E459" s="4"/>
      <c r="F459" s="4"/>
      <c r="G459" s="108">
        <f>'[1]Z07 一般公共预算财政拨款收入支出决算表(财决07表)'!A457</f>
        <v>0</v>
      </c>
      <c r="H459" s="119">
        <f>'[1]Z07 一般公共预算财政拨款收入支出决算表(财决07表)'!$K457</f>
        <v>0</v>
      </c>
      <c r="I459" s="108" t="str">
        <f t="shared" si="24"/>
        <v>2</v>
      </c>
      <c r="J459" s="108" t="str">
        <f t="shared" si="25"/>
        <v>2</v>
      </c>
      <c r="K459" s="108">
        <f t="shared" si="26"/>
        <v>4</v>
      </c>
      <c r="L459" s="108" t="str">
        <f t="shared" si="27"/>
        <v/>
      </c>
      <c r="O459" s="4"/>
      <c r="P459" s="4"/>
      <c r="Q459" s="4"/>
      <c r="R459" s="4"/>
      <c r="S459" s="4"/>
      <c r="T459" s="4"/>
      <c r="U459" s="4"/>
      <c r="V459" s="4"/>
      <c r="W459" s="4"/>
      <c r="X459" s="4"/>
    </row>
    <row r="460" spans="1:24">
      <c r="A460" s="4"/>
      <c r="B460" s="4"/>
      <c r="D460" s="4"/>
      <c r="E460" s="4"/>
      <c r="F460" s="4"/>
      <c r="G460" s="108">
        <f>'[1]Z07 一般公共预算财政拨款收入支出决算表(财决07表)'!A458</f>
        <v>0</v>
      </c>
      <c r="H460" s="119">
        <f>'[1]Z07 一般公共预算财政拨款收入支出决算表(财决07表)'!$K458</f>
        <v>0</v>
      </c>
      <c r="I460" s="108" t="str">
        <f t="shared" si="24"/>
        <v>2</v>
      </c>
      <c r="J460" s="108" t="str">
        <f t="shared" si="25"/>
        <v>2</v>
      </c>
      <c r="K460" s="108">
        <f t="shared" si="26"/>
        <v>4</v>
      </c>
      <c r="L460" s="108" t="str">
        <f t="shared" si="27"/>
        <v/>
      </c>
      <c r="O460" s="4"/>
      <c r="P460" s="4"/>
      <c r="Q460" s="4"/>
      <c r="R460" s="4"/>
      <c r="S460" s="4"/>
      <c r="T460" s="4"/>
      <c r="U460" s="4"/>
      <c r="V460" s="4"/>
      <c r="W460" s="4"/>
      <c r="X460" s="4"/>
    </row>
    <row r="461" spans="1:24">
      <c r="A461" s="4"/>
      <c r="B461" s="4"/>
      <c r="D461" s="4"/>
      <c r="E461" s="4"/>
      <c r="F461" s="4"/>
      <c r="G461" s="108">
        <f>'[1]Z07 一般公共预算财政拨款收入支出决算表(财决07表)'!A459</f>
        <v>0</v>
      </c>
      <c r="H461" s="119">
        <f>'[1]Z07 一般公共预算财政拨款收入支出决算表(财决07表)'!$K459</f>
        <v>0</v>
      </c>
      <c r="I461" s="108" t="str">
        <f t="shared" ref="I461:I500" si="28">IF(G461&gt;0,"1","2")</f>
        <v>2</v>
      </c>
      <c r="J461" s="108" t="str">
        <f t="shared" ref="J461:J500" si="29">IF(H461&gt;0,"1","2")</f>
        <v>2</v>
      </c>
      <c r="K461" s="108">
        <f t="shared" ref="K461:K500" si="30">I461+J461</f>
        <v>4</v>
      </c>
      <c r="L461" s="108" t="str">
        <f t="shared" ref="L461:L504" si="31">IF(C461&lt;&gt;"",ROW(),"")</f>
        <v/>
      </c>
      <c r="O461" s="4"/>
      <c r="P461" s="4"/>
      <c r="Q461" s="4"/>
      <c r="R461" s="4"/>
      <c r="S461" s="4"/>
      <c r="T461" s="4"/>
      <c r="U461" s="4"/>
      <c r="V461" s="4"/>
      <c r="W461" s="4"/>
      <c r="X461" s="4"/>
    </row>
    <row r="462" spans="1:24">
      <c r="A462" s="4"/>
      <c r="B462" s="4"/>
      <c r="D462" s="4"/>
      <c r="E462" s="4"/>
      <c r="F462" s="4"/>
      <c r="G462" s="108">
        <f>'[1]Z07 一般公共预算财政拨款收入支出决算表(财决07表)'!A460</f>
        <v>0</v>
      </c>
      <c r="H462" s="119">
        <f>'[1]Z07 一般公共预算财政拨款收入支出决算表(财决07表)'!$K460</f>
        <v>0</v>
      </c>
      <c r="I462" s="108" t="str">
        <f t="shared" si="28"/>
        <v>2</v>
      </c>
      <c r="J462" s="108" t="str">
        <f t="shared" si="29"/>
        <v>2</v>
      </c>
      <c r="K462" s="108">
        <f t="shared" si="30"/>
        <v>4</v>
      </c>
      <c r="L462" s="108" t="str">
        <f t="shared" si="31"/>
        <v/>
      </c>
      <c r="O462" s="4"/>
      <c r="P462" s="4"/>
      <c r="Q462" s="4"/>
      <c r="R462" s="4"/>
      <c r="S462" s="4"/>
      <c r="T462" s="4"/>
      <c r="U462" s="4"/>
      <c r="V462" s="4"/>
      <c r="W462" s="4"/>
      <c r="X462" s="4"/>
    </row>
    <row r="463" spans="1:24">
      <c r="A463" s="4"/>
      <c r="B463" s="4"/>
      <c r="D463" s="4"/>
      <c r="E463" s="4"/>
      <c r="F463" s="4"/>
      <c r="G463" s="108">
        <f>'[1]Z07 一般公共预算财政拨款收入支出决算表(财决07表)'!A461</f>
        <v>0</v>
      </c>
      <c r="H463" s="119">
        <f>'[1]Z07 一般公共预算财政拨款收入支出决算表(财决07表)'!$K461</f>
        <v>0</v>
      </c>
      <c r="I463" s="108" t="str">
        <f t="shared" si="28"/>
        <v>2</v>
      </c>
      <c r="J463" s="108" t="str">
        <f t="shared" si="29"/>
        <v>2</v>
      </c>
      <c r="K463" s="108">
        <f t="shared" si="30"/>
        <v>4</v>
      </c>
      <c r="L463" s="108" t="str">
        <f t="shared" si="31"/>
        <v/>
      </c>
      <c r="O463" s="4"/>
      <c r="P463" s="4"/>
      <c r="Q463" s="4"/>
      <c r="R463" s="4"/>
      <c r="S463" s="4"/>
      <c r="T463" s="4"/>
      <c r="U463" s="4"/>
      <c r="V463" s="4"/>
      <c r="W463" s="4"/>
      <c r="X463" s="4"/>
    </row>
    <row r="464" spans="1:24">
      <c r="A464" s="4"/>
      <c r="B464" s="4"/>
      <c r="D464" s="4"/>
      <c r="E464" s="4"/>
      <c r="F464" s="4"/>
      <c r="G464" s="108">
        <f>'[1]Z07 一般公共预算财政拨款收入支出决算表(财决07表)'!A462</f>
        <v>0</v>
      </c>
      <c r="H464" s="119">
        <f>'[1]Z07 一般公共预算财政拨款收入支出决算表(财决07表)'!$K462</f>
        <v>0</v>
      </c>
      <c r="I464" s="108" t="str">
        <f t="shared" si="28"/>
        <v>2</v>
      </c>
      <c r="J464" s="108" t="str">
        <f t="shared" si="29"/>
        <v>2</v>
      </c>
      <c r="K464" s="108">
        <f t="shared" si="30"/>
        <v>4</v>
      </c>
      <c r="L464" s="108" t="str">
        <f t="shared" si="31"/>
        <v/>
      </c>
      <c r="O464" s="4"/>
      <c r="P464" s="4"/>
      <c r="Q464" s="4"/>
      <c r="R464" s="4"/>
      <c r="S464" s="4"/>
      <c r="T464" s="4"/>
      <c r="U464" s="4"/>
      <c r="V464" s="4"/>
      <c r="W464" s="4"/>
      <c r="X464" s="4"/>
    </row>
    <row r="465" spans="1:24">
      <c r="A465" s="4"/>
      <c r="B465" s="4"/>
      <c r="D465" s="4"/>
      <c r="E465" s="4"/>
      <c r="F465" s="4"/>
      <c r="G465" s="108">
        <f>'[1]Z07 一般公共预算财政拨款收入支出决算表(财决07表)'!A463</f>
        <v>0</v>
      </c>
      <c r="H465" s="119">
        <f>'[1]Z07 一般公共预算财政拨款收入支出决算表(财决07表)'!$K463</f>
        <v>0</v>
      </c>
      <c r="I465" s="108" t="str">
        <f t="shared" si="28"/>
        <v>2</v>
      </c>
      <c r="J465" s="108" t="str">
        <f t="shared" si="29"/>
        <v>2</v>
      </c>
      <c r="K465" s="108">
        <f t="shared" si="30"/>
        <v>4</v>
      </c>
      <c r="L465" s="108" t="str">
        <f t="shared" si="31"/>
        <v/>
      </c>
      <c r="O465" s="4"/>
      <c r="P465" s="4"/>
      <c r="Q465" s="4"/>
      <c r="R465" s="4"/>
      <c r="S465" s="4"/>
      <c r="T465" s="4"/>
      <c r="U465" s="4"/>
      <c r="V465" s="4"/>
      <c r="W465" s="4"/>
      <c r="X465" s="4"/>
    </row>
    <row r="466" spans="1:24">
      <c r="A466" s="4"/>
      <c r="B466" s="4"/>
      <c r="D466" s="4"/>
      <c r="E466" s="4"/>
      <c r="F466" s="4"/>
      <c r="G466" s="108">
        <f>'[1]Z07 一般公共预算财政拨款收入支出决算表(财决07表)'!A464</f>
        <v>0</v>
      </c>
      <c r="H466" s="119">
        <f>'[1]Z07 一般公共预算财政拨款收入支出决算表(财决07表)'!$K464</f>
        <v>0</v>
      </c>
      <c r="I466" s="108" t="str">
        <f t="shared" si="28"/>
        <v>2</v>
      </c>
      <c r="J466" s="108" t="str">
        <f t="shared" si="29"/>
        <v>2</v>
      </c>
      <c r="K466" s="108">
        <f t="shared" si="30"/>
        <v>4</v>
      </c>
      <c r="L466" s="108" t="str">
        <f t="shared" si="31"/>
        <v/>
      </c>
      <c r="O466" s="4"/>
      <c r="P466" s="4"/>
      <c r="Q466" s="4"/>
      <c r="R466" s="4"/>
      <c r="S466" s="4"/>
      <c r="T466" s="4"/>
      <c r="U466" s="4"/>
      <c r="V466" s="4"/>
      <c r="W466" s="4"/>
      <c r="X466" s="4"/>
    </row>
    <row r="467" spans="1:24">
      <c r="A467" s="4"/>
      <c r="B467" s="4"/>
      <c r="D467" s="4"/>
      <c r="E467" s="4"/>
      <c r="F467" s="4"/>
      <c r="G467" s="108">
        <f>'[1]Z07 一般公共预算财政拨款收入支出决算表(财决07表)'!A465</f>
        <v>0</v>
      </c>
      <c r="H467" s="119">
        <f>'[1]Z07 一般公共预算财政拨款收入支出决算表(财决07表)'!$K465</f>
        <v>0</v>
      </c>
      <c r="I467" s="108" t="str">
        <f t="shared" si="28"/>
        <v>2</v>
      </c>
      <c r="J467" s="108" t="str">
        <f t="shared" si="29"/>
        <v>2</v>
      </c>
      <c r="K467" s="108">
        <f t="shared" si="30"/>
        <v>4</v>
      </c>
      <c r="L467" s="108" t="str">
        <f t="shared" si="31"/>
        <v/>
      </c>
      <c r="O467" s="4"/>
      <c r="P467" s="4"/>
      <c r="Q467" s="4"/>
      <c r="R467" s="4"/>
      <c r="S467" s="4"/>
      <c r="T467" s="4"/>
      <c r="U467" s="4"/>
      <c r="V467" s="4"/>
      <c r="W467" s="4"/>
      <c r="X467" s="4"/>
    </row>
    <row r="468" spans="1:24">
      <c r="A468" s="4"/>
      <c r="B468" s="4"/>
      <c r="D468" s="4"/>
      <c r="E468" s="4"/>
      <c r="F468" s="4"/>
      <c r="G468" s="108">
        <f>'[1]Z07 一般公共预算财政拨款收入支出决算表(财决07表)'!A466</f>
        <v>0</v>
      </c>
      <c r="H468" s="119">
        <f>'[1]Z07 一般公共预算财政拨款收入支出决算表(财决07表)'!$K466</f>
        <v>0</v>
      </c>
      <c r="I468" s="108" t="str">
        <f t="shared" si="28"/>
        <v>2</v>
      </c>
      <c r="J468" s="108" t="str">
        <f t="shared" si="29"/>
        <v>2</v>
      </c>
      <c r="K468" s="108">
        <f t="shared" si="30"/>
        <v>4</v>
      </c>
      <c r="L468" s="108" t="str">
        <f t="shared" si="31"/>
        <v/>
      </c>
      <c r="O468" s="4"/>
      <c r="P468" s="4"/>
      <c r="Q468" s="4"/>
      <c r="R468" s="4"/>
      <c r="S468" s="4"/>
      <c r="T468" s="4"/>
      <c r="U468" s="4"/>
      <c r="V468" s="4"/>
      <c r="W468" s="4"/>
      <c r="X468" s="4"/>
    </row>
    <row r="469" spans="1:24">
      <c r="A469" s="4"/>
      <c r="B469" s="4"/>
      <c r="D469" s="4"/>
      <c r="E469" s="4"/>
      <c r="F469" s="4"/>
      <c r="G469" s="108">
        <f>'[1]Z07 一般公共预算财政拨款收入支出决算表(财决07表)'!A467</f>
        <v>0</v>
      </c>
      <c r="H469" s="119">
        <f>'[1]Z07 一般公共预算财政拨款收入支出决算表(财决07表)'!$K467</f>
        <v>0</v>
      </c>
      <c r="I469" s="108" t="str">
        <f t="shared" si="28"/>
        <v>2</v>
      </c>
      <c r="J469" s="108" t="str">
        <f t="shared" si="29"/>
        <v>2</v>
      </c>
      <c r="K469" s="108">
        <f t="shared" si="30"/>
        <v>4</v>
      </c>
      <c r="L469" s="108" t="str">
        <f t="shared" si="31"/>
        <v/>
      </c>
      <c r="O469" s="4"/>
      <c r="P469" s="4"/>
      <c r="Q469" s="4"/>
      <c r="R469" s="4"/>
      <c r="S469" s="4"/>
      <c r="T469" s="4"/>
      <c r="U469" s="4"/>
      <c r="V469" s="4"/>
      <c r="W469" s="4"/>
      <c r="X469" s="4"/>
    </row>
    <row r="470" spans="1:24">
      <c r="A470" s="4"/>
      <c r="B470" s="4"/>
      <c r="D470" s="4"/>
      <c r="E470" s="4"/>
      <c r="F470" s="4"/>
      <c r="G470" s="108">
        <f>'[1]Z07 一般公共预算财政拨款收入支出决算表(财决07表)'!A468</f>
        <v>0</v>
      </c>
      <c r="H470" s="119">
        <f>'[1]Z07 一般公共预算财政拨款收入支出决算表(财决07表)'!$K468</f>
        <v>0</v>
      </c>
      <c r="I470" s="108" t="str">
        <f t="shared" si="28"/>
        <v>2</v>
      </c>
      <c r="J470" s="108" t="str">
        <f t="shared" si="29"/>
        <v>2</v>
      </c>
      <c r="K470" s="108">
        <f t="shared" si="30"/>
        <v>4</v>
      </c>
      <c r="L470" s="108" t="str">
        <f t="shared" si="31"/>
        <v/>
      </c>
      <c r="O470" s="4"/>
      <c r="P470" s="4"/>
      <c r="Q470" s="4"/>
      <c r="R470" s="4"/>
      <c r="S470" s="4"/>
      <c r="T470" s="4"/>
      <c r="U470" s="4"/>
      <c r="V470" s="4"/>
      <c r="W470" s="4"/>
      <c r="X470" s="4"/>
    </row>
    <row r="471" spans="1:24">
      <c r="A471" s="4"/>
      <c r="B471" s="4"/>
      <c r="D471" s="4"/>
      <c r="E471" s="4"/>
      <c r="F471" s="4"/>
      <c r="G471" s="108">
        <f>'[1]Z07 一般公共预算财政拨款收入支出决算表(财决07表)'!A469</f>
        <v>0</v>
      </c>
      <c r="H471" s="119">
        <f>'[1]Z07 一般公共预算财政拨款收入支出决算表(财决07表)'!$K469</f>
        <v>0</v>
      </c>
      <c r="I471" s="108" t="str">
        <f t="shared" si="28"/>
        <v>2</v>
      </c>
      <c r="J471" s="108" t="str">
        <f t="shared" si="29"/>
        <v>2</v>
      </c>
      <c r="K471" s="108">
        <f t="shared" si="30"/>
        <v>4</v>
      </c>
      <c r="L471" s="108" t="str">
        <f t="shared" si="31"/>
        <v/>
      </c>
      <c r="O471" s="4"/>
      <c r="P471" s="4"/>
      <c r="Q471" s="4"/>
      <c r="R471" s="4"/>
      <c r="S471" s="4"/>
      <c r="T471" s="4"/>
      <c r="U471" s="4"/>
      <c r="V471" s="4"/>
      <c r="W471" s="4"/>
      <c r="X471" s="4"/>
    </row>
    <row r="472" spans="1:24">
      <c r="A472" s="4"/>
      <c r="B472" s="4"/>
      <c r="D472" s="4"/>
      <c r="E472" s="4"/>
      <c r="F472" s="4"/>
      <c r="G472" s="108">
        <f>'[1]Z07 一般公共预算财政拨款收入支出决算表(财决07表)'!A470</f>
        <v>0</v>
      </c>
      <c r="H472" s="119">
        <f>'[1]Z07 一般公共预算财政拨款收入支出决算表(财决07表)'!$K470</f>
        <v>0</v>
      </c>
      <c r="I472" s="108" t="str">
        <f t="shared" si="28"/>
        <v>2</v>
      </c>
      <c r="J472" s="108" t="str">
        <f t="shared" si="29"/>
        <v>2</v>
      </c>
      <c r="K472" s="108">
        <f t="shared" si="30"/>
        <v>4</v>
      </c>
      <c r="L472" s="108" t="str">
        <f t="shared" si="31"/>
        <v/>
      </c>
      <c r="O472" s="4"/>
      <c r="P472" s="4"/>
      <c r="Q472" s="4"/>
      <c r="R472" s="4"/>
      <c r="S472" s="4"/>
      <c r="T472" s="4"/>
      <c r="U472" s="4"/>
      <c r="V472" s="4"/>
      <c r="W472" s="4"/>
      <c r="X472" s="4"/>
    </row>
    <row r="473" spans="1:24">
      <c r="A473" s="4"/>
      <c r="B473" s="4"/>
      <c r="D473" s="4"/>
      <c r="E473" s="4"/>
      <c r="F473" s="4"/>
      <c r="G473" s="108">
        <f>'[1]Z07 一般公共预算财政拨款收入支出决算表(财决07表)'!A471</f>
        <v>0</v>
      </c>
      <c r="H473" s="119">
        <f>'[1]Z07 一般公共预算财政拨款收入支出决算表(财决07表)'!$K471</f>
        <v>0</v>
      </c>
      <c r="I473" s="108" t="str">
        <f t="shared" si="28"/>
        <v>2</v>
      </c>
      <c r="J473" s="108" t="str">
        <f t="shared" si="29"/>
        <v>2</v>
      </c>
      <c r="K473" s="108">
        <f t="shared" si="30"/>
        <v>4</v>
      </c>
      <c r="L473" s="108" t="str">
        <f t="shared" si="31"/>
        <v/>
      </c>
      <c r="O473" s="4"/>
      <c r="P473" s="4"/>
      <c r="Q473" s="4"/>
      <c r="R473" s="4"/>
      <c r="S473" s="4"/>
      <c r="T473" s="4"/>
      <c r="U473" s="4"/>
      <c r="V473" s="4"/>
      <c r="W473" s="4"/>
      <c r="X473" s="4"/>
    </row>
    <row r="474" spans="1:24">
      <c r="A474" s="4"/>
      <c r="B474" s="4"/>
      <c r="D474" s="4"/>
      <c r="E474" s="4"/>
      <c r="F474" s="4"/>
      <c r="G474" s="108">
        <f>'[1]Z07 一般公共预算财政拨款收入支出决算表(财决07表)'!A472</f>
        <v>0</v>
      </c>
      <c r="H474" s="119">
        <f>'[1]Z07 一般公共预算财政拨款收入支出决算表(财决07表)'!$K472</f>
        <v>0</v>
      </c>
      <c r="I474" s="108" t="str">
        <f t="shared" si="28"/>
        <v>2</v>
      </c>
      <c r="J474" s="108" t="str">
        <f t="shared" si="29"/>
        <v>2</v>
      </c>
      <c r="K474" s="108">
        <f t="shared" si="30"/>
        <v>4</v>
      </c>
      <c r="L474" s="108" t="str">
        <f t="shared" si="31"/>
        <v/>
      </c>
      <c r="O474" s="4"/>
      <c r="P474" s="4"/>
      <c r="Q474" s="4"/>
      <c r="R474" s="4"/>
      <c r="S474" s="4"/>
      <c r="T474" s="4"/>
      <c r="U474" s="4"/>
      <c r="V474" s="4"/>
      <c r="W474" s="4"/>
      <c r="X474" s="4"/>
    </row>
    <row r="475" spans="1:24">
      <c r="A475" s="4"/>
      <c r="B475" s="4"/>
      <c r="D475" s="4"/>
      <c r="E475" s="4"/>
      <c r="F475" s="4"/>
      <c r="G475" s="108">
        <f>'[1]Z07 一般公共预算财政拨款收入支出决算表(财决07表)'!A473</f>
        <v>0</v>
      </c>
      <c r="H475" s="119">
        <f>'[1]Z07 一般公共预算财政拨款收入支出决算表(财决07表)'!$K473</f>
        <v>0</v>
      </c>
      <c r="I475" s="108" t="str">
        <f t="shared" si="28"/>
        <v>2</v>
      </c>
      <c r="J475" s="108" t="str">
        <f t="shared" si="29"/>
        <v>2</v>
      </c>
      <c r="K475" s="108">
        <f t="shared" si="30"/>
        <v>4</v>
      </c>
      <c r="L475" s="108" t="str">
        <f t="shared" si="31"/>
        <v/>
      </c>
      <c r="O475" s="4"/>
      <c r="P475" s="4"/>
      <c r="Q475" s="4"/>
      <c r="R475" s="4"/>
      <c r="S475" s="4"/>
      <c r="T475" s="4"/>
      <c r="U475" s="4"/>
      <c r="V475" s="4"/>
      <c r="W475" s="4"/>
      <c r="X475" s="4"/>
    </row>
    <row r="476" spans="1:24">
      <c r="A476" s="4"/>
      <c r="B476" s="4"/>
      <c r="D476" s="4"/>
      <c r="E476" s="4"/>
      <c r="F476" s="4"/>
      <c r="G476" s="108">
        <f>'[1]Z07 一般公共预算财政拨款收入支出决算表(财决07表)'!A474</f>
        <v>0</v>
      </c>
      <c r="H476" s="119">
        <f>'[1]Z07 一般公共预算财政拨款收入支出决算表(财决07表)'!$K474</f>
        <v>0</v>
      </c>
      <c r="I476" s="108" t="str">
        <f t="shared" si="28"/>
        <v>2</v>
      </c>
      <c r="J476" s="108" t="str">
        <f t="shared" si="29"/>
        <v>2</v>
      </c>
      <c r="K476" s="108">
        <f t="shared" si="30"/>
        <v>4</v>
      </c>
      <c r="L476" s="108" t="str">
        <f t="shared" si="31"/>
        <v/>
      </c>
      <c r="O476" s="4"/>
      <c r="P476" s="4"/>
      <c r="Q476" s="4"/>
      <c r="R476" s="4"/>
      <c r="S476" s="4"/>
      <c r="T476" s="4"/>
      <c r="U476" s="4"/>
      <c r="V476" s="4"/>
      <c r="W476" s="4"/>
      <c r="X476" s="4"/>
    </row>
    <row r="477" spans="1:24">
      <c r="A477" s="4"/>
      <c r="B477" s="4"/>
      <c r="D477" s="4"/>
      <c r="E477" s="4"/>
      <c r="F477" s="4"/>
      <c r="G477" s="108">
        <f>'[1]Z07 一般公共预算财政拨款收入支出决算表(财决07表)'!A475</f>
        <v>0</v>
      </c>
      <c r="H477" s="119">
        <f>'[1]Z07 一般公共预算财政拨款收入支出决算表(财决07表)'!$K475</f>
        <v>0</v>
      </c>
      <c r="I477" s="108" t="str">
        <f t="shared" si="28"/>
        <v>2</v>
      </c>
      <c r="J477" s="108" t="str">
        <f t="shared" si="29"/>
        <v>2</v>
      </c>
      <c r="K477" s="108">
        <f t="shared" si="30"/>
        <v>4</v>
      </c>
      <c r="L477" s="108" t="str">
        <f t="shared" si="31"/>
        <v/>
      </c>
      <c r="O477" s="4"/>
      <c r="P477" s="4"/>
      <c r="Q477" s="4"/>
      <c r="R477" s="4"/>
      <c r="S477" s="4"/>
      <c r="T477" s="4"/>
      <c r="U477" s="4"/>
      <c r="V477" s="4"/>
      <c r="W477" s="4"/>
      <c r="X477" s="4"/>
    </row>
    <row r="478" spans="1:24">
      <c r="A478" s="4"/>
      <c r="B478" s="4"/>
      <c r="D478" s="4"/>
      <c r="E478" s="4"/>
      <c r="F478" s="4"/>
      <c r="G478" s="108">
        <f>'[1]Z07 一般公共预算财政拨款收入支出决算表(财决07表)'!A476</f>
        <v>0</v>
      </c>
      <c r="H478" s="119">
        <f>'[1]Z07 一般公共预算财政拨款收入支出决算表(财决07表)'!$K476</f>
        <v>0</v>
      </c>
      <c r="I478" s="108" t="str">
        <f t="shared" si="28"/>
        <v>2</v>
      </c>
      <c r="J478" s="108" t="str">
        <f t="shared" si="29"/>
        <v>2</v>
      </c>
      <c r="K478" s="108">
        <f t="shared" si="30"/>
        <v>4</v>
      </c>
      <c r="L478" s="108" t="str">
        <f t="shared" si="31"/>
        <v/>
      </c>
      <c r="O478" s="4"/>
      <c r="P478" s="4"/>
      <c r="Q478" s="4"/>
      <c r="R478" s="4"/>
      <c r="S478" s="4"/>
      <c r="T478" s="4"/>
      <c r="U478" s="4"/>
      <c r="V478" s="4"/>
      <c r="W478" s="4"/>
      <c r="X478" s="4"/>
    </row>
    <row r="479" spans="1:24">
      <c r="A479" s="4"/>
      <c r="B479" s="4"/>
      <c r="D479" s="4"/>
      <c r="E479" s="4"/>
      <c r="F479" s="4"/>
      <c r="G479" s="108">
        <f>'[1]Z07 一般公共预算财政拨款收入支出决算表(财决07表)'!A477</f>
        <v>0</v>
      </c>
      <c r="H479" s="119">
        <f>'[1]Z07 一般公共预算财政拨款收入支出决算表(财决07表)'!$K477</f>
        <v>0</v>
      </c>
      <c r="I479" s="108" t="str">
        <f t="shared" si="28"/>
        <v>2</v>
      </c>
      <c r="J479" s="108" t="str">
        <f t="shared" si="29"/>
        <v>2</v>
      </c>
      <c r="K479" s="108">
        <f t="shared" si="30"/>
        <v>4</v>
      </c>
      <c r="L479" s="108" t="str">
        <f t="shared" si="31"/>
        <v/>
      </c>
      <c r="O479" s="4"/>
      <c r="P479" s="4"/>
      <c r="Q479" s="4"/>
      <c r="R479" s="4"/>
      <c r="S479" s="4"/>
      <c r="T479" s="4"/>
      <c r="U479" s="4"/>
      <c r="V479" s="4"/>
      <c r="W479" s="4"/>
      <c r="X479" s="4"/>
    </row>
    <row r="480" spans="1:24">
      <c r="A480" s="4"/>
      <c r="B480" s="4"/>
      <c r="D480" s="4"/>
      <c r="E480" s="4"/>
      <c r="F480" s="4"/>
      <c r="G480" s="108">
        <f>'[1]Z07 一般公共预算财政拨款收入支出决算表(财决07表)'!A478</f>
        <v>0</v>
      </c>
      <c r="H480" s="119">
        <f>'[1]Z07 一般公共预算财政拨款收入支出决算表(财决07表)'!$K478</f>
        <v>0</v>
      </c>
      <c r="I480" s="108" t="str">
        <f t="shared" si="28"/>
        <v>2</v>
      </c>
      <c r="J480" s="108" t="str">
        <f t="shared" si="29"/>
        <v>2</v>
      </c>
      <c r="K480" s="108">
        <f t="shared" si="30"/>
        <v>4</v>
      </c>
      <c r="L480" s="108" t="str">
        <f t="shared" si="31"/>
        <v/>
      </c>
      <c r="O480" s="4"/>
      <c r="P480" s="4"/>
      <c r="Q480" s="4"/>
      <c r="R480" s="4"/>
      <c r="S480" s="4"/>
      <c r="T480" s="4"/>
      <c r="U480" s="4"/>
      <c r="V480" s="4"/>
      <c r="W480" s="4"/>
      <c r="X480" s="4"/>
    </row>
    <row r="481" spans="1:24">
      <c r="A481" s="4"/>
      <c r="B481" s="4"/>
      <c r="D481" s="4"/>
      <c r="E481" s="4"/>
      <c r="F481" s="4"/>
      <c r="G481" s="108">
        <f>'[1]Z07 一般公共预算财政拨款收入支出决算表(财决07表)'!A479</f>
        <v>0</v>
      </c>
      <c r="H481" s="119">
        <f>'[1]Z07 一般公共预算财政拨款收入支出决算表(财决07表)'!$K479</f>
        <v>0</v>
      </c>
      <c r="I481" s="108" t="str">
        <f t="shared" si="28"/>
        <v>2</v>
      </c>
      <c r="J481" s="108" t="str">
        <f t="shared" si="29"/>
        <v>2</v>
      </c>
      <c r="K481" s="108">
        <f t="shared" si="30"/>
        <v>4</v>
      </c>
      <c r="L481" s="108" t="str">
        <f t="shared" si="31"/>
        <v/>
      </c>
      <c r="O481" s="4"/>
      <c r="P481" s="4"/>
      <c r="Q481" s="4"/>
      <c r="R481" s="4"/>
      <c r="S481" s="4"/>
      <c r="T481" s="4"/>
      <c r="U481" s="4"/>
      <c r="V481" s="4"/>
      <c r="W481" s="4"/>
      <c r="X481" s="4"/>
    </row>
    <row r="482" spans="1:24">
      <c r="A482" s="4"/>
      <c r="B482" s="4"/>
      <c r="D482" s="4"/>
      <c r="E482" s="4"/>
      <c r="F482" s="4"/>
      <c r="G482" s="108">
        <f>'[1]Z07 一般公共预算财政拨款收入支出决算表(财决07表)'!A480</f>
        <v>0</v>
      </c>
      <c r="H482" s="119">
        <f>'[1]Z07 一般公共预算财政拨款收入支出决算表(财决07表)'!$K480</f>
        <v>0</v>
      </c>
      <c r="I482" s="108" t="str">
        <f t="shared" si="28"/>
        <v>2</v>
      </c>
      <c r="J482" s="108" t="str">
        <f t="shared" si="29"/>
        <v>2</v>
      </c>
      <c r="K482" s="108">
        <f t="shared" si="30"/>
        <v>4</v>
      </c>
      <c r="L482" s="108" t="str">
        <f t="shared" si="31"/>
        <v/>
      </c>
      <c r="O482" s="4"/>
      <c r="P482" s="4"/>
      <c r="Q482" s="4"/>
      <c r="R482" s="4"/>
      <c r="S482" s="4"/>
      <c r="T482" s="4"/>
      <c r="U482" s="4"/>
      <c r="V482" s="4"/>
      <c r="W482" s="4"/>
      <c r="X482" s="4"/>
    </row>
    <row r="483" spans="1:24">
      <c r="A483" s="4"/>
      <c r="B483" s="4"/>
      <c r="D483" s="4"/>
      <c r="E483" s="4"/>
      <c r="F483" s="4"/>
      <c r="G483" s="108">
        <f>'[1]Z07 一般公共预算财政拨款收入支出决算表(财决07表)'!A481</f>
        <v>0</v>
      </c>
      <c r="H483" s="119">
        <f>'[1]Z07 一般公共预算财政拨款收入支出决算表(财决07表)'!$K481</f>
        <v>0</v>
      </c>
      <c r="I483" s="108" t="str">
        <f t="shared" si="28"/>
        <v>2</v>
      </c>
      <c r="J483" s="108" t="str">
        <f t="shared" si="29"/>
        <v>2</v>
      </c>
      <c r="K483" s="108">
        <f t="shared" si="30"/>
        <v>4</v>
      </c>
      <c r="L483" s="108" t="str">
        <f t="shared" si="31"/>
        <v/>
      </c>
      <c r="O483" s="4"/>
      <c r="P483" s="4"/>
      <c r="Q483" s="4"/>
      <c r="R483" s="4"/>
      <c r="S483" s="4"/>
      <c r="T483" s="4"/>
      <c r="U483" s="4"/>
      <c r="V483" s="4"/>
      <c r="W483" s="4"/>
      <c r="X483" s="4"/>
    </row>
    <row r="484" spans="1:24">
      <c r="A484" s="4"/>
      <c r="B484" s="4"/>
      <c r="D484" s="4"/>
      <c r="E484" s="4"/>
      <c r="F484" s="4"/>
      <c r="G484" s="108">
        <f>'[1]Z07 一般公共预算财政拨款收入支出决算表(财决07表)'!A482</f>
        <v>0</v>
      </c>
      <c r="H484" s="119">
        <f>'[1]Z07 一般公共预算财政拨款收入支出决算表(财决07表)'!$K482</f>
        <v>0</v>
      </c>
      <c r="I484" s="108" t="str">
        <f t="shared" si="28"/>
        <v>2</v>
      </c>
      <c r="J484" s="108" t="str">
        <f t="shared" si="29"/>
        <v>2</v>
      </c>
      <c r="K484" s="108">
        <f t="shared" si="30"/>
        <v>4</v>
      </c>
      <c r="L484" s="108" t="str">
        <f t="shared" si="31"/>
        <v/>
      </c>
      <c r="O484" s="4"/>
      <c r="P484" s="4"/>
      <c r="Q484" s="4"/>
      <c r="R484" s="4"/>
      <c r="S484" s="4"/>
      <c r="T484" s="4"/>
      <c r="U484" s="4"/>
      <c r="V484" s="4"/>
      <c r="W484" s="4"/>
      <c r="X484" s="4"/>
    </row>
    <row r="485" spans="1:24">
      <c r="A485" s="4"/>
      <c r="B485" s="4"/>
      <c r="D485" s="4"/>
      <c r="E485" s="4"/>
      <c r="F485" s="4"/>
      <c r="G485" s="108">
        <f>'[1]Z07 一般公共预算财政拨款收入支出决算表(财决07表)'!A483</f>
        <v>0</v>
      </c>
      <c r="H485" s="119">
        <f>'[1]Z07 一般公共预算财政拨款收入支出决算表(财决07表)'!$K483</f>
        <v>0</v>
      </c>
      <c r="I485" s="108" t="str">
        <f t="shared" si="28"/>
        <v>2</v>
      </c>
      <c r="J485" s="108" t="str">
        <f t="shared" si="29"/>
        <v>2</v>
      </c>
      <c r="K485" s="108">
        <f t="shared" si="30"/>
        <v>4</v>
      </c>
      <c r="L485" s="108" t="str">
        <f t="shared" si="31"/>
        <v/>
      </c>
      <c r="O485" s="4"/>
      <c r="P485" s="4"/>
      <c r="Q485" s="4"/>
      <c r="R485" s="4"/>
      <c r="S485" s="4"/>
      <c r="T485" s="4"/>
      <c r="U485" s="4"/>
      <c r="V485" s="4"/>
      <c r="W485" s="4"/>
      <c r="X485" s="4"/>
    </row>
    <row r="486" spans="1:24">
      <c r="A486" s="4"/>
      <c r="B486" s="4"/>
      <c r="D486" s="4"/>
      <c r="E486" s="4"/>
      <c r="F486" s="4"/>
      <c r="G486" s="108">
        <f>'[1]Z07 一般公共预算财政拨款收入支出决算表(财决07表)'!A484</f>
        <v>0</v>
      </c>
      <c r="H486" s="119">
        <f>'[1]Z07 一般公共预算财政拨款收入支出决算表(财决07表)'!$K484</f>
        <v>0</v>
      </c>
      <c r="I486" s="108" t="str">
        <f t="shared" si="28"/>
        <v>2</v>
      </c>
      <c r="J486" s="108" t="str">
        <f t="shared" si="29"/>
        <v>2</v>
      </c>
      <c r="K486" s="108">
        <f t="shared" si="30"/>
        <v>4</v>
      </c>
      <c r="L486" s="108" t="str">
        <f t="shared" si="31"/>
        <v/>
      </c>
      <c r="O486" s="4"/>
      <c r="P486" s="4"/>
      <c r="Q486" s="4"/>
      <c r="R486" s="4"/>
      <c r="S486" s="4"/>
      <c r="T486" s="4"/>
      <c r="U486" s="4"/>
      <c r="V486" s="4"/>
      <c r="W486" s="4"/>
      <c r="X486" s="4"/>
    </row>
    <row r="487" spans="1:24">
      <c r="A487" s="4"/>
      <c r="B487" s="4"/>
      <c r="D487" s="4"/>
      <c r="E487" s="4"/>
      <c r="F487" s="4"/>
      <c r="G487" s="108">
        <f>'[1]Z07 一般公共预算财政拨款收入支出决算表(财决07表)'!A485</f>
        <v>0</v>
      </c>
      <c r="H487" s="119">
        <f>'[1]Z07 一般公共预算财政拨款收入支出决算表(财决07表)'!$K485</f>
        <v>0</v>
      </c>
      <c r="I487" s="108" t="str">
        <f t="shared" si="28"/>
        <v>2</v>
      </c>
      <c r="J487" s="108" t="str">
        <f t="shared" si="29"/>
        <v>2</v>
      </c>
      <c r="K487" s="108">
        <f t="shared" si="30"/>
        <v>4</v>
      </c>
      <c r="L487" s="108" t="str">
        <f t="shared" si="31"/>
        <v/>
      </c>
      <c r="O487" s="4"/>
      <c r="P487" s="4"/>
      <c r="Q487" s="4"/>
      <c r="R487" s="4"/>
      <c r="S487" s="4"/>
      <c r="T487" s="4"/>
      <c r="U487" s="4"/>
      <c r="V487" s="4"/>
      <c r="W487" s="4"/>
      <c r="X487" s="4"/>
    </row>
    <row r="488" spans="1:24">
      <c r="A488" s="4"/>
      <c r="B488" s="4"/>
      <c r="D488" s="4"/>
      <c r="E488" s="4"/>
      <c r="F488" s="4"/>
      <c r="G488" s="108">
        <f>'[1]Z07 一般公共预算财政拨款收入支出决算表(财决07表)'!A486</f>
        <v>0</v>
      </c>
      <c r="H488" s="119">
        <f>'[1]Z07 一般公共预算财政拨款收入支出决算表(财决07表)'!$K486</f>
        <v>0</v>
      </c>
      <c r="I488" s="108" t="str">
        <f t="shared" si="28"/>
        <v>2</v>
      </c>
      <c r="J488" s="108" t="str">
        <f t="shared" si="29"/>
        <v>2</v>
      </c>
      <c r="K488" s="108">
        <f t="shared" si="30"/>
        <v>4</v>
      </c>
      <c r="L488" s="108" t="str">
        <f t="shared" si="31"/>
        <v/>
      </c>
      <c r="O488" s="4"/>
      <c r="P488" s="4"/>
      <c r="Q488" s="4"/>
      <c r="R488" s="4"/>
      <c r="S488" s="4"/>
      <c r="T488" s="4"/>
      <c r="U488" s="4"/>
      <c r="V488" s="4"/>
      <c r="W488" s="4"/>
      <c r="X488" s="4"/>
    </row>
    <row r="489" spans="1:24">
      <c r="A489" s="4"/>
      <c r="B489" s="4"/>
      <c r="D489" s="4"/>
      <c r="E489" s="4"/>
      <c r="F489" s="4"/>
      <c r="G489" s="108">
        <f>'[1]Z07 一般公共预算财政拨款收入支出决算表(财决07表)'!A487</f>
        <v>0</v>
      </c>
      <c r="H489" s="119">
        <f>'[1]Z07 一般公共预算财政拨款收入支出决算表(财决07表)'!$K487</f>
        <v>0</v>
      </c>
      <c r="I489" s="108" t="str">
        <f t="shared" si="28"/>
        <v>2</v>
      </c>
      <c r="J489" s="108" t="str">
        <f t="shared" si="29"/>
        <v>2</v>
      </c>
      <c r="K489" s="108">
        <f t="shared" si="30"/>
        <v>4</v>
      </c>
      <c r="L489" s="108" t="str">
        <f t="shared" si="31"/>
        <v/>
      </c>
      <c r="O489" s="4"/>
      <c r="P489" s="4"/>
      <c r="Q489" s="4"/>
      <c r="R489" s="4"/>
      <c r="S489" s="4"/>
      <c r="T489" s="4"/>
      <c r="U489" s="4"/>
      <c r="V489" s="4"/>
      <c r="W489" s="4"/>
      <c r="X489" s="4"/>
    </row>
    <row r="490" spans="1:24">
      <c r="A490" s="4"/>
      <c r="B490" s="4"/>
      <c r="D490" s="4"/>
      <c r="E490" s="4"/>
      <c r="F490" s="4"/>
      <c r="G490" s="108">
        <f>'[1]Z07 一般公共预算财政拨款收入支出决算表(财决07表)'!A488</f>
        <v>0</v>
      </c>
      <c r="H490" s="119">
        <f>'[1]Z07 一般公共预算财政拨款收入支出决算表(财决07表)'!$K488</f>
        <v>0</v>
      </c>
      <c r="I490" s="108" t="str">
        <f t="shared" si="28"/>
        <v>2</v>
      </c>
      <c r="J490" s="108" t="str">
        <f t="shared" si="29"/>
        <v>2</v>
      </c>
      <c r="K490" s="108">
        <f t="shared" si="30"/>
        <v>4</v>
      </c>
      <c r="L490" s="108" t="str">
        <f t="shared" si="31"/>
        <v/>
      </c>
      <c r="O490" s="4"/>
      <c r="P490" s="4"/>
      <c r="Q490" s="4"/>
      <c r="R490" s="4"/>
      <c r="S490" s="4"/>
      <c r="T490" s="4"/>
      <c r="U490" s="4"/>
      <c r="V490" s="4"/>
      <c r="W490" s="4"/>
      <c r="X490" s="4"/>
    </row>
    <row r="491" spans="1:24">
      <c r="A491" s="4"/>
      <c r="B491" s="4"/>
      <c r="D491" s="4"/>
      <c r="E491" s="4"/>
      <c r="F491" s="4"/>
      <c r="G491" s="108">
        <f>'[1]Z07 一般公共预算财政拨款收入支出决算表(财决07表)'!A489</f>
        <v>0</v>
      </c>
      <c r="H491" s="119">
        <f>'[1]Z07 一般公共预算财政拨款收入支出决算表(财决07表)'!$K489</f>
        <v>0</v>
      </c>
      <c r="I491" s="108" t="str">
        <f t="shared" si="28"/>
        <v>2</v>
      </c>
      <c r="J491" s="108" t="str">
        <f t="shared" si="29"/>
        <v>2</v>
      </c>
      <c r="K491" s="108">
        <f t="shared" si="30"/>
        <v>4</v>
      </c>
      <c r="L491" s="108" t="str">
        <f t="shared" si="31"/>
        <v/>
      </c>
      <c r="O491" s="4"/>
      <c r="P491" s="4"/>
      <c r="Q491" s="4"/>
      <c r="R491" s="4"/>
      <c r="S491" s="4"/>
      <c r="T491" s="4"/>
      <c r="U491" s="4"/>
      <c r="V491" s="4"/>
      <c r="W491" s="4"/>
      <c r="X491" s="4"/>
    </row>
    <row r="492" spans="1:24">
      <c r="A492" s="4"/>
      <c r="B492" s="4"/>
      <c r="D492" s="4"/>
      <c r="E492" s="4"/>
      <c r="F492" s="4"/>
      <c r="G492" s="108">
        <f>'[1]Z07 一般公共预算财政拨款收入支出决算表(财决07表)'!A490</f>
        <v>0</v>
      </c>
      <c r="H492" s="119">
        <f>'[1]Z07 一般公共预算财政拨款收入支出决算表(财决07表)'!$K490</f>
        <v>0</v>
      </c>
      <c r="I492" s="108" t="str">
        <f t="shared" si="28"/>
        <v>2</v>
      </c>
      <c r="J492" s="108" t="str">
        <f t="shared" si="29"/>
        <v>2</v>
      </c>
      <c r="K492" s="108">
        <f t="shared" si="30"/>
        <v>4</v>
      </c>
      <c r="L492" s="108" t="str">
        <f t="shared" si="31"/>
        <v/>
      </c>
      <c r="O492" s="4"/>
      <c r="P492" s="4"/>
      <c r="Q492" s="4"/>
      <c r="R492" s="4"/>
      <c r="S492" s="4"/>
      <c r="T492" s="4"/>
      <c r="U492" s="4"/>
      <c r="V492" s="4"/>
      <c r="W492" s="4"/>
      <c r="X492" s="4"/>
    </row>
    <row r="493" spans="1:24">
      <c r="A493" s="4"/>
      <c r="B493" s="4"/>
      <c r="D493" s="4"/>
      <c r="E493" s="4"/>
      <c r="F493" s="4"/>
      <c r="G493" s="108">
        <f>'[1]Z07 一般公共预算财政拨款收入支出决算表(财决07表)'!A491</f>
        <v>0</v>
      </c>
      <c r="H493" s="119">
        <f>'[1]Z07 一般公共预算财政拨款收入支出决算表(财决07表)'!$K491</f>
        <v>0</v>
      </c>
      <c r="I493" s="108" t="str">
        <f t="shared" si="28"/>
        <v>2</v>
      </c>
      <c r="J493" s="108" t="str">
        <f t="shared" si="29"/>
        <v>2</v>
      </c>
      <c r="K493" s="108">
        <f t="shared" si="30"/>
        <v>4</v>
      </c>
      <c r="L493" s="108" t="str">
        <f t="shared" si="31"/>
        <v/>
      </c>
      <c r="O493" s="4"/>
      <c r="P493" s="4"/>
      <c r="Q493" s="4"/>
      <c r="R493" s="4"/>
      <c r="S493" s="4"/>
      <c r="T493" s="4"/>
      <c r="U493" s="4"/>
      <c r="V493" s="4"/>
      <c r="W493" s="4"/>
      <c r="X493" s="4"/>
    </row>
    <row r="494" spans="1:24">
      <c r="A494" s="4"/>
      <c r="B494" s="4"/>
      <c r="D494" s="4"/>
      <c r="E494" s="4"/>
      <c r="F494" s="4"/>
      <c r="G494" s="108">
        <f>'[1]Z07 一般公共预算财政拨款收入支出决算表(财决07表)'!A492</f>
        <v>0</v>
      </c>
      <c r="H494" s="119">
        <f>'[1]Z07 一般公共预算财政拨款收入支出决算表(财决07表)'!$K492</f>
        <v>0</v>
      </c>
      <c r="I494" s="108" t="str">
        <f t="shared" si="28"/>
        <v>2</v>
      </c>
      <c r="J494" s="108" t="str">
        <f t="shared" si="29"/>
        <v>2</v>
      </c>
      <c r="K494" s="108">
        <f t="shared" si="30"/>
        <v>4</v>
      </c>
      <c r="L494" s="108" t="str">
        <f t="shared" si="31"/>
        <v/>
      </c>
      <c r="O494" s="4"/>
      <c r="P494" s="4"/>
      <c r="Q494" s="4"/>
      <c r="R494" s="4"/>
      <c r="S494" s="4"/>
      <c r="T494" s="4"/>
      <c r="U494" s="4"/>
      <c r="V494" s="4"/>
      <c r="W494" s="4"/>
      <c r="X494" s="4"/>
    </row>
    <row r="495" spans="1:24">
      <c r="A495" s="4"/>
      <c r="B495" s="4"/>
      <c r="D495" s="4"/>
      <c r="E495" s="4"/>
      <c r="F495" s="4"/>
      <c r="G495" s="108">
        <f>'[1]Z07 一般公共预算财政拨款收入支出决算表(财决07表)'!A493</f>
        <v>0</v>
      </c>
      <c r="H495" s="119">
        <f>'[1]Z07 一般公共预算财政拨款收入支出决算表(财决07表)'!$K493</f>
        <v>0</v>
      </c>
      <c r="I495" s="108" t="str">
        <f t="shared" si="28"/>
        <v>2</v>
      </c>
      <c r="J495" s="108" t="str">
        <f t="shared" si="29"/>
        <v>2</v>
      </c>
      <c r="K495" s="108">
        <f t="shared" si="30"/>
        <v>4</v>
      </c>
      <c r="L495" s="108" t="str">
        <f t="shared" si="31"/>
        <v/>
      </c>
      <c r="O495" s="4"/>
      <c r="P495" s="4"/>
      <c r="Q495" s="4"/>
      <c r="R495" s="4"/>
      <c r="S495" s="4"/>
      <c r="T495" s="4"/>
      <c r="U495" s="4"/>
      <c r="V495" s="4"/>
      <c r="W495" s="4"/>
      <c r="X495" s="4"/>
    </row>
    <row r="496" spans="1:24">
      <c r="A496" s="4"/>
      <c r="B496" s="4"/>
      <c r="D496" s="4"/>
      <c r="E496" s="4"/>
      <c r="F496" s="4"/>
      <c r="G496" s="108">
        <f>'[1]Z07 一般公共预算财政拨款收入支出决算表(财决07表)'!A494</f>
        <v>0</v>
      </c>
      <c r="H496" s="119">
        <f>'[1]Z07 一般公共预算财政拨款收入支出决算表(财决07表)'!$K494</f>
        <v>0</v>
      </c>
      <c r="I496" s="108" t="str">
        <f t="shared" si="28"/>
        <v>2</v>
      </c>
      <c r="J496" s="108" t="str">
        <f t="shared" si="29"/>
        <v>2</v>
      </c>
      <c r="K496" s="108">
        <f t="shared" si="30"/>
        <v>4</v>
      </c>
      <c r="L496" s="108" t="str">
        <f t="shared" si="31"/>
        <v/>
      </c>
      <c r="O496" s="4"/>
      <c r="P496" s="4"/>
      <c r="Q496" s="4"/>
      <c r="R496" s="4"/>
      <c r="S496" s="4"/>
      <c r="T496" s="4"/>
      <c r="U496" s="4"/>
      <c r="V496" s="4"/>
      <c r="W496" s="4"/>
      <c r="X496" s="4"/>
    </row>
    <row r="497" spans="1:24">
      <c r="A497" s="4"/>
      <c r="B497" s="4"/>
      <c r="D497" s="4"/>
      <c r="E497" s="4"/>
      <c r="F497" s="4"/>
      <c r="G497" s="108">
        <f>'[1]Z07 一般公共预算财政拨款收入支出决算表(财决07表)'!A495</f>
        <v>0</v>
      </c>
      <c r="H497" s="119">
        <f>'[1]Z07 一般公共预算财政拨款收入支出决算表(财决07表)'!$K495</f>
        <v>0</v>
      </c>
      <c r="I497" s="108" t="str">
        <f t="shared" si="28"/>
        <v>2</v>
      </c>
      <c r="J497" s="108" t="str">
        <f t="shared" si="29"/>
        <v>2</v>
      </c>
      <c r="K497" s="108">
        <f t="shared" si="30"/>
        <v>4</v>
      </c>
      <c r="L497" s="108" t="str">
        <f t="shared" si="31"/>
        <v/>
      </c>
      <c r="O497" s="4"/>
      <c r="P497" s="4"/>
      <c r="Q497" s="4"/>
      <c r="R497" s="4"/>
      <c r="S497" s="4"/>
      <c r="T497" s="4"/>
      <c r="U497" s="4"/>
      <c r="V497" s="4"/>
      <c r="W497" s="4"/>
      <c r="X497" s="4"/>
    </row>
    <row r="498" spans="1:24">
      <c r="A498" s="4"/>
      <c r="B498" s="4"/>
      <c r="D498" s="4"/>
      <c r="E498" s="4"/>
      <c r="F498" s="4"/>
      <c r="G498" s="108">
        <f>'[1]Z07 一般公共预算财政拨款收入支出决算表(财决07表)'!A496</f>
        <v>0</v>
      </c>
      <c r="H498" s="119">
        <f>'[1]Z07 一般公共预算财政拨款收入支出决算表(财决07表)'!$K496</f>
        <v>0</v>
      </c>
      <c r="I498" s="108" t="str">
        <f t="shared" si="28"/>
        <v>2</v>
      </c>
      <c r="J498" s="108" t="str">
        <f t="shared" si="29"/>
        <v>2</v>
      </c>
      <c r="K498" s="108">
        <f t="shared" si="30"/>
        <v>4</v>
      </c>
      <c r="L498" s="108" t="str">
        <f t="shared" si="31"/>
        <v/>
      </c>
      <c r="O498" s="4"/>
      <c r="P498" s="4"/>
      <c r="Q498" s="4"/>
      <c r="R498" s="4"/>
      <c r="S498" s="4"/>
      <c r="T498" s="4"/>
      <c r="U498" s="4"/>
      <c r="V498" s="4"/>
      <c r="W498" s="4"/>
      <c r="X498" s="4"/>
    </row>
    <row r="499" spans="1:24">
      <c r="A499" s="4"/>
      <c r="B499" s="4"/>
      <c r="D499" s="4"/>
      <c r="E499" s="4"/>
      <c r="F499" s="4"/>
      <c r="G499" s="108">
        <f>'[1]Z07 一般公共预算财政拨款收入支出决算表(财决07表)'!A497</f>
        <v>0</v>
      </c>
      <c r="H499" s="119">
        <f>'[1]Z07 一般公共预算财政拨款收入支出决算表(财决07表)'!$K497</f>
        <v>0</v>
      </c>
      <c r="I499" s="108" t="str">
        <f t="shared" si="28"/>
        <v>2</v>
      </c>
      <c r="J499" s="108" t="str">
        <f t="shared" si="29"/>
        <v>2</v>
      </c>
      <c r="K499" s="108">
        <f t="shared" si="30"/>
        <v>4</v>
      </c>
      <c r="L499" s="108" t="str">
        <f t="shared" si="31"/>
        <v/>
      </c>
      <c r="O499" s="4"/>
      <c r="P499" s="4"/>
      <c r="Q499" s="4"/>
      <c r="R499" s="4"/>
      <c r="S499" s="4"/>
      <c r="T499" s="4"/>
      <c r="U499" s="4"/>
      <c r="V499" s="4"/>
      <c r="W499" s="4"/>
      <c r="X499" s="4"/>
    </row>
    <row r="500" spans="1:24">
      <c r="A500" s="4"/>
      <c r="B500" s="4"/>
      <c r="D500" s="4"/>
      <c r="E500" s="4"/>
      <c r="F500" s="4"/>
      <c r="G500" s="108">
        <f>'[1]Z07 一般公共预算财政拨款收入支出决算表(财决07表)'!A498</f>
        <v>0</v>
      </c>
      <c r="H500" s="119">
        <f>'[1]Z07 一般公共预算财政拨款收入支出决算表(财决07表)'!$K498</f>
        <v>0</v>
      </c>
      <c r="I500" s="108" t="str">
        <f t="shared" si="28"/>
        <v>2</v>
      </c>
      <c r="J500" s="108" t="str">
        <f t="shared" si="29"/>
        <v>2</v>
      </c>
      <c r="K500" s="108">
        <f t="shared" si="30"/>
        <v>4</v>
      </c>
      <c r="L500" s="108" t="str">
        <f t="shared" si="31"/>
        <v/>
      </c>
      <c r="O500" s="4"/>
      <c r="P500" s="4"/>
      <c r="Q500" s="4"/>
      <c r="R500" s="4"/>
      <c r="S500" s="4"/>
      <c r="T500" s="4"/>
      <c r="U500" s="4"/>
      <c r="V500" s="4"/>
      <c r="W500" s="4"/>
      <c r="X500" s="4"/>
    </row>
    <row r="504" spans="12:12">
      <c r="L504" s="108" t="str">
        <f t="shared" si="31"/>
        <v/>
      </c>
    </row>
  </sheetData>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CU130"/>
  <sheetViews>
    <sheetView showZeros="0" workbookViewId="0">
      <selection activeCell="E13" sqref="E13"/>
    </sheetView>
  </sheetViews>
  <sheetFormatPr defaultColWidth="9" defaultRowHeight="14.25"/>
  <cols>
    <col min="1" max="2" width="4.6" style="55" customWidth="1"/>
    <col min="3" max="3" width="30.6" style="56" customWidth="1"/>
    <col min="4" max="6" width="22.9" style="56" customWidth="1"/>
    <col min="7" max="7" width="9" style="57"/>
    <col min="8" max="8" width="9" style="58"/>
    <col min="9" max="9" width="9.5" style="58" customWidth="1"/>
    <col min="10" max="12" width="9" style="58"/>
    <col min="13" max="14" width="10.5" style="58" customWidth="1"/>
    <col min="15" max="15" width="127" style="58" customWidth="1"/>
    <col min="16" max="16384" width="9" style="56"/>
  </cols>
  <sheetData>
    <row r="1" s="51" customFormat="1" ht="30" customHeight="1" spans="1:15">
      <c r="A1" s="59" t="s">
        <v>111</v>
      </c>
      <c r="B1" s="59"/>
      <c r="C1" s="59"/>
      <c r="D1" s="59"/>
      <c r="E1" s="59"/>
      <c r="F1" s="59"/>
      <c r="G1" s="60"/>
      <c r="H1" s="61"/>
      <c r="I1" s="61"/>
      <c r="J1" s="61"/>
      <c r="K1" s="61"/>
      <c r="L1" s="90"/>
      <c r="M1" s="90" t="str">
        <f>"a1:"&amp;"f"&amp;MAX(L13:L107)</f>
        <v>a1:f59</v>
      </c>
      <c r="N1" s="90"/>
      <c r="O1" s="90"/>
    </row>
    <row r="2" s="52" customFormat="1" customHeight="1" spans="1:15">
      <c r="A2" s="62" t="str">
        <f>'01收入支出决算总表'!A3</f>
        <v>部门：益阳市城市管理行政执法局</v>
      </c>
      <c r="B2" s="63"/>
      <c r="F2" s="64" t="s">
        <v>112</v>
      </c>
      <c r="G2" s="60"/>
      <c r="H2" s="61"/>
      <c r="I2" s="61"/>
      <c r="J2" s="61"/>
      <c r="K2" s="61"/>
      <c r="L2" s="91"/>
      <c r="M2" s="91"/>
      <c r="N2" s="91"/>
      <c r="O2" s="91"/>
    </row>
    <row r="3" s="52" customFormat="1" ht="15" customHeight="1" spans="1:15">
      <c r="A3" s="62"/>
      <c r="B3" s="63"/>
      <c r="D3" s="65"/>
      <c r="E3" s="65"/>
      <c r="F3" s="64" t="s">
        <v>6</v>
      </c>
      <c r="G3" s="60"/>
      <c r="H3" s="61"/>
      <c r="I3" s="61"/>
      <c r="J3" s="61"/>
      <c r="K3" s="61"/>
      <c r="L3" s="91"/>
      <c r="M3" s="92" t="s">
        <v>113</v>
      </c>
      <c r="N3" s="91"/>
      <c r="O3" s="91"/>
    </row>
    <row r="4" s="52" customFormat="1" ht="15" customHeight="1" spans="1:15">
      <c r="A4" s="66" t="s">
        <v>114</v>
      </c>
      <c r="B4" s="63"/>
      <c r="D4" s="65"/>
      <c r="E4" s="65"/>
      <c r="F4" s="64"/>
      <c r="G4" s="60"/>
      <c r="H4" s="61"/>
      <c r="I4" s="61"/>
      <c r="J4" s="61"/>
      <c r="K4" s="93"/>
      <c r="L4" s="94"/>
      <c r="M4" s="95"/>
      <c r="N4" s="91"/>
      <c r="O4" s="91"/>
    </row>
    <row r="5" s="52" customFormat="1" ht="15" customHeight="1" spans="1:15">
      <c r="A5" s="67" t="s">
        <v>115</v>
      </c>
      <c r="B5" s="63"/>
      <c r="D5" s="65"/>
      <c r="E5" s="65"/>
      <c r="F5" s="64"/>
      <c r="G5" s="60"/>
      <c r="H5" s="61"/>
      <c r="I5" s="61"/>
      <c r="J5" s="61"/>
      <c r="K5" s="96"/>
      <c r="L5" s="97"/>
      <c r="M5" s="98"/>
      <c r="N5" s="91"/>
      <c r="O5" s="91"/>
    </row>
    <row r="6" s="52" customFormat="1" ht="15" customHeight="1" spans="1:15">
      <c r="A6" s="67" t="s">
        <v>53</v>
      </c>
      <c r="B6" s="63"/>
      <c r="D6" s="65"/>
      <c r="E6" s="65"/>
      <c r="F6" s="64"/>
      <c r="G6" s="60"/>
      <c r="H6" s="61"/>
      <c r="I6" s="61"/>
      <c r="J6" s="61"/>
      <c r="K6" s="96"/>
      <c r="L6" s="97"/>
      <c r="M6" s="98"/>
      <c r="N6" s="91"/>
      <c r="O6" s="91"/>
    </row>
    <row r="7" s="52" customFormat="1" ht="15" customHeight="1" spans="1:15">
      <c r="A7" s="67" t="s">
        <v>116</v>
      </c>
      <c r="B7" s="63"/>
      <c r="D7" s="65"/>
      <c r="E7" s="65"/>
      <c r="F7" s="64"/>
      <c r="G7" s="60"/>
      <c r="H7" s="61"/>
      <c r="I7" s="61"/>
      <c r="J7" s="61"/>
      <c r="K7" s="96"/>
      <c r="L7" s="97"/>
      <c r="M7" s="98"/>
      <c r="N7" s="91"/>
      <c r="O7" s="91"/>
    </row>
    <row r="8" s="53" customFormat="1" ht="20.25" customHeight="1" spans="1:15">
      <c r="A8" s="68" t="s">
        <v>117</v>
      </c>
      <c r="B8" s="68"/>
      <c r="C8" s="68"/>
      <c r="D8" s="69" t="s">
        <v>79</v>
      </c>
      <c r="E8" s="69" t="s">
        <v>118</v>
      </c>
      <c r="F8" s="69" t="s">
        <v>119</v>
      </c>
      <c r="G8" s="57"/>
      <c r="H8" s="70"/>
      <c r="I8" s="70"/>
      <c r="J8" s="70"/>
      <c r="K8" s="96"/>
      <c r="L8" s="97"/>
      <c r="M8" s="98"/>
      <c r="N8" s="70"/>
      <c r="O8" s="70"/>
    </row>
    <row r="9" s="53" customFormat="1" ht="9.9" customHeight="1" spans="1:15">
      <c r="A9" s="71" t="s">
        <v>120</v>
      </c>
      <c r="B9" s="72"/>
      <c r="C9" s="73" t="s">
        <v>71</v>
      </c>
      <c r="D9" s="69"/>
      <c r="E9" s="69"/>
      <c r="F9" s="69"/>
      <c r="G9" s="57"/>
      <c r="H9" s="70"/>
      <c r="I9" s="70"/>
      <c r="J9" s="70"/>
      <c r="K9" s="70"/>
      <c r="L9" s="70"/>
      <c r="M9" s="70"/>
      <c r="N9" s="70"/>
      <c r="O9" s="70"/>
    </row>
    <row r="10" s="53" customFormat="1" ht="9.9" customHeight="1" spans="1:99">
      <c r="A10" s="74"/>
      <c r="B10" s="75"/>
      <c r="C10" s="76"/>
      <c r="D10" s="69"/>
      <c r="E10" s="69"/>
      <c r="F10" s="69"/>
      <c r="G10" s="57"/>
      <c r="H10" s="57"/>
      <c r="I10" s="57"/>
      <c r="J10" s="57"/>
      <c r="K10" s="57"/>
      <c r="L10" s="57"/>
      <c r="M10" s="57"/>
      <c r="N10" s="57"/>
      <c r="O10" s="57"/>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row>
    <row r="11" s="53" customFormat="1" ht="9.9" customHeight="1" spans="1:15">
      <c r="A11" s="77"/>
      <c r="B11" s="78"/>
      <c r="C11" s="79"/>
      <c r="D11" s="69"/>
      <c r="E11" s="69"/>
      <c r="F11" s="69"/>
      <c r="G11" s="57"/>
      <c r="H11" s="70"/>
      <c r="I11" s="70"/>
      <c r="J11" s="70"/>
      <c r="K11" s="70"/>
      <c r="L11" s="70"/>
      <c r="M11" s="70"/>
      <c r="N11" s="70"/>
      <c r="O11" s="70"/>
    </row>
    <row r="12" s="53" customFormat="1" ht="18" customHeight="1" spans="1:15">
      <c r="A12" s="68" t="s">
        <v>72</v>
      </c>
      <c r="B12" s="68"/>
      <c r="C12" s="68"/>
      <c r="D12" s="68">
        <v>1</v>
      </c>
      <c r="E12" s="68">
        <v>2</v>
      </c>
      <c r="F12" s="68">
        <v>3</v>
      </c>
      <c r="G12" s="57"/>
      <c r="H12" s="70"/>
      <c r="I12" s="70">
        <v>1</v>
      </c>
      <c r="J12" s="70"/>
      <c r="K12" s="70"/>
      <c r="L12" s="70"/>
      <c r="M12" s="70"/>
      <c r="N12" s="70"/>
      <c r="O12" s="70"/>
    </row>
    <row r="13" s="53" customFormat="1" ht="18" customHeight="1" spans="1:15">
      <c r="A13" s="80" t="s">
        <v>49</v>
      </c>
      <c r="B13" s="80"/>
      <c r="C13" s="80"/>
      <c r="D13" s="81">
        <f>'[1]Z08_1 一般公共预算财政拨款基本支出决算明细表(财决08-'!$E$9</f>
        <v>3099.3</v>
      </c>
      <c r="E13" s="81">
        <f>'[1]Z08_1 一般公共预算财政拨款基本支出决算明细表(财决08-'!$F$9+'[1]Z08_1 一般公共预算财政拨款基本支出决算明细表(财决08-'!$AV$9</f>
        <v>2728.96</v>
      </c>
      <c r="F13" s="81">
        <f>D13-E13</f>
        <v>370.34</v>
      </c>
      <c r="G13" s="57"/>
      <c r="H13" s="70"/>
      <c r="I13" s="70"/>
      <c r="J13" s="70"/>
      <c r="K13" s="70"/>
      <c r="L13" s="70">
        <f>ROW()</f>
        <v>13</v>
      </c>
      <c r="M13" s="70"/>
      <c r="N13" s="70"/>
      <c r="O13" s="70"/>
    </row>
    <row r="14" ht="18" customHeight="1" spans="1:14">
      <c r="A14" s="82" t="str">
        <f t="array" ref="A14">INDEX(G:G,SMALL(IF($I$14:$I$119&gt;0,ROW($14:$119),4^8),ROW(G1)))&amp;""</f>
        <v>301</v>
      </c>
      <c r="B14" s="83"/>
      <c r="C14" s="84" t="str">
        <f>IF(ISERROR(VLOOKUP(A14,$G$14:$I$119,2,FALSE)),"",VLOOKUP(A14,$G$14:$I$119,2,FALSE))</f>
        <v>工资福利支出</v>
      </c>
      <c r="D14" s="85">
        <f>IF(ISERROR(VLOOKUP(A14,$G$14:$I$119,3,FALSE)),"",VLOOKUP(A14,$G$14:$I$119,3,FALSE))</f>
        <v>2609.3</v>
      </c>
      <c r="E14" s="85">
        <f>IF(OR(MID(A14,1,3)="301",MID(A14,1,3)="303"),D14,"")</f>
        <v>2609.3</v>
      </c>
      <c r="F14" s="86" t="str">
        <f>IF(AND(MID(A14,1,3)&lt;&gt;"301",MID(A14,1,3)&lt;&gt;"303"),D14,"")</f>
        <v/>
      </c>
      <c r="G14" s="87" t="s">
        <v>121</v>
      </c>
      <c r="H14" s="88" t="s">
        <v>122</v>
      </c>
      <c r="I14" s="70">
        <f>('[1]Z08_1 一般公共预算财政拨款基本支出决算明细表(财决08-'!F$9)*1</f>
        <v>2609.3</v>
      </c>
      <c r="L14" s="58">
        <f>IF(C14&lt;&gt;"",ROW(),"")</f>
        <v>14</v>
      </c>
      <c r="N14" s="99"/>
    </row>
    <row r="15" ht="18" customHeight="1" spans="1:14">
      <c r="A15" s="82" t="str">
        <f t="array" ref="A15">INDEX(G:G,SMALL(IF($I$14:$I$119&gt;0,ROW($14:$119),4^8),ROW(G2)))&amp;""</f>
        <v>30101</v>
      </c>
      <c r="B15" s="83"/>
      <c r="C15" s="84" t="str">
        <f t="shared" ref="C15:C78" si="0">IF(ISERROR(VLOOKUP(A15,$G$14:$I$119,2,FALSE)),"",VLOOKUP(A15,$G$14:$I$119,2,FALSE))</f>
        <v>基本工资</v>
      </c>
      <c r="D15" s="85">
        <f t="shared" ref="D15:D78" si="1">IF(ISERROR(VLOOKUP(A15,$G$14:$I$119,3,FALSE)),"",VLOOKUP(A15,$G$14:$I$119,3,FALSE))</f>
        <v>745.65</v>
      </c>
      <c r="E15" s="85">
        <f t="shared" ref="E15:E78" si="2">IF(OR(MID(A15,1,3)="301",MID(A15,1,3)="303"),D15,"")</f>
        <v>745.65</v>
      </c>
      <c r="F15" s="86" t="str">
        <f t="shared" ref="F15:F78" si="3">IF(AND(MID(A15,1,3)&lt;&gt;"301",MID(A15,1,3)&lt;&gt;"303"),D15,"")</f>
        <v/>
      </c>
      <c r="G15" s="87" t="s">
        <v>123</v>
      </c>
      <c r="H15" s="89" t="s">
        <v>124</v>
      </c>
      <c r="I15" s="70">
        <f>('[1]Z08_1 一般公共预算财政拨款基本支出决算明细表(财决08-'!G$9)*1</f>
        <v>745.65</v>
      </c>
      <c r="K15" s="57"/>
      <c r="L15" s="58">
        <f t="shared" ref="L15:L78" si="4">IF(C15&lt;&gt;"",ROW(),"")</f>
        <v>15</v>
      </c>
      <c r="M15" s="57"/>
      <c r="N15" s="99"/>
    </row>
    <row r="16" ht="18" customHeight="1" spans="1:14">
      <c r="A16" s="82" t="str">
        <f t="array" ref="A16">INDEX(G:G,SMALL(IF($I$14:$I$119&gt;0,ROW($14:$119),4^8),ROW(G3)))&amp;""</f>
        <v>30102</v>
      </c>
      <c r="B16" s="83"/>
      <c r="C16" s="84" t="str">
        <f t="shared" si="0"/>
        <v>津贴补贴</v>
      </c>
      <c r="D16" s="85">
        <f t="shared" si="1"/>
        <v>709.68</v>
      </c>
      <c r="E16" s="85">
        <f t="shared" si="2"/>
        <v>709.68</v>
      </c>
      <c r="F16" s="86" t="str">
        <f t="shared" si="3"/>
        <v/>
      </c>
      <c r="G16" s="87" t="s">
        <v>125</v>
      </c>
      <c r="H16" s="89" t="s">
        <v>126</v>
      </c>
      <c r="I16" s="70">
        <f>('[1]Z08_1 一般公共预算财政拨款基本支出决算明细表(财决08-'!H$9)*1</f>
        <v>709.68</v>
      </c>
      <c r="K16" s="57"/>
      <c r="L16" s="58">
        <f t="shared" si="4"/>
        <v>16</v>
      </c>
      <c r="M16" s="100"/>
      <c r="N16" s="99"/>
    </row>
    <row r="17" ht="18" customHeight="1" spans="1:14">
      <c r="A17" s="82" t="str">
        <f t="array" ref="A17">INDEX(G:G,SMALL(IF($I$14:$I$119&gt;0,ROW($14:$119),4^8),ROW(G4)))&amp;""</f>
        <v>30103</v>
      </c>
      <c r="B17" s="83"/>
      <c r="C17" s="84" t="str">
        <f t="shared" si="0"/>
        <v>奖金</v>
      </c>
      <c r="D17" s="85">
        <f t="shared" si="1"/>
        <v>265.24</v>
      </c>
      <c r="E17" s="85">
        <f t="shared" si="2"/>
        <v>265.24</v>
      </c>
      <c r="F17" s="86" t="str">
        <f t="shared" si="3"/>
        <v/>
      </c>
      <c r="G17" s="87" t="s">
        <v>127</v>
      </c>
      <c r="H17" s="89" t="s">
        <v>128</v>
      </c>
      <c r="I17" s="70">
        <f>('[1]Z08_1 一般公共预算财政拨款基本支出决算明细表(财决08-'!I$9)*1</f>
        <v>265.24</v>
      </c>
      <c r="K17" s="57"/>
      <c r="L17" s="58">
        <f t="shared" si="4"/>
        <v>17</v>
      </c>
      <c r="M17" s="57"/>
      <c r="N17" s="99"/>
    </row>
    <row r="18" ht="18" customHeight="1" spans="1:14">
      <c r="A18" s="82" t="str">
        <f t="array" ref="A18">INDEX(G:G,SMALL(IF($I$14:$I$119&gt;0,ROW($14:$119),4^8),ROW(G5)))&amp;""</f>
        <v>30106</v>
      </c>
      <c r="B18" s="83"/>
      <c r="C18" s="84" t="str">
        <f t="shared" si="0"/>
        <v>伙食补助费</v>
      </c>
      <c r="D18" s="85">
        <f t="shared" si="1"/>
        <v>4.14</v>
      </c>
      <c r="E18" s="85">
        <f t="shared" si="2"/>
        <v>4.14</v>
      </c>
      <c r="F18" s="86" t="str">
        <f t="shared" si="3"/>
        <v/>
      </c>
      <c r="G18" s="87" t="s">
        <v>129</v>
      </c>
      <c r="H18" s="89" t="s">
        <v>130</v>
      </c>
      <c r="I18" s="70">
        <f>('[1]Z08_1 一般公共预算财政拨款基本支出决算明细表(财决08-'!J$9)*1</f>
        <v>4.14</v>
      </c>
      <c r="K18" s="57"/>
      <c r="L18" s="58">
        <f t="shared" si="4"/>
        <v>18</v>
      </c>
      <c r="M18" s="57"/>
      <c r="N18" s="99"/>
    </row>
    <row r="19" ht="18" customHeight="1" spans="1:14">
      <c r="A19" s="82" t="str">
        <f t="array" ref="A19">INDEX(G:G,SMALL(IF($I$14:$I$119&gt;0,ROW($14:$119),4^8),ROW(G6)))&amp;""</f>
        <v>30107</v>
      </c>
      <c r="B19" s="83"/>
      <c r="C19" s="84" t="str">
        <f t="shared" si="0"/>
        <v>绩效工资</v>
      </c>
      <c r="D19" s="85">
        <f t="shared" si="1"/>
        <v>94.33</v>
      </c>
      <c r="E19" s="85">
        <f t="shared" si="2"/>
        <v>94.33</v>
      </c>
      <c r="F19" s="86" t="str">
        <f t="shared" si="3"/>
        <v/>
      </c>
      <c r="G19" s="87" t="s">
        <v>131</v>
      </c>
      <c r="H19" s="89" t="s">
        <v>132</v>
      </c>
      <c r="I19" s="70">
        <f>('[1]Z08_1 一般公共预算财政拨款基本支出决算明细表(财决08-'!K$9)*1</f>
        <v>94.33</v>
      </c>
      <c r="K19" s="57"/>
      <c r="L19" s="58">
        <f t="shared" si="4"/>
        <v>19</v>
      </c>
      <c r="M19" s="57"/>
      <c r="N19" s="99"/>
    </row>
    <row r="20" ht="18" customHeight="1" spans="1:14">
      <c r="A20" s="82" t="str">
        <f t="array" ref="A20">INDEX(G:G,SMALL(IF($I$14:$I$119&gt;0,ROW($14:$119),4^8),ROW(G7)))&amp;""</f>
        <v>30108</v>
      </c>
      <c r="B20" s="83"/>
      <c r="C20" s="84" t="str">
        <f t="shared" si="0"/>
        <v>机关事业单位基本养老保险缴费</v>
      </c>
      <c r="D20" s="85">
        <f t="shared" si="1"/>
        <v>297.77</v>
      </c>
      <c r="E20" s="85">
        <f t="shared" si="2"/>
        <v>297.77</v>
      </c>
      <c r="F20" s="86" t="str">
        <f t="shared" si="3"/>
        <v/>
      </c>
      <c r="G20" s="87" t="s">
        <v>133</v>
      </c>
      <c r="H20" s="89" t="s">
        <v>134</v>
      </c>
      <c r="I20" s="70">
        <f>('[1]Z08_1 一般公共预算财政拨款基本支出决算明细表(财决08-'!L$9)*1</f>
        <v>297.77</v>
      </c>
      <c r="K20" s="57"/>
      <c r="L20" s="58">
        <f t="shared" si="4"/>
        <v>20</v>
      </c>
      <c r="M20" s="57"/>
      <c r="N20" s="99"/>
    </row>
    <row r="21" ht="18" customHeight="1" spans="1:14">
      <c r="A21" s="82" t="str">
        <f t="array" ref="A21">INDEX(G:G,SMALL(IF($I$14:$I$119&gt;0,ROW($14:$119),4^8),ROW(G8)))&amp;""</f>
        <v>30109</v>
      </c>
      <c r="B21" s="83"/>
      <c r="C21" s="84" t="str">
        <f t="shared" si="0"/>
        <v>职业年金缴费</v>
      </c>
      <c r="D21" s="85">
        <f t="shared" si="1"/>
        <v>1.23</v>
      </c>
      <c r="E21" s="85">
        <f t="shared" si="2"/>
        <v>1.23</v>
      </c>
      <c r="F21" s="86" t="str">
        <f t="shared" si="3"/>
        <v/>
      </c>
      <c r="G21" s="87" t="s">
        <v>135</v>
      </c>
      <c r="H21" s="89" t="s">
        <v>136</v>
      </c>
      <c r="I21" s="70">
        <f>('[1]Z08_1 一般公共预算财政拨款基本支出决算明细表(财决08-'!M$9)*1</f>
        <v>1.23</v>
      </c>
      <c r="K21" s="57"/>
      <c r="L21" s="58">
        <f t="shared" si="4"/>
        <v>21</v>
      </c>
      <c r="M21" s="57"/>
      <c r="N21" s="99"/>
    </row>
    <row r="22" ht="18" customHeight="1" spans="1:14">
      <c r="A22" s="82" t="str">
        <f t="array" ref="A22">INDEX(G:G,SMALL(IF($I$14:$I$119&gt;0,ROW($14:$119),4^8),ROW(G9)))&amp;""</f>
        <v>30110</v>
      </c>
      <c r="B22" s="83"/>
      <c r="C22" s="84" t="str">
        <f t="shared" si="0"/>
        <v>职工基本医疗保险缴费</v>
      </c>
      <c r="D22" s="85">
        <f t="shared" si="1"/>
        <v>213.83</v>
      </c>
      <c r="E22" s="85">
        <f t="shared" si="2"/>
        <v>213.83</v>
      </c>
      <c r="F22" s="86" t="str">
        <f t="shared" si="3"/>
        <v/>
      </c>
      <c r="G22" s="87" t="s">
        <v>137</v>
      </c>
      <c r="H22" s="89" t="s">
        <v>138</v>
      </c>
      <c r="I22" s="70">
        <f>('[1]Z08_1 一般公共预算财政拨款基本支出决算明细表(财决08-'!N$9)*1</f>
        <v>213.83</v>
      </c>
      <c r="K22" s="57"/>
      <c r="L22" s="58">
        <f t="shared" si="4"/>
        <v>22</v>
      </c>
      <c r="M22" s="57"/>
      <c r="N22" s="99"/>
    </row>
    <row r="23" ht="18" customHeight="1" spans="1:14">
      <c r="A23" s="82" t="str">
        <f t="array" ref="A23">INDEX(G:G,SMALL(IF($I$14:$I$119&gt;0,ROW($14:$119),4^8),ROW(G10)))&amp;""</f>
        <v>30112</v>
      </c>
      <c r="B23" s="83"/>
      <c r="C23" s="84" t="str">
        <f t="shared" si="0"/>
        <v>其他社会保障缴费</v>
      </c>
      <c r="D23" s="85">
        <f t="shared" si="1"/>
        <v>11.65</v>
      </c>
      <c r="E23" s="85">
        <f t="shared" si="2"/>
        <v>11.65</v>
      </c>
      <c r="F23" s="86" t="str">
        <f t="shared" si="3"/>
        <v/>
      </c>
      <c r="G23" s="87" t="s">
        <v>139</v>
      </c>
      <c r="H23" s="89" t="s">
        <v>140</v>
      </c>
      <c r="I23" s="70">
        <f>('[1]Z08_1 一般公共预算财政拨款基本支出决算明细表(财决08-'!O$9)*1</f>
        <v>0</v>
      </c>
      <c r="K23" s="57"/>
      <c r="L23" s="58">
        <f t="shared" si="4"/>
        <v>23</v>
      </c>
      <c r="M23" s="57"/>
      <c r="N23" s="99"/>
    </row>
    <row r="24" ht="18" customHeight="1" spans="1:14">
      <c r="A24" s="82" t="str">
        <f t="array" ref="A24">INDEX(G:G,SMALL(IF($I$14:$I$119&gt;0,ROW($14:$119),4^8),ROW(G11)))&amp;""</f>
        <v>30113</v>
      </c>
      <c r="B24" s="83"/>
      <c r="C24" s="84" t="str">
        <f t="shared" si="0"/>
        <v>住房公积金</v>
      </c>
      <c r="D24" s="85">
        <f t="shared" si="1"/>
        <v>258.52</v>
      </c>
      <c r="E24" s="85">
        <f t="shared" si="2"/>
        <v>258.52</v>
      </c>
      <c r="F24" s="86" t="str">
        <f t="shared" si="3"/>
        <v/>
      </c>
      <c r="G24" s="87" t="s">
        <v>141</v>
      </c>
      <c r="H24" s="88" t="s">
        <v>142</v>
      </c>
      <c r="I24" s="70">
        <f>('[1]Z08_1 一般公共预算财政拨款基本支出决算明细表(财决08-'!P$9)*1</f>
        <v>11.65</v>
      </c>
      <c r="K24" s="57"/>
      <c r="L24" s="58">
        <f t="shared" si="4"/>
        <v>24</v>
      </c>
      <c r="M24" s="57"/>
      <c r="N24" s="99"/>
    </row>
    <row r="25" ht="18" customHeight="1" spans="1:14">
      <c r="A25" s="82" t="str">
        <f t="array" ref="A25">INDEX(G:G,SMALL(IF($I$14:$I$119&gt;0,ROW($14:$119),4^8),ROW(G12)))&amp;""</f>
        <v>30199</v>
      </c>
      <c r="B25" s="83"/>
      <c r="C25" s="84" t="str">
        <f t="shared" si="0"/>
        <v>其他工资福利支出</v>
      </c>
      <c r="D25" s="85">
        <f t="shared" si="1"/>
        <v>7.27</v>
      </c>
      <c r="E25" s="85">
        <f t="shared" si="2"/>
        <v>7.27</v>
      </c>
      <c r="F25" s="86" t="str">
        <f t="shared" si="3"/>
        <v/>
      </c>
      <c r="G25" s="87" t="s">
        <v>143</v>
      </c>
      <c r="H25" s="89" t="s">
        <v>144</v>
      </c>
      <c r="I25" s="70">
        <f>('[1]Z08_1 一般公共预算财政拨款基本支出决算明细表(财决08-'!Q$9)*1</f>
        <v>258.52</v>
      </c>
      <c r="K25" s="57"/>
      <c r="L25" s="58">
        <f t="shared" si="4"/>
        <v>25</v>
      </c>
      <c r="M25" s="57"/>
      <c r="N25" s="99"/>
    </row>
    <row r="26" ht="18" customHeight="1" spans="1:14">
      <c r="A26" s="82" t="str">
        <f t="array" ref="A26">INDEX(G:G,SMALL(IF($I$14:$I$119&gt;0,ROW($14:$119),4^8),ROW(G13)))&amp;""</f>
        <v>302</v>
      </c>
      <c r="B26" s="83"/>
      <c r="C26" s="84" t="str">
        <f t="shared" si="0"/>
        <v>商品和服务支出</v>
      </c>
      <c r="D26" s="85">
        <f t="shared" si="1"/>
        <v>315.42</v>
      </c>
      <c r="E26" s="85" t="str">
        <f t="shared" si="2"/>
        <v/>
      </c>
      <c r="F26" s="86">
        <f t="shared" si="3"/>
        <v>315.42</v>
      </c>
      <c r="G26" s="87" t="s">
        <v>145</v>
      </c>
      <c r="H26" s="89" t="s">
        <v>146</v>
      </c>
      <c r="I26" s="70">
        <f>('[1]Z08_1 一般公共预算财政拨款基本支出决算明细表(财决08-'!R$9)*1</f>
        <v>0</v>
      </c>
      <c r="K26" s="57"/>
      <c r="L26" s="58">
        <f t="shared" si="4"/>
        <v>26</v>
      </c>
      <c r="M26" s="57"/>
      <c r="N26" s="99"/>
    </row>
    <row r="27" ht="18" customHeight="1" spans="1:14">
      <c r="A27" s="82" t="str">
        <f t="array" ref="A27">INDEX(G:G,SMALL(IF($I$14:$I$119&gt;0,ROW($14:$119),4^8),ROW(G14)))&amp;""</f>
        <v>30201</v>
      </c>
      <c r="B27" s="83"/>
      <c r="C27" s="84" t="str">
        <f t="shared" si="0"/>
        <v>办公费</v>
      </c>
      <c r="D27" s="85">
        <f t="shared" si="1"/>
        <v>26.06</v>
      </c>
      <c r="E27" s="85" t="str">
        <f t="shared" si="2"/>
        <v/>
      </c>
      <c r="F27" s="86">
        <f t="shared" si="3"/>
        <v>26.06</v>
      </c>
      <c r="G27" s="87" t="s">
        <v>147</v>
      </c>
      <c r="H27" s="89" t="s">
        <v>148</v>
      </c>
      <c r="I27" s="70">
        <f>('[1]Z08_1 一般公共预算财政拨款基本支出决算明细表(财决08-'!S$9)*1</f>
        <v>7.27</v>
      </c>
      <c r="K27" s="57"/>
      <c r="L27" s="58">
        <f t="shared" si="4"/>
        <v>27</v>
      </c>
      <c r="M27" s="57"/>
      <c r="N27" s="99"/>
    </row>
    <row r="28" ht="18" customHeight="1" spans="1:14">
      <c r="A28" s="82" t="str">
        <f t="array" ref="A28">INDEX(G:G,SMALL(IF($I$14:$I$119&gt;0,ROW($14:$119),4^8),ROW(G15)))&amp;""</f>
        <v>30202</v>
      </c>
      <c r="B28" s="83"/>
      <c r="C28" s="84" t="str">
        <f t="shared" si="0"/>
        <v>印刷费</v>
      </c>
      <c r="D28" s="85">
        <f t="shared" si="1"/>
        <v>5.63</v>
      </c>
      <c r="E28" s="85" t="str">
        <f t="shared" si="2"/>
        <v/>
      </c>
      <c r="F28" s="86">
        <f t="shared" si="3"/>
        <v>5.63</v>
      </c>
      <c r="G28" s="87" t="s">
        <v>149</v>
      </c>
      <c r="H28" s="89" t="s">
        <v>150</v>
      </c>
      <c r="I28" s="70">
        <f>('[1]Z08_1 一般公共预算财政拨款基本支出决算明细表(财决08-'!T$9)*1</f>
        <v>315.42</v>
      </c>
      <c r="K28" s="57"/>
      <c r="L28" s="58">
        <f t="shared" si="4"/>
        <v>28</v>
      </c>
      <c r="M28" s="57"/>
      <c r="N28" s="99"/>
    </row>
    <row r="29" ht="18" customHeight="1" spans="1:14">
      <c r="A29" s="82" t="str">
        <f t="array" ref="A29">INDEX(G:G,SMALL(IF($I$14:$I$119&gt;0,ROW($14:$119),4^8),ROW(G16)))&amp;""</f>
        <v>30203</v>
      </c>
      <c r="B29" s="83"/>
      <c r="C29" s="84" t="str">
        <f t="shared" si="0"/>
        <v>咨询费</v>
      </c>
      <c r="D29" s="85">
        <f t="shared" si="1"/>
        <v>2.21</v>
      </c>
      <c r="E29" s="85" t="str">
        <f t="shared" si="2"/>
        <v/>
      </c>
      <c r="F29" s="86">
        <f t="shared" si="3"/>
        <v>2.21</v>
      </c>
      <c r="G29" s="87" t="s">
        <v>151</v>
      </c>
      <c r="H29" s="89" t="s">
        <v>152</v>
      </c>
      <c r="I29" s="70">
        <f>('[1]Z08_1 一般公共预算财政拨款基本支出决算明细表(财决08-'!U$9)*1</f>
        <v>26.06</v>
      </c>
      <c r="K29" s="57"/>
      <c r="L29" s="58">
        <f t="shared" si="4"/>
        <v>29</v>
      </c>
      <c r="M29" s="57"/>
      <c r="N29" s="99"/>
    </row>
    <row r="30" ht="18" customHeight="1" spans="1:14">
      <c r="A30" s="82" t="str">
        <f t="array" ref="A30">INDEX(G:G,SMALL(IF($I$14:$I$119&gt;0,ROW($14:$119),4^8),ROW(G17)))&amp;""</f>
        <v>30205</v>
      </c>
      <c r="B30" s="83"/>
      <c r="C30" s="84" t="str">
        <f t="shared" si="0"/>
        <v>水费</v>
      </c>
      <c r="D30" s="85">
        <f t="shared" si="1"/>
        <v>6.35</v>
      </c>
      <c r="E30" s="85" t="str">
        <f t="shared" si="2"/>
        <v/>
      </c>
      <c r="F30" s="86">
        <f t="shared" si="3"/>
        <v>6.35</v>
      </c>
      <c r="G30" s="87" t="s">
        <v>153</v>
      </c>
      <c r="H30" s="89" t="s">
        <v>154</v>
      </c>
      <c r="I30" s="70">
        <f>('[1]Z08_1 一般公共预算财政拨款基本支出决算明细表(财决08-'!V$9)*1</f>
        <v>5.63</v>
      </c>
      <c r="K30" s="57"/>
      <c r="L30" s="58">
        <f t="shared" si="4"/>
        <v>30</v>
      </c>
      <c r="M30" s="57"/>
      <c r="N30" s="99"/>
    </row>
    <row r="31" ht="18" customHeight="1" spans="1:14">
      <c r="A31" s="82" t="str">
        <f t="array" ref="A31">INDEX(G:G,SMALL(IF($I$14:$I$119&gt;0,ROW($14:$119),4^8),ROW(G18)))&amp;""</f>
        <v>30206</v>
      </c>
      <c r="B31" s="83"/>
      <c r="C31" s="84" t="str">
        <f t="shared" si="0"/>
        <v>电费</v>
      </c>
      <c r="D31" s="85">
        <f t="shared" si="1"/>
        <v>27.18</v>
      </c>
      <c r="E31" s="85" t="str">
        <f t="shared" si="2"/>
        <v/>
      </c>
      <c r="F31" s="86">
        <f t="shared" si="3"/>
        <v>27.18</v>
      </c>
      <c r="G31" s="87" t="s">
        <v>155</v>
      </c>
      <c r="H31" s="89" t="s">
        <v>156</v>
      </c>
      <c r="I31" s="70">
        <f>('[1]Z08_1 一般公共预算财政拨款基本支出决算明细表(财决08-'!W$9)*1</f>
        <v>2.21</v>
      </c>
      <c r="K31" s="57"/>
      <c r="L31" s="58">
        <f t="shared" si="4"/>
        <v>31</v>
      </c>
      <c r="M31" s="57"/>
      <c r="N31" s="99"/>
    </row>
    <row r="32" ht="18" customHeight="1" spans="1:14">
      <c r="A32" s="82" t="str">
        <f t="array" ref="A32">INDEX(G:G,SMALL(IF($I$14:$I$119&gt;0,ROW($14:$119),4^8),ROW(G19)))&amp;""</f>
        <v>30207</v>
      </c>
      <c r="B32" s="83"/>
      <c r="C32" s="84" t="str">
        <f t="shared" si="0"/>
        <v>邮电费</v>
      </c>
      <c r="D32" s="85">
        <f t="shared" si="1"/>
        <v>4.65</v>
      </c>
      <c r="E32" s="85" t="str">
        <f t="shared" si="2"/>
        <v/>
      </c>
      <c r="F32" s="86">
        <f t="shared" si="3"/>
        <v>4.65</v>
      </c>
      <c r="G32" s="87" t="s">
        <v>157</v>
      </c>
      <c r="H32" s="89" t="s">
        <v>158</v>
      </c>
      <c r="I32" s="70">
        <f>('[1]Z08_1 一般公共预算财政拨款基本支出决算明细表(财决08-'!X$9)*1</f>
        <v>0</v>
      </c>
      <c r="K32" s="57"/>
      <c r="L32" s="58">
        <f t="shared" si="4"/>
        <v>32</v>
      </c>
      <c r="M32" s="57"/>
      <c r="N32" s="99"/>
    </row>
    <row r="33" ht="18" customHeight="1" spans="1:14">
      <c r="A33" s="82" t="str">
        <f t="array" ref="A33">INDEX(G:G,SMALL(IF($I$14:$I$119&gt;0,ROW($14:$119),4^8),ROW(G20)))&amp;""</f>
        <v>30209</v>
      </c>
      <c r="B33" s="83"/>
      <c r="C33" s="84" t="str">
        <f t="shared" si="0"/>
        <v>物业管理费</v>
      </c>
      <c r="D33" s="85">
        <f t="shared" si="1"/>
        <v>14.06</v>
      </c>
      <c r="E33" s="85" t="str">
        <f t="shared" si="2"/>
        <v/>
      </c>
      <c r="F33" s="86">
        <f t="shared" si="3"/>
        <v>14.06</v>
      </c>
      <c r="G33" s="87" t="s">
        <v>159</v>
      </c>
      <c r="H33" s="89" t="s">
        <v>160</v>
      </c>
      <c r="I33" s="70">
        <f>('[1]Z08_1 一般公共预算财政拨款基本支出决算明细表(财决08-'!Y$9)*1</f>
        <v>6.35</v>
      </c>
      <c r="K33" s="57"/>
      <c r="L33" s="58">
        <f t="shared" si="4"/>
        <v>33</v>
      </c>
      <c r="M33" s="57"/>
      <c r="N33" s="99"/>
    </row>
    <row r="34" ht="18" customHeight="1" spans="1:14">
      <c r="A34" s="82" t="str">
        <f t="array" ref="A34">INDEX(G:G,SMALL(IF($I$14:$I$119&gt;0,ROW($14:$119),4^8),ROW(G21)))&amp;""</f>
        <v>30211</v>
      </c>
      <c r="B34" s="83"/>
      <c r="C34" s="84" t="str">
        <f t="shared" si="0"/>
        <v>差旅费</v>
      </c>
      <c r="D34" s="85">
        <f t="shared" si="1"/>
        <v>12.59</v>
      </c>
      <c r="E34" s="85" t="str">
        <f t="shared" si="2"/>
        <v/>
      </c>
      <c r="F34" s="86">
        <f t="shared" si="3"/>
        <v>12.59</v>
      </c>
      <c r="G34" s="87" t="s">
        <v>161</v>
      </c>
      <c r="H34" s="89" t="s">
        <v>162</v>
      </c>
      <c r="I34" s="70">
        <f>('[1]Z08_1 一般公共预算财政拨款基本支出决算明细表(财决08-'!Z$9)*1</f>
        <v>27.18</v>
      </c>
      <c r="K34" s="57"/>
      <c r="L34" s="58">
        <f t="shared" si="4"/>
        <v>34</v>
      </c>
      <c r="M34" s="57"/>
      <c r="N34" s="99"/>
    </row>
    <row r="35" ht="18" customHeight="1" spans="1:14">
      <c r="A35" s="82" t="str">
        <f t="array" ref="A35">INDEX(G:G,SMALL(IF($I$14:$I$119&gt;0,ROW($14:$119),4^8),ROW(G22)))&amp;""</f>
        <v>30213</v>
      </c>
      <c r="B35" s="83"/>
      <c r="C35" s="84" t="str">
        <f t="shared" si="0"/>
        <v>维修(护)费</v>
      </c>
      <c r="D35" s="85">
        <f t="shared" si="1"/>
        <v>5.99</v>
      </c>
      <c r="E35" s="85" t="str">
        <f t="shared" si="2"/>
        <v/>
      </c>
      <c r="F35" s="86">
        <f t="shared" si="3"/>
        <v>5.99</v>
      </c>
      <c r="G35" s="87" t="s">
        <v>163</v>
      </c>
      <c r="H35" s="89" t="s">
        <v>164</v>
      </c>
      <c r="I35" s="70">
        <f>('[1]Z08_1 一般公共预算财政拨款基本支出决算明细表(财决08-'!AA$9)*1</f>
        <v>4.65</v>
      </c>
      <c r="K35" s="57"/>
      <c r="L35" s="58">
        <f t="shared" si="4"/>
        <v>35</v>
      </c>
      <c r="M35" s="57"/>
      <c r="N35" s="99"/>
    </row>
    <row r="36" ht="18" customHeight="1" spans="1:14">
      <c r="A36" s="82" t="str">
        <f t="array" ref="A36">INDEX(G:G,SMALL(IF($I$14:$I$119&gt;0,ROW($14:$119),4^8),ROW(G23)))&amp;""</f>
        <v>30214</v>
      </c>
      <c r="B36" s="83"/>
      <c r="C36" s="84" t="str">
        <f t="shared" si="0"/>
        <v>租赁费</v>
      </c>
      <c r="D36" s="85">
        <f t="shared" si="1"/>
        <v>1.42</v>
      </c>
      <c r="E36" s="85" t="str">
        <f t="shared" si="2"/>
        <v/>
      </c>
      <c r="F36" s="86">
        <f t="shared" si="3"/>
        <v>1.42</v>
      </c>
      <c r="G36" s="87" t="s">
        <v>165</v>
      </c>
      <c r="H36" s="89" t="s">
        <v>166</v>
      </c>
      <c r="I36" s="70">
        <f>('[1]Z08_1 一般公共预算财政拨款基本支出决算明细表(财决08-'!AB$9)*1</f>
        <v>0</v>
      </c>
      <c r="K36" s="57"/>
      <c r="L36" s="58">
        <f t="shared" si="4"/>
        <v>36</v>
      </c>
      <c r="M36" s="57"/>
      <c r="N36" s="99"/>
    </row>
    <row r="37" ht="18" customHeight="1" spans="1:14">
      <c r="A37" s="82" t="str">
        <f t="array" ref="A37">INDEX(G:G,SMALL(IF($I$14:$I$119&gt;0,ROW($14:$119),4^8),ROW(G24)))&amp;""</f>
        <v>30215</v>
      </c>
      <c r="B37" s="83"/>
      <c r="C37" s="84" t="str">
        <f t="shared" si="0"/>
        <v>会议费</v>
      </c>
      <c r="D37" s="85">
        <f t="shared" si="1"/>
        <v>1.13</v>
      </c>
      <c r="E37" s="85" t="str">
        <f t="shared" si="2"/>
        <v/>
      </c>
      <c r="F37" s="86">
        <f t="shared" si="3"/>
        <v>1.13</v>
      </c>
      <c r="G37" s="87" t="s">
        <v>167</v>
      </c>
      <c r="H37" s="89" t="s">
        <v>168</v>
      </c>
      <c r="I37" s="70">
        <f>('[1]Z08_1 一般公共预算财政拨款基本支出决算明细表(财决08-'!AC$9)*1</f>
        <v>14.06</v>
      </c>
      <c r="K37" s="57"/>
      <c r="L37" s="58">
        <f t="shared" si="4"/>
        <v>37</v>
      </c>
      <c r="M37" s="57"/>
      <c r="N37" s="99"/>
    </row>
    <row r="38" ht="18" customHeight="1" spans="1:14">
      <c r="A38" s="82" t="str">
        <f t="array" ref="A38">INDEX(G:G,SMALL(IF($I$14:$I$119&gt;0,ROW($14:$119),4^8),ROW(G25)))&amp;""</f>
        <v>30216</v>
      </c>
      <c r="B38" s="83"/>
      <c r="C38" s="84" t="str">
        <f t="shared" si="0"/>
        <v>培训费</v>
      </c>
      <c r="D38" s="85">
        <f t="shared" si="1"/>
        <v>5.52</v>
      </c>
      <c r="E38" s="85" t="str">
        <f t="shared" si="2"/>
        <v/>
      </c>
      <c r="F38" s="86">
        <f t="shared" si="3"/>
        <v>5.52</v>
      </c>
      <c r="G38" s="87" t="s">
        <v>169</v>
      </c>
      <c r="H38" s="89" t="s">
        <v>170</v>
      </c>
      <c r="I38" s="70">
        <f>('[1]Z08_1 一般公共预算财政拨款基本支出决算明细表(财决08-'!AD$9)*1</f>
        <v>12.59</v>
      </c>
      <c r="K38" s="57"/>
      <c r="L38" s="58">
        <f t="shared" si="4"/>
        <v>38</v>
      </c>
      <c r="M38" s="57"/>
      <c r="N38" s="99"/>
    </row>
    <row r="39" ht="18" customHeight="1" spans="1:14">
      <c r="A39" s="82" t="str">
        <f t="array" ref="A39">INDEX(G:G,SMALL(IF($I$14:$I$119&gt;0,ROW($14:$119),4^8),ROW(G26)))&amp;""</f>
        <v>30217</v>
      </c>
      <c r="B39" s="83"/>
      <c r="C39" s="84" t="str">
        <f t="shared" si="0"/>
        <v>公务接待费</v>
      </c>
      <c r="D39" s="85">
        <f t="shared" si="1"/>
        <v>2.18</v>
      </c>
      <c r="E39" s="85" t="str">
        <f t="shared" si="2"/>
        <v/>
      </c>
      <c r="F39" s="86">
        <f t="shared" si="3"/>
        <v>2.18</v>
      </c>
      <c r="G39" s="87" t="s">
        <v>171</v>
      </c>
      <c r="H39" s="89" t="s">
        <v>172</v>
      </c>
      <c r="I39" s="70">
        <f>('[1]Z08_1 一般公共预算财政拨款基本支出决算明细表(财决08-'!AE$9)*1</f>
        <v>0</v>
      </c>
      <c r="K39" s="57"/>
      <c r="L39" s="58">
        <f t="shared" si="4"/>
        <v>39</v>
      </c>
      <c r="M39" s="57"/>
      <c r="N39" s="99"/>
    </row>
    <row r="40" ht="18" customHeight="1" spans="1:14">
      <c r="A40" s="82" t="str">
        <f t="array" ref="A40">INDEX(G:G,SMALL(IF($I$14:$I$119&gt;0,ROW($14:$119),4^8),ROW(G27)))&amp;""</f>
        <v>30218</v>
      </c>
      <c r="B40" s="83"/>
      <c r="C40" s="84" t="str">
        <f t="shared" si="0"/>
        <v>专用材料费</v>
      </c>
      <c r="D40" s="85">
        <f t="shared" si="1"/>
        <v>3.4</v>
      </c>
      <c r="E40" s="85" t="str">
        <f t="shared" si="2"/>
        <v/>
      </c>
      <c r="F40" s="86">
        <f t="shared" si="3"/>
        <v>3.4</v>
      </c>
      <c r="G40" s="87" t="s">
        <v>173</v>
      </c>
      <c r="H40" s="89" t="s">
        <v>174</v>
      </c>
      <c r="I40" s="70">
        <f>('[1]Z08_1 一般公共预算财政拨款基本支出决算明细表(财决08-'!AF$9)*1</f>
        <v>5.99</v>
      </c>
      <c r="K40" s="57"/>
      <c r="L40" s="58">
        <f t="shared" si="4"/>
        <v>40</v>
      </c>
      <c r="M40" s="57"/>
      <c r="N40" s="99"/>
    </row>
    <row r="41" ht="18" customHeight="1" spans="1:14">
      <c r="A41" s="82" t="str">
        <f t="array" ref="A41">INDEX(G:G,SMALL(IF($I$14:$I$119&gt;0,ROW($14:$119),4^8),ROW(G28)))&amp;""</f>
        <v>30226</v>
      </c>
      <c r="B41" s="83"/>
      <c r="C41" s="84" t="str">
        <f t="shared" si="0"/>
        <v>劳务费</v>
      </c>
      <c r="D41" s="85">
        <f t="shared" si="1"/>
        <v>24.7</v>
      </c>
      <c r="E41" s="85" t="str">
        <f t="shared" si="2"/>
        <v/>
      </c>
      <c r="F41" s="86">
        <f t="shared" si="3"/>
        <v>24.7</v>
      </c>
      <c r="G41" s="87" t="s">
        <v>175</v>
      </c>
      <c r="H41" s="89" t="s">
        <v>176</v>
      </c>
      <c r="I41" s="70">
        <f>('[1]Z08_1 一般公共预算财政拨款基本支出决算明细表(财决08-'!AG$9)*1</f>
        <v>1.42</v>
      </c>
      <c r="K41" s="57"/>
      <c r="L41" s="58">
        <f t="shared" si="4"/>
        <v>41</v>
      </c>
      <c r="M41" s="57"/>
      <c r="N41" s="101"/>
    </row>
    <row r="42" ht="18" customHeight="1" spans="1:14">
      <c r="A42" s="82" t="str">
        <f t="array" ref="A42">INDEX(G:G,SMALL(IF($I$14:$I$119&gt;0,ROW($14:$119),4^8),ROW(G29)))&amp;""</f>
        <v>30227</v>
      </c>
      <c r="B42" s="83"/>
      <c r="C42" s="84" t="str">
        <f t="shared" si="0"/>
        <v>委托业务费</v>
      </c>
      <c r="D42" s="85">
        <f t="shared" si="1"/>
        <v>0.18</v>
      </c>
      <c r="E42" s="85" t="str">
        <f t="shared" si="2"/>
        <v/>
      </c>
      <c r="F42" s="86">
        <f t="shared" si="3"/>
        <v>0.18</v>
      </c>
      <c r="G42" s="87" t="s">
        <v>177</v>
      </c>
      <c r="H42" s="89" t="s">
        <v>178</v>
      </c>
      <c r="I42" s="70">
        <f>('[1]Z08_1 一般公共预算财政拨款基本支出决算明细表(财决08-'!AH$9)*1</f>
        <v>1.13</v>
      </c>
      <c r="K42" s="57"/>
      <c r="L42" s="58">
        <f t="shared" si="4"/>
        <v>42</v>
      </c>
      <c r="M42" s="57"/>
      <c r="N42" s="99"/>
    </row>
    <row r="43" ht="18" customHeight="1" spans="1:14">
      <c r="A43" s="82" t="str">
        <f t="array" ref="A43">INDEX(G:G,SMALL(IF($I$14:$I$119&gt;0,ROW($14:$119),4^8),ROW(G30)))&amp;""</f>
        <v>30228</v>
      </c>
      <c r="B43" s="83"/>
      <c r="C43" s="84" t="str">
        <f t="shared" si="0"/>
        <v>工会经费</v>
      </c>
      <c r="D43" s="85">
        <f t="shared" si="1"/>
        <v>53.77</v>
      </c>
      <c r="E43" s="85" t="str">
        <f t="shared" si="2"/>
        <v/>
      </c>
      <c r="F43" s="86">
        <f t="shared" si="3"/>
        <v>53.77</v>
      </c>
      <c r="G43" s="87" t="s">
        <v>179</v>
      </c>
      <c r="H43" s="89" t="s">
        <v>180</v>
      </c>
      <c r="I43" s="70">
        <f>('[1]Z08_1 一般公共预算财政拨款基本支出决算明细表(财决08-'!AI$9)*1</f>
        <v>5.52</v>
      </c>
      <c r="K43" s="57"/>
      <c r="L43" s="58">
        <f t="shared" si="4"/>
        <v>43</v>
      </c>
      <c r="M43" s="57"/>
      <c r="N43" s="99"/>
    </row>
    <row r="44" ht="18" customHeight="1" spans="1:14">
      <c r="A44" s="82" t="str">
        <f t="array" ref="A44">INDEX(G:G,SMALL(IF($I$14:$I$119&gt;0,ROW($14:$119),4^8),ROW(G31)))&amp;""</f>
        <v>30229</v>
      </c>
      <c r="B44" s="83"/>
      <c r="C44" s="84" t="str">
        <f t="shared" si="0"/>
        <v>福利费</v>
      </c>
      <c r="D44" s="85">
        <f t="shared" si="1"/>
        <v>55.47</v>
      </c>
      <c r="E44" s="85" t="str">
        <f t="shared" si="2"/>
        <v/>
      </c>
      <c r="F44" s="86">
        <f t="shared" si="3"/>
        <v>55.47</v>
      </c>
      <c r="G44" s="87" t="s">
        <v>181</v>
      </c>
      <c r="H44" s="89" t="s">
        <v>182</v>
      </c>
      <c r="I44" s="70">
        <f>('[1]Z08_1 一般公共预算财政拨款基本支出决算明细表(财决08-'!AJ$9)*1</f>
        <v>2.18</v>
      </c>
      <c r="K44" s="57"/>
      <c r="L44" s="58">
        <f t="shared" si="4"/>
        <v>44</v>
      </c>
      <c r="M44" s="57"/>
      <c r="N44" s="99"/>
    </row>
    <row r="45" ht="18" customHeight="1" spans="1:14">
      <c r="A45" s="82" t="str">
        <f t="array" ref="A45">INDEX(G:G,SMALL(IF($I$14:$I$119&gt;0,ROW($14:$119),4^8),ROW(G32)))&amp;""</f>
        <v>30231</v>
      </c>
      <c r="B45" s="83"/>
      <c r="C45" s="84" t="str">
        <f t="shared" si="0"/>
        <v>公务用车运行维护费</v>
      </c>
      <c r="D45" s="85">
        <f t="shared" si="1"/>
        <v>27.7</v>
      </c>
      <c r="E45" s="85" t="str">
        <f t="shared" si="2"/>
        <v/>
      </c>
      <c r="F45" s="86">
        <f t="shared" si="3"/>
        <v>27.7</v>
      </c>
      <c r="G45" s="87" t="s">
        <v>183</v>
      </c>
      <c r="H45" s="89" t="s">
        <v>184</v>
      </c>
      <c r="I45" s="70">
        <f>('[1]Z08_1 一般公共预算财政拨款基本支出决算明细表(财决08-'!AK$9)*1</f>
        <v>3.4</v>
      </c>
      <c r="K45" s="57"/>
      <c r="L45" s="58">
        <f t="shared" si="4"/>
        <v>45</v>
      </c>
      <c r="M45" s="57"/>
      <c r="N45" s="99"/>
    </row>
    <row r="46" ht="18" customHeight="1" spans="1:14">
      <c r="A46" s="82" t="str">
        <f t="array" ref="A46">INDEX(G:G,SMALL(IF($I$14:$I$119&gt;0,ROW($14:$119),4^8),ROW(G33)))&amp;""</f>
        <v>30239</v>
      </c>
      <c r="B46" s="83"/>
      <c r="C46" s="84" t="str">
        <f t="shared" si="0"/>
        <v>其他交通费用</v>
      </c>
      <c r="D46" s="85">
        <f t="shared" si="1"/>
        <v>1.75</v>
      </c>
      <c r="E46" s="85" t="str">
        <f t="shared" si="2"/>
        <v/>
      </c>
      <c r="F46" s="86">
        <f t="shared" si="3"/>
        <v>1.75</v>
      </c>
      <c r="G46" s="87" t="s">
        <v>185</v>
      </c>
      <c r="H46" s="89" t="s">
        <v>186</v>
      </c>
      <c r="I46" s="70">
        <f>('[1]Z08_1 一般公共预算财政拨款基本支出决算明细表(财决08-'!AL$9)*1</f>
        <v>0</v>
      </c>
      <c r="K46" s="57"/>
      <c r="L46" s="58">
        <f t="shared" si="4"/>
        <v>46</v>
      </c>
      <c r="M46" s="57"/>
      <c r="N46" s="99"/>
    </row>
    <row r="47" ht="18" customHeight="1" spans="1:14">
      <c r="A47" s="82" t="str">
        <f t="array" ref="A47">INDEX(G:G,SMALL(IF($I$14:$I$119&gt;0,ROW($14:$119),4^8),ROW(G34)))&amp;""</f>
        <v>30299</v>
      </c>
      <c r="B47" s="83"/>
      <c r="C47" s="84" t="str">
        <f t="shared" si="0"/>
        <v>其他商品和服务支出</v>
      </c>
      <c r="D47" s="85">
        <f t="shared" si="1"/>
        <v>33.48</v>
      </c>
      <c r="E47" s="85" t="str">
        <f t="shared" si="2"/>
        <v/>
      </c>
      <c r="F47" s="86">
        <f t="shared" si="3"/>
        <v>33.48</v>
      </c>
      <c r="G47" s="87" t="s">
        <v>187</v>
      </c>
      <c r="H47" s="89" t="s">
        <v>188</v>
      </c>
      <c r="I47" s="70">
        <f>('[1]Z08_1 一般公共预算财政拨款基本支出决算明细表(财决08-'!AM$9)*1</f>
        <v>0</v>
      </c>
      <c r="K47" s="57"/>
      <c r="L47" s="58">
        <f t="shared" si="4"/>
        <v>47</v>
      </c>
      <c r="M47" s="57"/>
      <c r="N47" s="99"/>
    </row>
    <row r="48" ht="18" customHeight="1" spans="1:14">
      <c r="A48" s="82" t="str">
        <f t="array" ref="A48">INDEX(G:G,SMALL(IF($I$14:$I$119&gt;0,ROW($14:$119),4^8),ROW(G35)))&amp;""</f>
        <v>303</v>
      </c>
      <c r="B48" s="83"/>
      <c r="C48" s="84" t="str">
        <f t="shared" si="0"/>
        <v>对个人和家庭的补助</v>
      </c>
      <c r="D48" s="85">
        <f t="shared" si="1"/>
        <v>119.66</v>
      </c>
      <c r="E48" s="85">
        <f t="shared" si="2"/>
        <v>119.66</v>
      </c>
      <c r="F48" s="86" t="str">
        <f t="shared" si="3"/>
        <v/>
      </c>
      <c r="G48" s="87" t="s">
        <v>189</v>
      </c>
      <c r="H48" s="89" t="s">
        <v>190</v>
      </c>
      <c r="I48" s="70">
        <f>('[1]Z08_1 一般公共预算财政拨款基本支出决算明细表(财决08-'!AN$9)*1</f>
        <v>24.7</v>
      </c>
      <c r="K48" s="57"/>
      <c r="L48" s="58">
        <f t="shared" si="4"/>
        <v>48</v>
      </c>
      <c r="M48" s="57"/>
      <c r="N48" s="99"/>
    </row>
    <row r="49" ht="18" customHeight="1" spans="1:14">
      <c r="A49" s="82" t="str">
        <f t="array" ref="A49">INDEX(G:G,SMALL(IF($I$14:$I$119&gt;0,ROW($14:$119),4^8),ROW(G36)))&amp;""</f>
        <v>30302</v>
      </c>
      <c r="B49" s="83"/>
      <c r="C49" s="84" t="str">
        <f t="shared" si="0"/>
        <v>退休费</v>
      </c>
      <c r="D49" s="85">
        <f t="shared" si="1"/>
        <v>22.98</v>
      </c>
      <c r="E49" s="85">
        <f t="shared" si="2"/>
        <v>22.98</v>
      </c>
      <c r="F49" s="86" t="str">
        <f t="shared" si="3"/>
        <v/>
      </c>
      <c r="G49" s="87" t="s">
        <v>191</v>
      </c>
      <c r="H49" s="89" t="s">
        <v>192</v>
      </c>
      <c r="I49" s="70">
        <f>('[1]Z08_1 一般公共预算财政拨款基本支出决算明细表(财决08-'!AO$9)*1</f>
        <v>0.18</v>
      </c>
      <c r="K49" s="57"/>
      <c r="L49" s="58">
        <f t="shared" si="4"/>
        <v>49</v>
      </c>
      <c r="M49" s="57"/>
      <c r="N49" s="99"/>
    </row>
    <row r="50" ht="18" customHeight="1" spans="1:14">
      <c r="A50" s="82" t="str">
        <f t="array" ref="A50">INDEX(G:G,SMALL(IF($I$14:$I$119&gt;0,ROW($14:$119),4^8),ROW(G37)))&amp;""</f>
        <v>30304</v>
      </c>
      <c r="B50" s="83"/>
      <c r="C50" s="84" t="str">
        <f t="shared" si="0"/>
        <v>抚恤金</v>
      </c>
      <c r="D50" s="85">
        <f t="shared" si="1"/>
        <v>3.98</v>
      </c>
      <c r="E50" s="85">
        <f t="shared" si="2"/>
        <v>3.98</v>
      </c>
      <c r="F50" s="86" t="str">
        <f t="shared" si="3"/>
        <v/>
      </c>
      <c r="G50" s="87" t="s">
        <v>193</v>
      </c>
      <c r="H50" s="89" t="s">
        <v>194</v>
      </c>
      <c r="I50" s="70">
        <f>('[1]Z08_1 一般公共预算财政拨款基本支出决算明细表(财决08-'!AP$9)*1</f>
        <v>53.77</v>
      </c>
      <c r="K50" s="57"/>
      <c r="L50" s="58">
        <f t="shared" si="4"/>
        <v>50</v>
      </c>
      <c r="M50" s="57"/>
      <c r="N50" s="99"/>
    </row>
    <row r="51" ht="18" customHeight="1" spans="1:14">
      <c r="A51" s="82" t="str">
        <f t="array" ref="A51">INDEX(G:G,SMALL(IF($I$14:$I$119&gt;0,ROW($14:$119),4^8),ROW(G38)))&amp;""</f>
        <v>30305</v>
      </c>
      <c r="B51" s="83"/>
      <c r="C51" s="84" t="str">
        <f t="shared" si="0"/>
        <v>生活补助</v>
      </c>
      <c r="D51" s="85">
        <f t="shared" si="1"/>
        <v>6.35</v>
      </c>
      <c r="E51" s="85">
        <f t="shared" si="2"/>
        <v>6.35</v>
      </c>
      <c r="F51" s="86" t="str">
        <f t="shared" si="3"/>
        <v/>
      </c>
      <c r="G51" s="87" t="s">
        <v>195</v>
      </c>
      <c r="H51" s="89" t="s">
        <v>196</v>
      </c>
      <c r="I51" s="70">
        <f>('[1]Z08_1 一般公共预算财政拨款基本支出决算明细表(财决08-'!AQ$9)*1</f>
        <v>55.47</v>
      </c>
      <c r="K51" s="57"/>
      <c r="L51" s="58">
        <f t="shared" si="4"/>
        <v>51</v>
      </c>
      <c r="M51" s="57"/>
      <c r="N51" s="99"/>
    </row>
    <row r="52" s="54" customFormat="1" ht="18" customHeight="1" spans="1:15">
      <c r="A52" s="82" t="str">
        <f t="array" ref="A52">INDEX(G:G,SMALL(IF($I$14:$I$119&gt;0,ROW($14:$119),4^8),ROW(G39)))&amp;""</f>
        <v>30307</v>
      </c>
      <c r="B52" s="83"/>
      <c r="C52" s="84" t="str">
        <f t="shared" si="0"/>
        <v>医疗费补助</v>
      </c>
      <c r="D52" s="85">
        <f t="shared" si="1"/>
        <v>4.18</v>
      </c>
      <c r="E52" s="85">
        <f t="shared" si="2"/>
        <v>4.18</v>
      </c>
      <c r="F52" s="86" t="str">
        <f t="shared" si="3"/>
        <v/>
      </c>
      <c r="G52" s="87" t="s">
        <v>197</v>
      </c>
      <c r="H52" s="88" t="s">
        <v>198</v>
      </c>
      <c r="I52" s="70">
        <f>('[1]Z08_1 一般公共预算财政拨款基本支出决算明细表(财决08-'!AR$9)*1</f>
        <v>27.7</v>
      </c>
      <c r="J52" s="58"/>
      <c r="K52" s="57"/>
      <c r="L52" s="58">
        <f t="shared" si="4"/>
        <v>52</v>
      </c>
      <c r="M52" s="57"/>
      <c r="N52" s="99"/>
      <c r="O52" s="58"/>
    </row>
    <row r="53" ht="18" customHeight="1" spans="1:14">
      <c r="A53" s="82" t="str">
        <f t="array" ref="A53">INDEX(G:G,SMALL(IF($I$14:$I$119&gt;0,ROW($14:$119),4^8),ROW(G40)))&amp;""</f>
        <v>30309</v>
      </c>
      <c r="B53" s="83"/>
      <c r="C53" s="84" t="str">
        <f t="shared" si="0"/>
        <v>奖励金</v>
      </c>
      <c r="D53" s="85">
        <f t="shared" si="1"/>
        <v>23.47</v>
      </c>
      <c r="E53" s="85">
        <f t="shared" si="2"/>
        <v>23.47</v>
      </c>
      <c r="F53" s="86" t="str">
        <f t="shared" si="3"/>
        <v/>
      </c>
      <c r="G53" s="87" t="s">
        <v>199</v>
      </c>
      <c r="H53" s="89" t="s">
        <v>200</v>
      </c>
      <c r="I53" s="70">
        <f>('[1]Z08_1 一般公共预算财政拨款基本支出决算明细表(财决08-'!AS$9)*1</f>
        <v>1.75</v>
      </c>
      <c r="K53" s="57"/>
      <c r="L53" s="58">
        <f t="shared" si="4"/>
        <v>53</v>
      </c>
      <c r="M53" s="57"/>
      <c r="N53" s="99"/>
    </row>
    <row r="54" ht="18" customHeight="1" spans="1:14">
      <c r="A54" s="82" t="str">
        <f t="array" ref="A54">INDEX(G:G,SMALL(IF($I$14:$I$119&gt;0,ROW($14:$119),4^8),ROW(G41)))&amp;""</f>
        <v>30399</v>
      </c>
      <c r="B54" s="83"/>
      <c r="C54" s="84" t="str">
        <f t="shared" si="0"/>
        <v>其他对个人和家庭的补助</v>
      </c>
      <c r="D54" s="85">
        <f t="shared" si="1"/>
        <v>58.69</v>
      </c>
      <c r="E54" s="85">
        <f t="shared" si="2"/>
        <v>58.69</v>
      </c>
      <c r="F54" s="86" t="str">
        <f t="shared" si="3"/>
        <v/>
      </c>
      <c r="G54" s="87" t="s">
        <v>201</v>
      </c>
      <c r="H54" s="89" t="s">
        <v>202</v>
      </c>
      <c r="I54" s="70">
        <f>('[1]Z08_1 一般公共预算财政拨款基本支出决算明细表(财决08-'!AT$9)*1</f>
        <v>0</v>
      </c>
      <c r="K54" s="57"/>
      <c r="L54" s="58">
        <f t="shared" si="4"/>
        <v>54</v>
      </c>
      <c r="M54" s="57"/>
      <c r="N54" s="99"/>
    </row>
    <row r="55" ht="18" customHeight="1" spans="1:14">
      <c r="A55" s="82" t="str">
        <f t="array" ref="A55">INDEX(G:G,SMALL(IF($I$14:$I$119&gt;0,ROW($14:$119),4^8),ROW(G42)))&amp;""</f>
        <v>310</v>
      </c>
      <c r="B55" s="83"/>
      <c r="C55" s="84" t="str">
        <f t="shared" si="0"/>
        <v>资本性支出</v>
      </c>
      <c r="D55" s="85">
        <f t="shared" si="1"/>
        <v>54.92</v>
      </c>
      <c r="E55" s="85" t="str">
        <f t="shared" si="2"/>
        <v/>
      </c>
      <c r="F55" s="86">
        <f t="shared" si="3"/>
        <v>54.92</v>
      </c>
      <c r="G55" s="87" t="s">
        <v>203</v>
      </c>
      <c r="H55" s="89" t="s">
        <v>204</v>
      </c>
      <c r="I55" s="70">
        <f>('[1]Z08_1 一般公共预算财政拨款基本支出决算明细表(财决08-'!AU$9)*1</f>
        <v>33.48</v>
      </c>
      <c r="K55" s="57"/>
      <c r="L55" s="58">
        <f t="shared" si="4"/>
        <v>55</v>
      </c>
      <c r="M55" s="57"/>
      <c r="N55" s="99"/>
    </row>
    <row r="56" ht="18" customHeight="1" spans="1:14">
      <c r="A56" s="82" t="str">
        <f t="array" ref="A56">INDEX(G:G,SMALL(IF($I$14:$I$119&gt;0,ROW($14:$119),4^8),ROW(G43)))&amp;""</f>
        <v>31002</v>
      </c>
      <c r="B56" s="83"/>
      <c r="C56" s="84" t="str">
        <f t="shared" si="0"/>
        <v>办公设备购置</v>
      </c>
      <c r="D56" s="85">
        <f t="shared" si="1"/>
        <v>6.71</v>
      </c>
      <c r="E56" s="85" t="str">
        <f t="shared" si="2"/>
        <v/>
      </c>
      <c r="F56" s="86">
        <f t="shared" si="3"/>
        <v>6.71</v>
      </c>
      <c r="G56" s="87" t="s">
        <v>205</v>
      </c>
      <c r="H56" s="89" t="s">
        <v>206</v>
      </c>
      <c r="I56" s="70">
        <f>('[1]Z08_1 一般公共预算财政拨款基本支出决算明细表(财决08-'!AV$9)*1</f>
        <v>119.66</v>
      </c>
      <c r="K56" s="57"/>
      <c r="L56" s="58">
        <f t="shared" si="4"/>
        <v>56</v>
      </c>
      <c r="M56" s="57"/>
      <c r="N56" s="99"/>
    </row>
    <row r="57" ht="18" customHeight="1" spans="1:14">
      <c r="A57" s="82" t="str">
        <f t="array" ref="A57">INDEX(G:G,SMALL(IF($I$14:$I$119&gt;0,ROW($14:$119),4^8),ROW(G44)))&amp;""</f>
        <v>31003</v>
      </c>
      <c r="B57" s="83"/>
      <c r="C57" s="84" t="str">
        <f t="shared" si="0"/>
        <v>专用设备购置</v>
      </c>
      <c r="D57" s="85">
        <f t="shared" si="1"/>
        <v>0.97</v>
      </c>
      <c r="E57" s="85" t="str">
        <f t="shared" si="2"/>
        <v/>
      </c>
      <c r="F57" s="86">
        <f t="shared" si="3"/>
        <v>0.97</v>
      </c>
      <c r="G57" s="87" t="s">
        <v>207</v>
      </c>
      <c r="H57" s="89" t="s">
        <v>208</v>
      </c>
      <c r="I57" s="70">
        <f>('[1]Z08_1 一般公共预算财政拨款基本支出决算明细表(财决08-'!AW$9)*1</f>
        <v>0</v>
      </c>
      <c r="K57" s="57"/>
      <c r="L57" s="58">
        <f t="shared" si="4"/>
        <v>57</v>
      </c>
      <c r="M57" s="57"/>
      <c r="N57" s="99"/>
    </row>
    <row r="58" ht="18" customHeight="1" spans="1:14">
      <c r="A58" s="82" t="str">
        <f t="array" ref="A58">INDEX(G:G,SMALL(IF($I$14:$I$119&gt;0,ROW($14:$119),4^8),ROW(G45)))&amp;""</f>
        <v>31019</v>
      </c>
      <c r="B58" s="83"/>
      <c r="C58" s="84" t="str">
        <f t="shared" si="0"/>
        <v>其他交通工具购置</v>
      </c>
      <c r="D58" s="85">
        <f t="shared" si="1"/>
        <v>46.55</v>
      </c>
      <c r="E58" s="85" t="str">
        <f t="shared" si="2"/>
        <v/>
      </c>
      <c r="F58" s="86">
        <f t="shared" si="3"/>
        <v>46.55</v>
      </c>
      <c r="G58" s="87" t="s">
        <v>209</v>
      </c>
      <c r="H58" s="89" t="s">
        <v>210</v>
      </c>
      <c r="I58" s="70">
        <f>('[1]Z08_1 一般公共预算财政拨款基本支出决算明细表(财决08-'!AX$9)*1</f>
        <v>22.98</v>
      </c>
      <c r="K58" s="57"/>
      <c r="L58" s="58">
        <f t="shared" si="4"/>
        <v>58</v>
      </c>
      <c r="M58" s="57"/>
      <c r="N58" s="99"/>
    </row>
    <row r="59" ht="18" customHeight="1" spans="1:14">
      <c r="A59" s="82" t="str">
        <f t="array" ref="A59">INDEX(G:G,SMALL(IF($I$14:$I$119&gt;0,ROW($14:$119),4^8),ROW(G46)))&amp;""</f>
        <v>31099</v>
      </c>
      <c r="B59" s="83"/>
      <c r="C59" s="84" t="str">
        <f t="shared" si="0"/>
        <v>其他资本性支出</v>
      </c>
      <c r="D59" s="85">
        <f t="shared" si="1"/>
        <v>0.68</v>
      </c>
      <c r="E59" s="85" t="str">
        <f t="shared" si="2"/>
        <v/>
      </c>
      <c r="F59" s="86">
        <f t="shared" si="3"/>
        <v>0.68</v>
      </c>
      <c r="G59" s="87" t="s">
        <v>211</v>
      </c>
      <c r="H59" s="89" t="s">
        <v>212</v>
      </c>
      <c r="I59" s="70">
        <f>('[1]Z08_1 一般公共预算财政拨款基本支出决算明细表(财决08-'!AY$9)*1</f>
        <v>0</v>
      </c>
      <c r="K59" s="57"/>
      <c r="L59" s="58">
        <f t="shared" si="4"/>
        <v>59</v>
      </c>
      <c r="M59" s="57"/>
      <c r="N59" s="99"/>
    </row>
    <row r="60" ht="18" customHeight="1" spans="1:14">
      <c r="A60" s="82" t="str">
        <f t="array" ref="A60">INDEX(G:G,SMALL(IF($I$14:$I$119&gt;0,ROW($14:$119),4^8),ROW(G47)))&amp;""</f>
        <v/>
      </c>
      <c r="B60" s="83"/>
      <c r="C60" s="84" t="str">
        <f t="shared" si="0"/>
        <v/>
      </c>
      <c r="D60" s="85" t="str">
        <f t="shared" si="1"/>
        <v/>
      </c>
      <c r="E60" s="85" t="str">
        <f t="shared" si="2"/>
        <v/>
      </c>
      <c r="F60" s="86" t="str">
        <f t="shared" si="3"/>
        <v/>
      </c>
      <c r="G60" s="87" t="s">
        <v>213</v>
      </c>
      <c r="H60" s="89" t="s">
        <v>214</v>
      </c>
      <c r="I60" s="70">
        <f>('[1]Z08_1 一般公共预算财政拨款基本支出决算明细表(财决08-'!AZ$9)*1</f>
        <v>3.98</v>
      </c>
      <c r="K60" s="57"/>
      <c r="L60" s="58" t="str">
        <f t="shared" si="4"/>
        <v/>
      </c>
      <c r="M60" s="57"/>
      <c r="N60" s="99"/>
    </row>
    <row r="61" ht="18" customHeight="1" spans="1:14">
      <c r="A61" s="82" t="str">
        <f t="array" ref="A61">INDEX(G:G,SMALL(IF($I$14:$I$119&gt;0,ROW($14:$119),4^8),ROW(G48)))&amp;""</f>
        <v/>
      </c>
      <c r="B61" s="83"/>
      <c r="C61" s="84" t="str">
        <f t="shared" si="0"/>
        <v/>
      </c>
      <c r="D61" s="85" t="str">
        <f t="shared" si="1"/>
        <v/>
      </c>
      <c r="E61" s="85" t="str">
        <f t="shared" si="2"/>
        <v/>
      </c>
      <c r="F61" s="86" t="str">
        <f t="shared" si="3"/>
        <v/>
      </c>
      <c r="G61" s="87" t="s">
        <v>215</v>
      </c>
      <c r="H61" s="89" t="s">
        <v>216</v>
      </c>
      <c r="I61" s="70">
        <f>('[1]Z08_1 一般公共预算财政拨款基本支出决算明细表(财决08-'!BA$9)*1</f>
        <v>6.35</v>
      </c>
      <c r="K61" s="57"/>
      <c r="L61" s="58" t="str">
        <f t="shared" si="4"/>
        <v/>
      </c>
      <c r="M61" s="57"/>
      <c r="N61" s="99"/>
    </row>
    <row r="62" ht="18" customHeight="1" spans="1:14">
      <c r="A62" s="82" t="str">
        <f t="array" ref="A62">INDEX(G:G,SMALL(IF($I$14:$I$119&gt;0,ROW($14:$119),4^8),ROW(G49)))&amp;""</f>
        <v/>
      </c>
      <c r="B62" s="83"/>
      <c r="C62" s="84" t="str">
        <f t="shared" si="0"/>
        <v/>
      </c>
      <c r="D62" s="85" t="str">
        <f t="shared" si="1"/>
        <v/>
      </c>
      <c r="E62" s="85" t="str">
        <f t="shared" si="2"/>
        <v/>
      </c>
      <c r="F62" s="86" t="str">
        <f t="shared" si="3"/>
        <v/>
      </c>
      <c r="G62" s="87" t="s">
        <v>217</v>
      </c>
      <c r="H62" s="89" t="s">
        <v>218</v>
      </c>
      <c r="I62" s="70">
        <f>('[1]Z08_1 一般公共预算财政拨款基本支出决算明细表(财决08-'!BB$9)*1</f>
        <v>0</v>
      </c>
      <c r="K62" s="57"/>
      <c r="L62" s="58" t="str">
        <f t="shared" si="4"/>
        <v/>
      </c>
      <c r="M62" s="57"/>
      <c r="N62" s="99"/>
    </row>
    <row r="63" ht="18" customHeight="1" spans="1:14">
      <c r="A63" s="82" t="str">
        <f t="array" ref="A63">INDEX(G:G,SMALL(IF($I$14:$I$119&gt;0,ROW($14:$119),4^8),ROW(G50)))&amp;""</f>
        <v/>
      </c>
      <c r="B63" s="83"/>
      <c r="C63" s="84" t="str">
        <f t="shared" si="0"/>
        <v/>
      </c>
      <c r="D63" s="85" t="str">
        <f t="shared" si="1"/>
        <v/>
      </c>
      <c r="E63" s="85" t="str">
        <f t="shared" si="2"/>
        <v/>
      </c>
      <c r="F63" s="86" t="str">
        <f t="shared" si="3"/>
        <v/>
      </c>
      <c r="G63" s="87" t="s">
        <v>219</v>
      </c>
      <c r="H63" s="89" t="s">
        <v>220</v>
      </c>
      <c r="I63" s="70">
        <f>('[1]Z08_1 一般公共预算财政拨款基本支出决算明细表(财决08-'!BC$9)*1</f>
        <v>4.18</v>
      </c>
      <c r="K63" s="57"/>
      <c r="L63" s="58" t="str">
        <f t="shared" si="4"/>
        <v/>
      </c>
      <c r="M63" s="57"/>
      <c r="N63" s="99"/>
    </row>
    <row r="64" ht="18" customHeight="1" spans="1:14">
      <c r="A64" s="82" t="str">
        <f t="array" ref="A64">INDEX(G:G,SMALL(IF($I$14:$I$119&gt;0,ROW($14:$119),4^8),ROW(G51)))&amp;""</f>
        <v/>
      </c>
      <c r="B64" s="83"/>
      <c r="C64" s="84" t="str">
        <f t="shared" si="0"/>
        <v/>
      </c>
      <c r="D64" s="85" t="str">
        <f t="shared" si="1"/>
        <v/>
      </c>
      <c r="E64" s="85" t="str">
        <f t="shared" si="2"/>
        <v/>
      </c>
      <c r="F64" s="86" t="str">
        <f t="shared" si="3"/>
        <v/>
      </c>
      <c r="G64" s="87" t="s">
        <v>221</v>
      </c>
      <c r="H64" s="89" t="s">
        <v>222</v>
      </c>
      <c r="I64" s="70">
        <f>('[1]Z08_1 一般公共预算财政拨款基本支出决算明细表(财决08-'!BD$9)*1</f>
        <v>0</v>
      </c>
      <c r="K64" s="57"/>
      <c r="L64" s="58" t="str">
        <f t="shared" si="4"/>
        <v/>
      </c>
      <c r="M64" s="57"/>
      <c r="N64" s="99"/>
    </row>
    <row r="65" ht="18" customHeight="1" spans="1:14">
      <c r="A65" s="82" t="str">
        <f t="array" ref="A65">INDEX(G:G,SMALL(IF($I$14:$I$119&gt;0,ROW($14:$119),4^8),ROW(G52)))&amp;""</f>
        <v/>
      </c>
      <c r="B65" s="83"/>
      <c r="C65" s="84" t="str">
        <f t="shared" si="0"/>
        <v/>
      </c>
      <c r="D65" s="85" t="str">
        <f t="shared" si="1"/>
        <v/>
      </c>
      <c r="E65" s="85" t="str">
        <f t="shared" si="2"/>
        <v/>
      </c>
      <c r="F65" s="86" t="str">
        <f t="shared" si="3"/>
        <v/>
      </c>
      <c r="G65" s="87" t="s">
        <v>223</v>
      </c>
      <c r="H65" s="89" t="s">
        <v>224</v>
      </c>
      <c r="I65" s="70">
        <f>('[1]Z08_1 一般公共预算财政拨款基本支出决算明细表(财决08-'!BE$9)*1</f>
        <v>23.47</v>
      </c>
      <c r="K65" s="57"/>
      <c r="L65" s="58" t="str">
        <f t="shared" si="4"/>
        <v/>
      </c>
      <c r="M65" s="57"/>
      <c r="N65" s="99"/>
    </row>
    <row r="66" ht="18" customHeight="1" spans="1:14">
      <c r="A66" s="82" t="str">
        <f t="array" ref="A66">INDEX(G:G,SMALL(IF($I$14:$I$119&gt;0,ROW($14:$119),4^8),ROW(G53)))&amp;""</f>
        <v/>
      </c>
      <c r="B66" s="83"/>
      <c r="C66" s="84" t="str">
        <f t="shared" si="0"/>
        <v/>
      </c>
      <c r="D66" s="85" t="str">
        <f t="shared" si="1"/>
        <v/>
      </c>
      <c r="E66" s="85" t="str">
        <f t="shared" si="2"/>
        <v/>
      </c>
      <c r="F66" s="86" t="str">
        <f t="shared" si="3"/>
        <v/>
      </c>
      <c r="G66" s="87" t="s">
        <v>225</v>
      </c>
      <c r="H66" s="89" t="s">
        <v>226</v>
      </c>
      <c r="I66" s="70">
        <f>('[1]Z08_1 一般公共预算财政拨款基本支出决算明细表(财决08-'!BF$9)*1</f>
        <v>0</v>
      </c>
      <c r="K66" s="57"/>
      <c r="L66" s="58" t="str">
        <f t="shared" si="4"/>
        <v/>
      </c>
      <c r="M66" s="57"/>
      <c r="N66" s="99"/>
    </row>
    <row r="67" ht="18" customHeight="1" spans="1:14">
      <c r="A67" s="82" t="str">
        <f t="array" ref="A67">INDEX(G:G,SMALL(IF($I$14:$I$119&gt;0,ROW($14:$119),4^8),ROW(G54)))&amp;""</f>
        <v/>
      </c>
      <c r="B67" s="83"/>
      <c r="C67" s="84" t="str">
        <f t="shared" si="0"/>
        <v/>
      </c>
      <c r="D67" s="85" t="str">
        <f t="shared" si="1"/>
        <v/>
      </c>
      <c r="E67" s="85" t="str">
        <f t="shared" si="2"/>
        <v/>
      </c>
      <c r="F67" s="86" t="str">
        <f t="shared" si="3"/>
        <v/>
      </c>
      <c r="G67" s="87" t="s">
        <v>227</v>
      </c>
      <c r="H67" s="89" t="s">
        <v>228</v>
      </c>
      <c r="I67" s="70">
        <f>('[1]Z08_1 一般公共预算财政拨款基本支出决算明细表(财决08-'!BG$9)*1</f>
        <v>58.69</v>
      </c>
      <c r="K67" s="57"/>
      <c r="L67" s="58" t="str">
        <f t="shared" si="4"/>
        <v/>
      </c>
      <c r="M67" s="57"/>
      <c r="N67" s="99"/>
    </row>
    <row r="68" ht="18" customHeight="1" spans="1:14">
      <c r="A68" s="82" t="str">
        <f t="array" ref="A68">INDEX(G:G,SMALL(IF($I$14:$I$119&gt;0,ROW($14:$119),4^8),ROW(G55)))&amp;""</f>
        <v/>
      </c>
      <c r="B68" s="83"/>
      <c r="C68" s="84" t="str">
        <f t="shared" si="0"/>
        <v/>
      </c>
      <c r="D68" s="85" t="str">
        <f t="shared" si="1"/>
        <v/>
      </c>
      <c r="E68" s="85" t="str">
        <f t="shared" si="2"/>
        <v/>
      </c>
      <c r="F68" s="86" t="str">
        <f t="shared" si="3"/>
        <v/>
      </c>
      <c r="G68" s="87" t="s">
        <v>229</v>
      </c>
      <c r="H68" s="89" t="s">
        <v>230</v>
      </c>
      <c r="I68" s="70">
        <f>('[1]Z08_1 一般公共预算财政拨款基本支出决算明细表(财决08-'!BH$9)*1</f>
        <v>0</v>
      </c>
      <c r="K68" s="57"/>
      <c r="L68" s="58" t="str">
        <f t="shared" si="4"/>
        <v/>
      </c>
      <c r="M68" s="57"/>
      <c r="N68" s="99"/>
    </row>
    <row r="69" ht="18" customHeight="1" spans="1:14">
      <c r="A69" s="82" t="str">
        <f t="array" ref="A69">INDEX(G:G,SMALL(IF($I$14:$I$119&gt;0,ROW($14:$119),4^8),ROW(G56)))&amp;""</f>
        <v/>
      </c>
      <c r="B69" s="83"/>
      <c r="C69" s="84" t="str">
        <f t="shared" si="0"/>
        <v/>
      </c>
      <c r="D69" s="85" t="str">
        <f t="shared" si="1"/>
        <v/>
      </c>
      <c r="E69" s="85" t="str">
        <f t="shared" si="2"/>
        <v/>
      </c>
      <c r="F69" s="86" t="str">
        <f t="shared" si="3"/>
        <v/>
      </c>
      <c r="G69" s="87" t="s">
        <v>231</v>
      </c>
      <c r="H69" s="88" t="s">
        <v>232</v>
      </c>
      <c r="I69" s="70">
        <f>('[1]Z08_1 一般公共预算财政拨款基本支出决算明细表(财决08-'!BI$9)*1</f>
        <v>0</v>
      </c>
      <c r="K69" s="57"/>
      <c r="L69" s="58" t="str">
        <f t="shared" si="4"/>
        <v/>
      </c>
      <c r="M69" s="57"/>
      <c r="N69" s="99"/>
    </row>
    <row r="70" ht="18" customHeight="1" spans="1:14">
      <c r="A70" s="82" t="str">
        <f t="array" ref="A70">INDEX(G:G,SMALL(IF($I$14:$I$119&gt;0,ROW($14:$119),4^8),ROW(G57)))&amp;""</f>
        <v/>
      </c>
      <c r="B70" s="83"/>
      <c r="C70" s="84" t="str">
        <f t="shared" si="0"/>
        <v/>
      </c>
      <c r="D70" s="85" t="str">
        <f t="shared" si="1"/>
        <v/>
      </c>
      <c r="E70" s="85" t="str">
        <f t="shared" si="2"/>
        <v/>
      </c>
      <c r="F70" s="86" t="str">
        <f t="shared" si="3"/>
        <v/>
      </c>
      <c r="G70" s="87" t="s">
        <v>233</v>
      </c>
      <c r="H70" s="89" t="s">
        <v>234</v>
      </c>
      <c r="I70" s="70">
        <f>('[1]Z08_1 一般公共预算财政拨款基本支出决算明细表(财决08-'!BJ$9)*1</f>
        <v>0</v>
      </c>
      <c r="K70" s="57"/>
      <c r="L70" s="58" t="str">
        <f t="shared" si="4"/>
        <v/>
      </c>
      <c r="M70" s="57"/>
      <c r="N70" s="99"/>
    </row>
    <row r="71" ht="18" customHeight="1" spans="1:14">
      <c r="A71" s="82" t="str">
        <f t="array" ref="A71">INDEX(G:G,SMALL(IF($I$14:$I$119&gt;0,ROW($14:$119),4^8),ROW(G58)))&amp;""</f>
        <v/>
      </c>
      <c r="B71" s="83"/>
      <c r="C71" s="84" t="str">
        <f t="shared" si="0"/>
        <v/>
      </c>
      <c r="D71" s="85" t="str">
        <f t="shared" si="1"/>
        <v/>
      </c>
      <c r="E71" s="85" t="str">
        <f t="shared" si="2"/>
        <v/>
      </c>
      <c r="F71" s="86" t="str">
        <f t="shared" si="3"/>
        <v/>
      </c>
      <c r="G71" s="87" t="s">
        <v>235</v>
      </c>
      <c r="H71" s="89" t="s">
        <v>236</v>
      </c>
      <c r="I71" s="70">
        <f>('[1]Z08_1 一般公共预算财政拨款基本支出决算明细表(财决08-'!BK$9)*1</f>
        <v>0</v>
      </c>
      <c r="K71" s="57"/>
      <c r="L71" s="58" t="str">
        <f t="shared" si="4"/>
        <v/>
      </c>
      <c r="M71" s="57"/>
      <c r="N71" s="99"/>
    </row>
    <row r="72" ht="18" customHeight="1" spans="1:14">
      <c r="A72" s="82" t="str">
        <f t="array" ref="A72">INDEX(G:G,SMALL(IF($I$14:$I$119&gt;0,ROW($14:$119),4^8),ROW(G59)))&amp;""</f>
        <v/>
      </c>
      <c r="B72" s="83"/>
      <c r="C72" s="84" t="str">
        <f t="shared" si="0"/>
        <v/>
      </c>
      <c r="D72" s="85" t="str">
        <f t="shared" si="1"/>
        <v/>
      </c>
      <c r="E72" s="85" t="str">
        <f t="shared" si="2"/>
        <v/>
      </c>
      <c r="F72" s="86" t="str">
        <f t="shared" si="3"/>
        <v/>
      </c>
      <c r="G72" s="87" t="s">
        <v>237</v>
      </c>
      <c r="H72" s="89" t="s">
        <v>238</v>
      </c>
      <c r="I72" s="70">
        <f>('[1]Z08_1 一般公共预算财政拨款基本支出决算明细表(财决08-'!BL$9)*1</f>
        <v>0</v>
      </c>
      <c r="K72" s="57"/>
      <c r="L72" s="58" t="str">
        <f t="shared" si="4"/>
        <v/>
      </c>
      <c r="M72" s="57"/>
      <c r="N72" s="99"/>
    </row>
    <row r="73" ht="18" customHeight="1" spans="1:14">
      <c r="A73" s="82" t="str">
        <f t="array" ref="A73">INDEX(G:G,SMALL(IF($I$14:$I$119&gt;0,ROW($14:$119),4^8),ROW(G60)))&amp;""</f>
        <v/>
      </c>
      <c r="B73" s="83"/>
      <c r="C73" s="84" t="str">
        <f t="shared" si="0"/>
        <v/>
      </c>
      <c r="D73" s="85" t="str">
        <f t="shared" si="1"/>
        <v/>
      </c>
      <c r="E73" s="85" t="str">
        <f t="shared" si="2"/>
        <v/>
      </c>
      <c r="F73" s="86" t="str">
        <f t="shared" si="3"/>
        <v/>
      </c>
      <c r="G73" s="87" t="s">
        <v>239</v>
      </c>
      <c r="H73" s="89" t="s">
        <v>240</v>
      </c>
      <c r="I73" s="70">
        <v>0</v>
      </c>
      <c r="K73" s="57"/>
      <c r="L73" s="58" t="str">
        <f t="shared" si="4"/>
        <v/>
      </c>
      <c r="M73" s="57"/>
      <c r="N73" s="99"/>
    </row>
    <row r="74" ht="18" customHeight="1" spans="1:14">
      <c r="A74" s="82" t="str">
        <f t="array" ref="A74">INDEX(G:G,SMALL(IF($I$14:$I$119&gt;0,ROW($14:$119),4^8),ROW(G61)))&amp;""</f>
        <v/>
      </c>
      <c r="B74" s="83"/>
      <c r="C74" s="84" t="str">
        <f t="shared" si="0"/>
        <v/>
      </c>
      <c r="D74" s="85" t="str">
        <f t="shared" si="1"/>
        <v/>
      </c>
      <c r="E74" s="85" t="str">
        <f t="shared" si="2"/>
        <v/>
      </c>
      <c r="F74" s="86" t="str">
        <f t="shared" si="3"/>
        <v/>
      </c>
      <c r="G74" s="87" t="s">
        <v>241</v>
      </c>
      <c r="H74" s="89" t="s">
        <v>242</v>
      </c>
      <c r="I74" s="70">
        <v>0</v>
      </c>
      <c r="K74" s="57"/>
      <c r="L74" s="58" t="str">
        <f t="shared" si="4"/>
        <v/>
      </c>
      <c r="M74" s="57"/>
      <c r="N74" s="99"/>
    </row>
    <row r="75" ht="18" customHeight="1" spans="1:14">
      <c r="A75" s="82" t="str">
        <f t="array" ref="A75">INDEX(G:G,SMALL(IF($I$14:$I$119&gt;0,ROW($14:$119),4^8),ROW(G62)))&amp;""</f>
        <v/>
      </c>
      <c r="B75" s="83"/>
      <c r="C75" s="84" t="str">
        <f t="shared" si="0"/>
        <v/>
      </c>
      <c r="D75" s="85" t="str">
        <f t="shared" si="1"/>
        <v/>
      </c>
      <c r="E75" s="85" t="str">
        <f t="shared" si="2"/>
        <v/>
      </c>
      <c r="F75" s="86" t="str">
        <f t="shared" si="3"/>
        <v/>
      </c>
      <c r="G75" s="87" t="s">
        <v>243</v>
      </c>
      <c r="H75" s="89" t="s">
        <v>244</v>
      </c>
      <c r="I75" s="70">
        <v>0</v>
      </c>
      <c r="K75" s="57"/>
      <c r="L75" s="58" t="str">
        <f t="shared" si="4"/>
        <v/>
      </c>
      <c r="M75" s="57"/>
      <c r="N75" s="99"/>
    </row>
    <row r="76" ht="18" customHeight="1" spans="1:14">
      <c r="A76" s="82" t="str">
        <f t="array" ref="A76">INDEX(G:G,SMALL(IF($I$14:$I$119&gt;0,ROW($14:$119),4^8),ROW(G63)))&amp;""</f>
        <v/>
      </c>
      <c r="B76" s="83"/>
      <c r="C76" s="84" t="str">
        <f t="shared" si="0"/>
        <v/>
      </c>
      <c r="D76" s="85" t="str">
        <f t="shared" si="1"/>
        <v/>
      </c>
      <c r="E76" s="85" t="str">
        <f t="shared" si="2"/>
        <v/>
      </c>
      <c r="F76" s="86" t="str">
        <f t="shared" si="3"/>
        <v/>
      </c>
      <c r="G76" s="87" t="s">
        <v>245</v>
      </c>
      <c r="H76" s="89" t="s">
        <v>246</v>
      </c>
      <c r="I76" s="70">
        <v>0</v>
      </c>
      <c r="K76" s="57"/>
      <c r="L76" s="58" t="str">
        <f t="shared" si="4"/>
        <v/>
      </c>
      <c r="M76" s="57"/>
      <c r="N76" s="99"/>
    </row>
    <row r="77" ht="18" customHeight="1" spans="1:14">
      <c r="A77" s="82" t="str">
        <f t="array" ref="A77">INDEX(G:G,SMALL(IF($I$14:$I$119&gt;0,ROW($14:$119),4^8),ROW(G64)))&amp;""</f>
        <v/>
      </c>
      <c r="B77" s="83"/>
      <c r="C77" s="84" t="str">
        <f t="shared" si="0"/>
        <v/>
      </c>
      <c r="D77" s="85" t="str">
        <f t="shared" si="1"/>
        <v/>
      </c>
      <c r="E77" s="85" t="str">
        <f t="shared" si="2"/>
        <v/>
      </c>
      <c r="F77" s="86" t="str">
        <f t="shared" si="3"/>
        <v/>
      </c>
      <c r="G77" s="87" t="s">
        <v>247</v>
      </c>
      <c r="H77" s="89" t="s">
        <v>248</v>
      </c>
      <c r="I77" s="70">
        <v>0</v>
      </c>
      <c r="K77" s="57"/>
      <c r="L77" s="58" t="str">
        <f t="shared" si="4"/>
        <v/>
      </c>
      <c r="M77" s="57"/>
      <c r="N77" s="99"/>
    </row>
    <row r="78" ht="18" customHeight="1" spans="1:14">
      <c r="A78" s="82" t="str">
        <f t="array" ref="A78">INDEX(G:G,SMALL(IF($I$14:$I$119&gt;0,ROW($14:$119),4^8),ROW(G65)))&amp;""</f>
        <v/>
      </c>
      <c r="B78" s="83"/>
      <c r="C78" s="84" t="str">
        <f t="shared" si="0"/>
        <v/>
      </c>
      <c r="D78" s="85" t="str">
        <f t="shared" si="1"/>
        <v/>
      </c>
      <c r="E78" s="85" t="str">
        <f t="shared" si="2"/>
        <v/>
      </c>
      <c r="F78" s="86" t="str">
        <f t="shared" si="3"/>
        <v/>
      </c>
      <c r="G78" s="87" t="s">
        <v>249</v>
      </c>
      <c r="H78" s="89" t="s">
        <v>250</v>
      </c>
      <c r="I78" s="70">
        <v>0</v>
      </c>
      <c r="K78" s="57"/>
      <c r="L78" s="58" t="str">
        <f t="shared" si="4"/>
        <v/>
      </c>
      <c r="M78" s="57"/>
      <c r="N78" s="99"/>
    </row>
    <row r="79" ht="18" customHeight="1" spans="1:14">
      <c r="A79" s="82" t="str">
        <f t="array" ref="A79">INDEX(G:G,SMALL(IF($I$14:$I$119&gt;0,ROW($14:$119),4^8),ROW(G66)))&amp;""</f>
        <v/>
      </c>
      <c r="B79" s="83"/>
      <c r="C79" s="84" t="str">
        <f t="shared" ref="C79:C107" si="5">IF(ISERROR(VLOOKUP(A79,$G$14:$I$119,2,FALSE)),"",VLOOKUP(A79,$G$14:$I$119,2,FALSE))</f>
        <v/>
      </c>
      <c r="D79" s="85" t="str">
        <f t="shared" ref="D79:D107" si="6">IF(ISERROR(VLOOKUP(A79,$G$14:$I$119,3,FALSE)),"",VLOOKUP(A79,$G$14:$I$119,3,FALSE))</f>
        <v/>
      </c>
      <c r="E79" s="85" t="str">
        <f t="shared" ref="E79:E107" si="7">IF(OR(MID(A79,1,3)="301",MID(A79,1,3)="303"),D79,"")</f>
        <v/>
      </c>
      <c r="F79" s="86" t="str">
        <f t="shared" ref="F79:F107" si="8">IF(AND(MID(A79,1,3)&lt;&gt;"301",MID(A79,1,3)&lt;&gt;"303"),D79,"")</f>
        <v/>
      </c>
      <c r="G79" s="87" t="s">
        <v>251</v>
      </c>
      <c r="H79" s="89" t="s">
        <v>252</v>
      </c>
      <c r="I79" s="70">
        <v>0</v>
      </c>
      <c r="K79" s="57"/>
      <c r="L79" s="58" t="str">
        <f t="shared" ref="L79:L107" si="9">IF(C79&lt;&gt;"",ROW(),"")</f>
        <v/>
      </c>
      <c r="M79" s="57"/>
      <c r="N79" s="99"/>
    </row>
    <row r="80" ht="18" customHeight="1" spans="1:14">
      <c r="A80" s="82" t="str">
        <f t="array" ref="A80">INDEX(G:G,SMALL(IF($I$14:$I$119&gt;0,ROW($14:$119),4^8),ROW(G67)))&amp;""</f>
        <v/>
      </c>
      <c r="B80" s="83"/>
      <c r="C80" s="84" t="str">
        <f t="shared" si="5"/>
        <v/>
      </c>
      <c r="D80" s="85" t="str">
        <f t="shared" si="6"/>
        <v/>
      </c>
      <c r="E80" s="85" t="str">
        <f t="shared" si="7"/>
        <v/>
      </c>
      <c r="F80" s="86" t="str">
        <f t="shared" si="8"/>
        <v/>
      </c>
      <c r="G80" s="87" t="s">
        <v>253</v>
      </c>
      <c r="H80" s="88" t="s">
        <v>254</v>
      </c>
      <c r="I80" s="70">
        <v>0</v>
      </c>
      <c r="K80" s="57"/>
      <c r="L80" s="58" t="str">
        <f t="shared" si="9"/>
        <v/>
      </c>
      <c r="M80" s="57"/>
      <c r="N80" s="99"/>
    </row>
    <row r="81" ht="18" customHeight="1" spans="1:14">
      <c r="A81" s="82" t="str">
        <f t="array" ref="A81">INDEX(G:G,SMALL(IF($I$14:$I$119&gt;0,ROW($14:$119),4^8),ROW(G68)))&amp;""</f>
        <v/>
      </c>
      <c r="B81" s="83"/>
      <c r="C81" s="84" t="str">
        <f t="shared" si="5"/>
        <v/>
      </c>
      <c r="D81" s="85" t="str">
        <f t="shared" si="6"/>
        <v/>
      </c>
      <c r="E81" s="85" t="str">
        <f t="shared" si="7"/>
        <v/>
      </c>
      <c r="F81" s="86" t="str">
        <f t="shared" si="8"/>
        <v/>
      </c>
      <c r="G81" s="87" t="s">
        <v>255</v>
      </c>
      <c r="H81" s="89" t="s">
        <v>256</v>
      </c>
      <c r="I81" s="70">
        <v>0</v>
      </c>
      <c r="K81" s="57"/>
      <c r="L81" s="58" t="str">
        <f t="shared" si="9"/>
        <v/>
      </c>
      <c r="M81" s="57"/>
      <c r="N81" s="99"/>
    </row>
    <row r="82" ht="18" customHeight="1" spans="1:14">
      <c r="A82" s="82" t="str">
        <f t="array" ref="A82">INDEX(G:G,SMALL(IF($I$14:$I$119&gt;0,ROW($14:$119),4^8),ROW(G69)))&amp;""</f>
        <v/>
      </c>
      <c r="B82" s="83"/>
      <c r="C82" s="84" t="str">
        <f t="shared" si="5"/>
        <v/>
      </c>
      <c r="D82" s="85" t="str">
        <f t="shared" si="6"/>
        <v/>
      </c>
      <c r="E82" s="85" t="str">
        <f t="shared" si="7"/>
        <v/>
      </c>
      <c r="F82" s="86" t="str">
        <f t="shared" si="8"/>
        <v/>
      </c>
      <c r="G82" s="87" t="s">
        <v>257</v>
      </c>
      <c r="H82" s="89" t="s">
        <v>258</v>
      </c>
      <c r="I82" s="70">
        <v>0</v>
      </c>
      <c r="K82" s="57"/>
      <c r="L82" s="58" t="str">
        <f t="shared" si="9"/>
        <v/>
      </c>
      <c r="M82" s="57"/>
      <c r="N82" s="99"/>
    </row>
    <row r="83" ht="18" customHeight="1" spans="1:14">
      <c r="A83" s="82" t="str">
        <f t="array" ref="A83">INDEX(G:G,SMALL(IF($I$14:$I$119&gt;0,ROW($14:$119),4^8),ROW(G70)))&amp;""</f>
        <v/>
      </c>
      <c r="B83" s="83"/>
      <c r="C83" s="84" t="str">
        <f t="shared" si="5"/>
        <v/>
      </c>
      <c r="D83" s="85" t="str">
        <f t="shared" si="6"/>
        <v/>
      </c>
      <c r="E83" s="85" t="str">
        <f t="shared" si="7"/>
        <v/>
      </c>
      <c r="F83" s="86" t="str">
        <f t="shared" si="8"/>
        <v/>
      </c>
      <c r="G83" s="87" t="s">
        <v>259</v>
      </c>
      <c r="H83" s="89" t="s">
        <v>260</v>
      </c>
      <c r="I83" s="70">
        <v>0</v>
      </c>
      <c r="K83" s="57"/>
      <c r="L83" s="58" t="str">
        <f t="shared" si="9"/>
        <v/>
      </c>
      <c r="M83" s="57"/>
      <c r="N83" s="99"/>
    </row>
    <row r="84" ht="18" customHeight="1" spans="1:14">
      <c r="A84" s="82" t="str">
        <f t="array" ref="A84">INDEX(G:G,SMALL(IF($I$14:$I$119&gt;0,ROW($14:$119),4^8),ROW(G71)))&amp;""</f>
        <v/>
      </c>
      <c r="B84" s="83"/>
      <c r="C84" s="84" t="str">
        <f t="shared" si="5"/>
        <v/>
      </c>
      <c r="D84" s="85" t="str">
        <f t="shared" si="6"/>
        <v/>
      </c>
      <c r="E84" s="85" t="str">
        <f t="shared" si="7"/>
        <v/>
      </c>
      <c r="F84" s="86" t="str">
        <f t="shared" si="8"/>
        <v/>
      </c>
      <c r="G84" s="87" t="s">
        <v>261</v>
      </c>
      <c r="H84" s="89" t="s">
        <v>262</v>
      </c>
      <c r="I84" s="70">
        <v>0</v>
      </c>
      <c r="K84" s="57"/>
      <c r="L84" s="58" t="str">
        <f t="shared" si="9"/>
        <v/>
      </c>
      <c r="M84" s="57"/>
      <c r="N84" s="99"/>
    </row>
    <row r="85" ht="18" customHeight="1" spans="1:14">
      <c r="A85" s="82" t="str">
        <f t="array" ref="A85">INDEX(G:G,SMALL(IF($I$14:$I$119&gt;0,ROW($14:$119),4^8),ROW(G72)))&amp;""</f>
        <v/>
      </c>
      <c r="B85" s="83"/>
      <c r="C85" s="84" t="str">
        <f t="shared" si="5"/>
        <v/>
      </c>
      <c r="D85" s="85" t="str">
        <f t="shared" si="6"/>
        <v/>
      </c>
      <c r="E85" s="85" t="str">
        <f t="shared" si="7"/>
        <v/>
      </c>
      <c r="F85" s="86" t="str">
        <f t="shared" si="8"/>
        <v/>
      </c>
      <c r="G85" s="87" t="s">
        <v>263</v>
      </c>
      <c r="H85" s="89" t="s">
        <v>264</v>
      </c>
      <c r="I85" s="70">
        <v>0</v>
      </c>
      <c r="K85" s="57"/>
      <c r="L85" s="58" t="str">
        <f t="shared" si="9"/>
        <v/>
      </c>
      <c r="M85" s="57"/>
      <c r="N85" s="99"/>
    </row>
    <row r="86" ht="18" customHeight="1" spans="1:14">
      <c r="A86" s="82" t="str">
        <f t="array" ref="A86">INDEX(G:G,SMALL(IF($I$14:$I$119&gt;0,ROW($14:$119),4^8),ROW(G73)))&amp;""</f>
        <v/>
      </c>
      <c r="B86" s="83"/>
      <c r="C86" s="84" t="str">
        <f t="shared" si="5"/>
        <v/>
      </c>
      <c r="D86" s="85" t="str">
        <f t="shared" si="6"/>
        <v/>
      </c>
      <c r="E86" s="85" t="str">
        <f t="shared" si="7"/>
        <v/>
      </c>
      <c r="F86" s="86" t="str">
        <f t="shared" si="8"/>
        <v/>
      </c>
      <c r="G86" s="87" t="s">
        <v>265</v>
      </c>
      <c r="H86" s="89" t="s">
        <v>266</v>
      </c>
      <c r="I86" s="70">
        <f>('[1]Z08_1 一般公共预算财政拨款基本支出决算明细表(财决08-'!BZ$9)*1</f>
        <v>54.92</v>
      </c>
      <c r="K86" s="57"/>
      <c r="L86" s="58" t="str">
        <f t="shared" si="9"/>
        <v/>
      </c>
      <c r="M86" s="57"/>
      <c r="N86" s="99"/>
    </row>
    <row r="87" ht="18" customHeight="1" spans="1:14">
      <c r="A87" s="82" t="str">
        <f t="array" ref="A87">INDEX(G:G,SMALL(IF($I$14:$I$119&gt;0,ROW($14:$119),4^8),ROW(G74)))&amp;""</f>
        <v/>
      </c>
      <c r="B87" s="83"/>
      <c r="C87" s="84" t="str">
        <f t="shared" si="5"/>
        <v/>
      </c>
      <c r="D87" s="85" t="str">
        <f t="shared" si="6"/>
        <v/>
      </c>
      <c r="E87" s="85" t="str">
        <f t="shared" si="7"/>
        <v/>
      </c>
      <c r="F87" s="86" t="str">
        <f t="shared" si="8"/>
        <v/>
      </c>
      <c r="G87" s="87" t="s">
        <v>267</v>
      </c>
      <c r="H87" s="89" t="s">
        <v>242</v>
      </c>
      <c r="I87" s="70">
        <f>('[1]Z08_1 一般公共预算财政拨款基本支出决算明细表(财决08-'!CA$9)*1</f>
        <v>0</v>
      </c>
      <c r="K87" s="57"/>
      <c r="L87" s="58" t="str">
        <f t="shared" si="9"/>
        <v/>
      </c>
      <c r="M87" s="57"/>
      <c r="N87" s="99"/>
    </row>
    <row r="88" ht="18" customHeight="1" spans="1:14">
      <c r="A88" s="82" t="str">
        <f t="array" ref="A88">INDEX(G:G,SMALL(IF($I$14:$I$119&gt;0,ROW($14:$119),4^8),ROW(G75)))&amp;""</f>
        <v/>
      </c>
      <c r="B88" s="83"/>
      <c r="C88" s="84" t="str">
        <f t="shared" si="5"/>
        <v/>
      </c>
      <c r="D88" s="85" t="str">
        <f t="shared" si="6"/>
        <v/>
      </c>
      <c r="E88" s="85" t="str">
        <f t="shared" si="7"/>
        <v/>
      </c>
      <c r="F88" s="86" t="str">
        <f t="shared" si="8"/>
        <v/>
      </c>
      <c r="G88" s="87" t="s">
        <v>268</v>
      </c>
      <c r="H88" s="89" t="s">
        <v>244</v>
      </c>
      <c r="I88" s="70">
        <f>('[1]Z08_1 一般公共预算财政拨款基本支出决算明细表(财决08-'!CB$9)*1</f>
        <v>6.71</v>
      </c>
      <c r="K88" s="57"/>
      <c r="L88" s="58" t="str">
        <f t="shared" si="9"/>
        <v/>
      </c>
      <c r="M88" s="57"/>
      <c r="N88" s="99"/>
    </row>
    <row r="89" ht="18" customHeight="1" spans="1:14">
      <c r="A89" s="82" t="str">
        <f t="array" ref="A89">INDEX(G:G,SMALL(IF($I$14:$I$119&gt;0,ROW($14:$119),4^8),ROW(G76)))&amp;""</f>
        <v/>
      </c>
      <c r="B89" s="83"/>
      <c r="C89" s="84" t="str">
        <f t="shared" si="5"/>
        <v/>
      </c>
      <c r="D89" s="85" t="str">
        <f t="shared" si="6"/>
        <v/>
      </c>
      <c r="E89" s="85" t="str">
        <f t="shared" si="7"/>
        <v/>
      </c>
      <c r="F89" s="86" t="str">
        <f t="shared" si="8"/>
        <v/>
      </c>
      <c r="G89" s="87" t="s">
        <v>269</v>
      </c>
      <c r="H89" s="89" t="s">
        <v>246</v>
      </c>
      <c r="I89" s="70">
        <f>('[1]Z08_1 一般公共预算财政拨款基本支出决算明细表(财决08-'!CC$9)*1</f>
        <v>0.97</v>
      </c>
      <c r="K89" s="57"/>
      <c r="L89" s="58" t="str">
        <f t="shared" si="9"/>
        <v/>
      </c>
      <c r="M89" s="57"/>
      <c r="N89" s="99"/>
    </row>
    <row r="90" ht="18" customHeight="1" spans="1:14">
      <c r="A90" s="82" t="str">
        <f t="array" ref="A90">INDEX(G:G,SMALL(IF($I$14:$I$119&gt;0,ROW($14:$119),4^8),ROW(G77)))&amp;""</f>
        <v/>
      </c>
      <c r="B90" s="83"/>
      <c r="C90" s="84" t="str">
        <f t="shared" si="5"/>
        <v/>
      </c>
      <c r="D90" s="85" t="str">
        <f t="shared" si="6"/>
        <v/>
      </c>
      <c r="E90" s="85" t="str">
        <f t="shared" si="7"/>
        <v/>
      </c>
      <c r="F90" s="86" t="str">
        <f t="shared" si="8"/>
        <v/>
      </c>
      <c r="G90" s="87" t="s">
        <v>270</v>
      </c>
      <c r="H90" s="89" t="s">
        <v>248</v>
      </c>
      <c r="I90" s="70">
        <f>('[1]Z08_1 一般公共预算财政拨款基本支出决算明细表(财决08-'!CD$9)*1</f>
        <v>0</v>
      </c>
      <c r="K90" s="57"/>
      <c r="L90" s="58" t="str">
        <f t="shared" si="9"/>
        <v/>
      </c>
      <c r="M90" s="57"/>
      <c r="N90" s="99"/>
    </row>
    <row r="91" ht="18" customHeight="1" spans="1:14">
      <c r="A91" s="82" t="str">
        <f t="array" ref="A91">INDEX(G:G,SMALL(IF($I$14:$I$119&gt;0,ROW($14:$119),4^8),ROW(G78)))&amp;""</f>
        <v/>
      </c>
      <c r="B91" s="83"/>
      <c r="C91" s="84" t="str">
        <f t="shared" si="5"/>
        <v/>
      </c>
      <c r="D91" s="85" t="str">
        <f t="shared" si="6"/>
        <v/>
      </c>
      <c r="E91" s="85" t="str">
        <f t="shared" si="7"/>
        <v/>
      </c>
      <c r="F91" s="86" t="str">
        <f t="shared" si="8"/>
        <v/>
      </c>
      <c r="G91" s="87" t="s">
        <v>271</v>
      </c>
      <c r="H91" s="89" t="s">
        <v>250</v>
      </c>
      <c r="I91" s="70">
        <f>('[1]Z08_1 一般公共预算财政拨款基本支出决算明细表(财决08-'!CE$9)*1</f>
        <v>0</v>
      </c>
      <c r="K91" s="57"/>
      <c r="L91" s="58" t="str">
        <f t="shared" si="9"/>
        <v/>
      </c>
      <c r="M91" s="57"/>
      <c r="N91" s="99"/>
    </row>
    <row r="92" ht="18" customHeight="1" spans="1:14">
      <c r="A92" s="82" t="str">
        <f t="array" ref="A92">INDEX(G:G,SMALL(IF($I$14:$I$119&gt;0,ROW($14:$119),4^8),ROW(G79)))&amp;""</f>
        <v/>
      </c>
      <c r="B92" s="83"/>
      <c r="C92" s="84" t="str">
        <f t="shared" si="5"/>
        <v/>
      </c>
      <c r="D92" s="85" t="str">
        <f t="shared" si="6"/>
        <v/>
      </c>
      <c r="E92" s="85" t="str">
        <f t="shared" si="7"/>
        <v/>
      </c>
      <c r="F92" s="86" t="str">
        <f t="shared" si="8"/>
        <v/>
      </c>
      <c r="G92" s="87" t="s">
        <v>272</v>
      </c>
      <c r="H92" s="89" t="s">
        <v>252</v>
      </c>
      <c r="I92" s="70">
        <f>('[1]Z08_1 一般公共预算财政拨款基本支出决算明细表(财决08-'!CF$9)*1</f>
        <v>0</v>
      </c>
      <c r="K92" s="57"/>
      <c r="L92" s="58" t="str">
        <f t="shared" si="9"/>
        <v/>
      </c>
      <c r="M92" s="57"/>
      <c r="N92" s="99"/>
    </row>
    <row r="93" ht="18" customHeight="1" spans="1:14">
      <c r="A93" s="82" t="str">
        <f t="array" ref="A93">INDEX(G:G,SMALL(IF($I$14:$I$119&gt;0,ROW($14:$119),4^8),ROW(G80)))&amp;""</f>
        <v/>
      </c>
      <c r="B93" s="83"/>
      <c r="C93" s="84" t="str">
        <f t="shared" si="5"/>
        <v/>
      </c>
      <c r="D93" s="85" t="str">
        <f t="shared" si="6"/>
        <v/>
      </c>
      <c r="E93" s="85" t="str">
        <f t="shared" si="7"/>
        <v/>
      </c>
      <c r="F93" s="86" t="str">
        <f t="shared" si="8"/>
        <v/>
      </c>
      <c r="G93" s="87" t="s">
        <v>273</v>
      </c>
      <c r="H93" s="89" t="s">
        <v>254</v>
      </c>
      <c r="I93" s="70">
        <f>('[1]Z08_1 一般公共预算财政拨款基本支出决算明细表(财决08-'!CG$9)*1</f>
        <v>0</v>
      </c>
      <c r="K93" s="57"/>
      <c r="L93" s="58" t="str">
        <f t="shared" si="9"/>
        <v/>
      </c>
      <c r="M93" s="57"/>
      <c r="N93" s="99"/>
    </row>
    <row r="94" ht="18" customHeight="1" spans="1:14">
      <c r="A94" s="82" t="str">
        <f t="array" ref="A94">INDEX(G:G,SMALL(IF($I$14:$I$119&gt;0,ROW($14:$119),4^8),ROW(G81)))&amp;""</f>
        <v/>
      </c>
      <c r="B94" s="83"/>
      <c r="C94" s="84" t="str">
        <f t="shared" si="5"/>
        <v/>
      </c>
      <c r="D94" s="85" t="str">
        <f t="shared" si="6"/>
        <v/>
      </c>
      <c r="E94" s="85" t="str">
        <f t="shared" si="7"/>
        <v/>
      </c>
      <c r="F94" s="86" t="str">
        <f t="shared" si="8"/>
        <v/>
      </c>
      <c r="G94" s="87" t="s">
        <v>274</v>
      </c>
      <c r="H94" s="89" t="s">
        <v>275</v>
      </c>
      <c r="I94" s="70">
        <f>('[1]Z08_1 一般公共预算财政拨款基本支出决算明细表(财决08-'!CH$9)*1</f>
        <v>0</v>
      </c>
      <c r="K94" s="57"/>
      <c r="L94" s="58" t="str">
        <f t="shared" si="9"/>
        <v/>
      </c>
      <c r="M94" s="57"/>
      <c r="N94" s="99"/>
    </row>
    <row r="95" ht="18" customHeight="1" spans="1:14">
      <c r="A95" s="82" t="str">
        <f t="array" ref="A95">INDEX(G:G,SMALL(IF($I$14:$I$119&gt;0,ROW($14:$119),4^8),ROW(G82)))&amp;""</f>
        <v/>
      </c>
      <c r="B95" s="83"/>
      <c r="C95" s="84" t="str">
        <f t="shared" si="5"/>
        <v/>
      </c>
      <c r="D95" s="85" t="str">
        <f t="shared" si="6"/>
        <v/>
      </c>
      <c r="E95" s="85" t="str">
        <f t="shared" si="7"/>
        <v/>
      </c>
      <c r="F95" s="86" t="str">
        <f t="shared" si="8"/>
        <v/>
      </c>
      <c r="G95" s="87" t="s">
        <v>276</v>
      </c>
      <c r="H95" s="89" t="s">
        <v>277</v>
      </c>
      <c r="I95" s="70">
        <f>('[1]Z08_1 一般公共预算财政拨款基本支出决算明细表(财决08-'!CI$9)*1</f>
        <v>0</v>
      </c>
      <c r="K95" s="57"/>
      <c r="L95" s="58" t="str">
        <f t="shared" si="9"/>
        <v/>
      </c>
      <c r="M95" s="57"/>
      <c r="N95" s="99"/>
    </row>
    <row r="96" ht="18" customHeight="1" spans="1:14">
      <c r="A96" s="82" t="str">
        <f t="array" ref="A96">INDEX(G:G,SMALL(IF($I$14:$I$119&gt;0,ROW($14:$119),4^8),ROW(G83)))&amp;""</f>
        <v/>
      </c>
      <c r="B96" s="83"/>
      <c r="C96" s="84" t="str">
        <f t="shared" si="5"/>
        <v/>
      </c>
      <c r="D96" s="85" t="str">
        <f t="shared" si="6"/>
        <v/>
      </c>
      <c r="E96" s="85" t="str">
        <f t="shared" si="7"/>
        <v/>
      </c>
      <c r="F96" s="86" t="str">
        <f t="shared" si="8"/>
        <v/>
      </c>
      <c r="G96" s="87" t="s">
        <v>278</v>
      </c>
      <c r="H96" s="88" t="s">
        <v>279</v>
      </c>
      <c r="I96" s="70">
        <f>('[1]Z08_1 一般公共预算财政拨款基本支出决算明细表(财决08-'!CJ$9)*1</f>
        <v>0</v>
      </c>
      <c r="K96" s="57"/>
      <c r="L96" s="58" t="str">
        <f t="shared" si="9"/>
        <v/>
      </c>
      <c r="M96" s="57"/>
      <c r="N96" s="99"/>
    </row>
    <row r="97" ht="18" customHeight="1" spans="1:14">
      <c r="A97" s="82" t="str">
        <f t="array" ref="A97">INDEX(G:G,SMALL(IF($I$14:$I$119&gt;0,ROW($14:$119),4^8),ROW(G84)))&amp;""</f>
        <v/>
      </c>
      <c r="B97" s="83"/>
      <c r="C97" s="84" t="str">
        <f t="shared" si="5"/>
        <v/>
      </c>
      <c r="D97" s="85" t="str">
        <f t="shared" si="6"/>
        <v/>
      </c>
      <c r="E97" s="85" t="str">
        <f t="shared" si="7"/>
        <v/>
      </c>
      <c r="F97" s="86" t="str">
        <f t="shared" si="8"/>
        <v/>
      </c>
      <c r="G97" s="87" t="s">
        <v>280</v>
      </c>
      <c r="H97" s="89" t="s">
        <v>281</v>
      </c>
      <c r="I97" s="70">
        <f>('[1]Z08_1 一般公共预算财政拨款基本支出决算明细表(财决08-'!CK$9)*1</f>
        <v>0</v>
      </c>
      <c r="K97" s="57"/>
      <c r="L97" s="58" t="str">
        <f t="shared" si="9"/>
        <v/>
      </c>
      <c r="M97" s="57"/>
      <c r="N97" s="99"/>
    </row>
    <row r="98" ht="18" customHeight="1" spans="1:14">
      <c r="A98" s="82" t="str">
        <f t="array" ref="A98">INDEX(G:G,SMALL(IF($I$14:$I$119&gt;0,ROW($14:$119),4^8),ROW(G85)))&amp;""</f>
        <v/>
      </c>
      <c r="B98" s="83"/>
      <c r="C98" s="84" t="str">
        <f t="shared" si="5"/>
        <v/>
      </c>
      <c r="D98" s="85" t="str">
        <f t="shared" si="6"/>
        <v/>
      </c>
      <c r="E98" s="85" t="str">
        <f t="shared" si="7"/>
        <v/>
      </c>
      <c r="F98" s="86" t="str">
        <f t="shared" si="8"/>
        <v/>
      </c>
      <c r="G98" s="87" t="s">
        <v>282</v>
      </c>
      <c r="H98" s="89" t="s">
        <v>256</v>
      </c>
      <c r="I98" s="70">
        <f>('[1]Z08_1 一般公共预算财政拨款基本支出决算明细表(财决08-'!CL$9)*1</f>
        <v>0</v>
      </c>
      <c r="K98" s="57"/>
      <c r="L98" s="58" t="str">
        <f t="shared" si="9"/>
        <v/>
      </c>
      <c r="M98" s="57"/>
      <c r="N98" s="99"/>
    </row>
    <row r="99" ht="18" customHeight="1" spans="1:14">
      <c r="A99" s="82" t="str">
        <f t="array" ref="A99">INDEX(G:G,SMALL(IF($I$14:$I$119&gt;0,ROW($14:$119),4^8),ROW(G86)))&amp;""</f>
        <v/>
      </c>
      <c r="B99" s="83"/>
      <c r="C99" s="84" t="str">
        <f t="shared" si="5"/>
        <v/>
      </c>
      <c r="D99" s="85" t="str">
        <f t="shared" si="6"/>
        <v/>
      </c>
      <c r="E99" s="85" t="str">
        <f t="shared" si="7"/>
        <v/>
      </c>
      <c r="F99" s="86" t="str">
        <f t="shared" si="8"/>
        <v/>
      </c>
      <c r="G99" s="87" t="s">
        <v>283</v>
      </c>
      <c r="H99" s="89" t="s">
        <v>258</v>
      </c>
      <c r="I99" s="70">
        <f>('[1]Z08_1 一般公共预算财政拨款基本支出决算明细表(财决08-'!CM$9)*1</f>
        <v>46.55</v>
      </c>
      <c r="K99" s="57"/>
      <c r="L99" s="58" t="str">
        <f t="shared" si="9"/>
        <v/>
      </c>
      <c r="M99" s="57"/>
      <c r="N99" s="99"/>
    </row>
    <row r="100" ht="18" customHeight="1" spans="1:14">
      <c r="A100" s="82" t="str">
        <f t="array" ref="A100">INDEX(G:G,SMALL(IF($I$14:$I$119&gt;0,ROW($14:$119),4^8),ROW(G87)))&amp;""</f>
        <v/>
      </c>
      <c r="B100" s="83"/>
      <c r="C100" s="84" t="str">
        <f t="shared" si="5"/>
        <v/>
      </c>
      <c r="D100" s="85" t="str">
        <f t="shared" si="6"/>
        <v/>
      </c>
      <c r="E100" s="85" t="str">
        <f t="shared" si="7"/>
        <v/>
      </c>
      <c r="F100" s="86" t="str">
        <f t="shared" si="8"/>
        <v/>
      </c>
      <c r="G100" s="87" t="s">
        <v>284</v>
      </c>
      <c r="H100" s="89" t="s">
        <v>260</v>
      </c>
      <c r="I100" s="70">
        <f>('[1]Z08_1 一般公共预算财政拨款基本支出决算明细表(财决08-'!CN$9)*1</f>
        <v>0</v>
      </c>
      <c r="K100" s="57"/>
      <c r="L100" s="58" t="str">
        <f t="shared" si="9"/>
        <v/>
      </c>
      <c r="M100" s="57"/>
      <c r="N100" s="99"/>
    </row>
    <row r="101" ht="18" customHeight="1" spans="1:14">
      <c r="A101" s="82" t="str">
        <f t="array" ref="A101">INDEX(G:G,SMALL(IF($I$14:$I$119&gt;0,ROW($14:$119),4^8),ROW(G88)))&amp;""</f>
        <v/>
      </c>
      <c r="B101" s="83"/>
      <c r="C101" s="84" t="str">
        <f t="shared" si="5"/>
        <v/>
      </c>
      <c r="D101" s="85" t="str">
        <f t="shared" si="6"/>
        <v/>
      </c>
      <c r="E101" s="85" t="str">
        <f t="shared" si="7"/>
        <v/>
      </c>
      <c r="F101" s="86" t="str">
        <f t="shared" si="8"/>
        <v/>
      </c>
      <c r="G101" s="87" t="s">
        <v>285</v>
      </c>
      <c r="H101" s="88" t="s">
        <v>262</v>
      </c>
      <c r="I101" s="70">
        <f>('[1]Z08_1 一般公共预算财政拨款基本支出决算明细表(财决08-'!CO$9)*1</f>
        <v>0</v>
      </c>
      <c r="K101" s="57"/>
      <c r="L101" s="58" t="str">
        <f t="shared" si="9"/>
        <v/>
      </c>
      <c r="M101" s="57"/>
      <c r="N101" s="99"/>
    </row>
    <row r="102" ht="18" customHeight="1" spans="1:14">
      <c r="A102" s="82" t="str">
        <f t="array" ref="A102">INDEX(G:G,SMALL(IF($I$14:$I$119&gt;0,ROW($14:$119),4^8),ROW(G89)))&amp;""</f>
        <v/>
      </c>
      <c r="B102" s="83"/>
      <c r="C102" s="84" t="str">
        <f t="shared" si="5"/>
        <v/>
      </c>
      <c r="D102" s="85" t="str">
        <f t="shared" si="6"/>
        <v/>
      </c>
      <c r="E102" s="85" t="str">
        <f t="shared" si="7"/>
        <v/>
      </c>
      <c r="F102" s="86" t="str">
        <f t="shared" si="8"/>
        <v/>
      </c>
      <c r="G102" s="87" t="s">
        <v>286</v>
      </c>
      <c r="H102" s="89" t="s">
        <v>287</v>
      </c>
      <c r="I102" s="70">
        <f>('[1]Z08_1 一般公共预算财政拨款基本支出决算明细表(财决08-'!CP$9)*1</f>
        <v>0.68</v>
      </c>
      <c r="K102" s="57"/>
      <c r="L102" s="58" t="str">
        <f t="shared" si="9"/>
        <v/>
      </c>
      <c r="M102" s="57"/>
      <c r="N102" s="99"/>
    </row>
    <row r="103" ht="18" customHeight="1" spans="1:14">
      <c r="A103" s="82" t="str">
        <f t="array" ref="A103">INDEX(G:G,SMALL(IF($I$14:$I$119&gt;0,ROW($14:$119),4^8),ROW(G90)))&amp;""</f>
        <v/>
      </c>
      <c r="B103" s="83"/>
      <c r="C103" s="84" t="str">
        <f t="shared" si="5"/>
        <v/>
      </c>
      <c r="D103" s="85" t="str">
        <f t="shared" si="6"/>
        <v/>
      </c>
      <c r="E103" s="85" t="str">
        <f t="shared" si="7"/>
        <v/>
      </c>
      <c r="F103" s="86" t="str">
        <f t="shared" si="8"/>
        <v/>
      </c>
      <c r="G103" s="87" t="s">
        <v>288</v>
      </c>
      <c r="H103" s="89" t="s">
        <v>289</v>
      </c>
      <c r="I103" s="70">
        <v>0</v>
      </c>
      <c r="K103" s="57"/>
      <c r="L103" s="58" t="str">
        <f t="shared" si="9"/>
        <v/>
      </c>
      <c r="M103" s="57"/>
      <c r="N103" s="99"/>
    </row>
    <row r="104" ht="18" customHeight="1" spans="1:14">
      <c r="A104" s="82" t="str">
        <f t="array" ref="A104">INDEX(G:G,SMALL(IF($I$14:$I$119&gt;0,ROW($14:$119),4^8),ROW(G91)))&amp;""</f>
        <v/>
      </c>
      <c r="B104" s="83"/>
      <c r="C104" s="84" t="str">
        <f t="shared" si="5"/>
        <v/>
      </c>
      <c r="D104" s="85" t="str">
        <f t="shared" si="6"/>
        <v/>
      </c>
      <c r="E104" s="85" t="str">
        <f t="shared" si="7"/>
        <v/>
      </c>
      <c r="F104" s="86" t="str">
        <f t="shared" si="8"/>
        <v/>
      </c>
      <c r="G104" s="87" t="s">
        <v>290</v>
      </c>
      <c r="H104" s="88" t="s">
        <v>291</v>
      </c>
      <c r="I104" s="70">
        <v>0</v>
      </c>
      <c r="K104" s="57"/>
      <c r="L104" s="58" t="str">
        <f t="shared" si="9"/>
        <v/>
      </c>
      <c r="M104" s="57"/>
      <c r="N104" s="99"/>
    </row>
    <row r="105" ht="18" customHeight="1" spans="1:14">
      <c r="A105" s="82" t="str">
        <f t="array" ref="A105">INDEX(G:G,SMALL(IF($I$14:$I$119&gt;0,ROW($14:$119),4^8),ROW(G92)))&amp;""</f>
        <v/>
      </c>
      <c r="B105" s="83"/>
      <c r="C105" s="84" t="str">
        <f t="shared" si="5"/>
        <v/>
      </c>
      <c r="D105" s="85" t="str">
        <f t="shared" si="6"/>
        <v/>
      </c>
      <c r="E105" s="85" t="str">
        <f t="shared" si="7"/>
        <v/>
      </c>
      <c r="F105" s="86" t="str">
        <f t="shared" si="8"/>
        <v/>
      </c>
      <c r="G105" s="87" t="s">
        <v>292</v>
      </c>
      <c r="H105" s="89" t="s">
        <v>293</v>
      </c>
      <c r="I105" s="70">
        <v>0</v>
      </c>
      <c r="K105" s="57"/>
      <c r="L105" s="58" t="str">
        <f t="shared" si="9"/>
        <v/>
      </c>
      <c r="M105" s="57"/>
      <c r="N105" s="99"/>
    </row>
    <row r="106" ht="18" customHeight="1" spans="1:14">
      <c r="A106" s="82" t="str">
        <f t="array" ref="A106">INDEX(G:G,SMALL(IF($I$14:$I$119&gt;0,ROW($14:$119),4^8),ROW(G93)))&amp;""</f>
        <v/>
      </c>
      <c r="B106" s="83"/>
      <c r="C106" s="84" t="str">
        <f t="shared" si="5"/>
        <v/>
      </c>
      <c r="D106" s="85" t="str">
        <f t="shared" si="6"/>
        <v/>
      </c>
      <c r="E106" s="85" t="str">
        <f t="shared" si="7"/>
        <v/>
      </c>
      <c r="F106" s="86" t="str">
        <f t="shared" si="8"/>
        <v/>
      </c>
      <c r="G106" s="87" t="s">
        <v>294</v>
      </c>
      <c r="H106" s="89" t="s">
        <v>295</v>
      </c>
      <c r="I106" s="70">
        <f>('[1]Z08_1 一般公共预算财政拨款基本支出决算明细表(财决08-'!CT$9)*1</f>
        <v>0</v>
      </c>
      <c r="K106" s="57"/>
      <c r="L106" s="58" t="str">
        <f t="shared" si="9"/>
        <v/>
      </c>
      <c r="M106" s="57"/>
      <c r="N106" s="99"/>
    </row>
    <row r="107" ht="18" customHeight="1" spans="1:14">
      <c r="A107" s="82" t="str">
        <f t="array" ref="A107">INDEX(G:G,SMALL(IF($I$14:$I$119&gt;0,ROW($14:$119),4^8),ROW(G94)))&amp;""</f>
        <v/>
      </c>
      <c r="B107" s="83"/>
      <c r="C107" s="84" t="str">
        <f t="shared" si="5"/>
        <v/>
      </c>
      <c r="D107" s="85" t="str">
        <f t="shared" si="6"/>
        <v/>
      </c>
      <c r="E107" s="85" t="str">
        <f t="shared" si="7"/>
        <v/>
      </c>
      <c r="F107" s="86" t="str">
        <f t="shared" si="8"/>
        <v/>
      </c>
      <c r="G107" s="87" t="s">
        <v>296</v>
      </c>
      <c r="H107" s="89" t="s">
        <v>291</v>
      </c>
      <c r="I107" s="70">
        <f>('[1]Z08_1 一般公共预算财政拨款基本支出决算明细表(财决08-'!CU$9)*1</f>
        <v>0</v>
      </c>
      <c r="K107" s="57"/>
      <c r="L107" s="58" t="str">
        <f t="shared" si="9"/>
        <v/>
      </c>
      <c r="M107" s="57"/>
      <c r="N107" s="99"/>
    </row>
    <row r="108" ht="42.75" spans="1:9">
      <c r="A108" s="102"/>
      <c r="B108" s="102"/>
      <c r="C108" s="103"/>
      <c r="G108" s="57" t="s">
        <v>297</v>
      </c>
      <c r="H108" s="58" t="s">
        <v>298</v>
      </c>
      <c r="I108" s="70">
        <f>('[1]Z08_1 一般公共预算财政拨款基本支出决算明细表(财决08-'!CV$9)*1</f>
        <v>0</v>
      </c>
    </row>
    <row r="109" spans="1:9">
      <c r="A109" s="104"/>
      <c r="B109" s="104"/>
      <c r="C109" s="105"/>
      <c r="G109" s="57" t="s">
        <v>299</v>
      </c>
      <c r="H109" s="58" t="s">
        <v>300</v>
      </c>
      <c r="I109" s="70">
        <f>('[1]Z08_1 一般公共预算财政拨款基本支出决算明细表(财决08-'!CW$9)*1</f>
        <v>0</v>
      </c>
    </row>
    <row r="110" spans="1:9">
      <c r="A110" s="104"/>
      <c r="B110" s="104"/>
      <c r="C110" s="105"/>
      <c r="G110" s="57" t="s">
        <v>301</v>
      </c>
      <c r="H110" s="58" t="s">
        <v>302</v>
      </c>
      <c r="I110" s="70">
        <f>('[1]Z08_1 一般公共预算财政拨款基本支出决算明细表(财决08-'!CX$9)*1</f>
        <v>0</v>
      </c>
    </row>
    <row r="111" ht="28.5" spans="1:9">
      <c r="A111" s="104"/>
      <c r="B111" s="104"/>
      <c r="C111" s="105"/>
      <c r="D111" s="106"/>
      <c r="G111" s="57" t="s">
        <v>303</v>
      </c>
      <c r="H111" s="58" t="s">
        <v>293</v>
      </c>
      <c r="I111" s="70">
        <f>('[1]Z08_1 一般公共预算财政拨款基本支出决算明细表(财决08-'!CY$9)*1</f>
        <v>0</v>
      </c>
    </row>
    <row r="112" ht="42.75" spans="7:9">
      <c r="G112" s="57" t="s">
        <v>304</v>
      </c>
      <c r="H112" s="58" t="s">
        <v>305</v>
      </c>
      <c r="I112" s="70">
        <v>0</v>
      </c>
    </row>
    <row r="113" ht="42.75" spans="7:9">
      <c r="G113" s="57" t="s">
        <v>306</v>
      </c>
      <c r="H113" s="58" t="s">
        <v>307</v>
      </c>
      <c r="I113" s="70">
        <v>0</v>
      </c>
    </row>
    <row r="114" ht="42.75" spans="7:9">
      <c r="G114" s="57" t="s">
        <v>308</v>
      </c>
      <c r="H114" s="58" t="s">
        <v>309</v>
      </c>
      <c r="I114" s="70">
        <v>0</v>
      </c>
    </row>
    <row r="115" spans="7:9">
      <c r="G115" s="57" t="s">
        <v>310</v>
      </c>
      <c r="H115" s="58" t="s">
        <v>311</v>
      </c>
      <c r="I115" s="70">
        <f>('[1]Z08_1 一般公共预算财政拨款基本支出决算明细表(财决08-'!DC$9)*1</f>
        <v>0</v>
      </c>
    </row>
    <row r="116" spans="7:9">
      <c r="G116" s="57" t="s">
        <v>312</v>
      </c>
      <c r="H116" s="58" t="s">
        <v>313</v>
      </c>
      <c r="I116" s="70">
        <f>('[1]Z08_1 一般公共预算财政拨款基本支出决算明细表(财决08-'!DD$9)*1</f>
        <v>0</v>
      </c>
    </row>
    <row r="117" ht="28.5" spans="7:9">
      <c r="G117" s="57" t="s">
        <v>314</v>
      </c>
      <c r="H117" s="58" t="s">
        <v>315</v>
      </c>
      <c r="I117" s="70">
        <f>('[1]Z08_1 一般公共预算财政拨款基本支出决算明细表(财决08-'!DE$9)*1</f>
        <v>0</v>
      </c>
    </row>
    <row r="118" ht="71.25" spans="7:9">
      <c r="G118" s="57" t="s">
        <v>316</v>
      </c>
      <c r="H118" s="58" t="s">
        <v>317</v>
      </c>
      <c r="I118" s="70">
        <f>('[1]Z08_1 一般公共预算财政拨款基本支出决算明细表(财决08-'!DF$9)*1</f>
        <v>0</v>
      </c>
    </row>
    <row r="119" spans="7:9">
      <c r="G119" s="57" t="s">
        <v>318</v>
      </c>
      <c r="H119" s="58" t="s">
        <v>311</v>
      </c>
      <c r="I119" s="70">
        <f>('[1]Z08_1 一般公共预算财政拨款基本支出决算明细表(财决08-'!DG$9)*1</f>
        <v>0</v>
      </c>
    </row>
    <row r="120" spans="9:9">
      <c r="I120" s="70"/>
    </row>
    <row r="121" spans="9:9">
      <c r="I121" s="70"/>
    </row>
    <row r="122" spans="9:9">
      <c r="I122" s="70"/>
    </row>
    <row r="123" spans="9:9">
      <c r="I123" s="70"/>
    </row>
    <row r="124" spans="9:9">
      <c r="I124" s="70"/>
    </row>
    <row r="125" spans="9:9">
      <c r="I125" s="70"/>
    </row>
    <row r="126" spans="9:9">
      <c r="I126" s="70"/>
    </row>
    <row r="127" spans="9:9">
      <c r="I127" s="70"/>
    </row>
    <row r="128" spans="9:9">
      <c r="I128" s="70"/>
    </row>
    <row r="129" spans="9:9">
      <c r="I129" s="70"/>
    </row>
    <row r="130" spans="9:9">
      <c r="I130" s="70"/>
    </row>
  </sheetData>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HR23"/>
  <sheetViews>
    <sheetView showZeros="0" workbookViewId="0">
      <selection activeCell="H10" sqref="H10"/>
    </sheetView>
  </sheetViews>
  <sheetFormatPr defaultColWidth="9" defaultRowHeight="14.25"/>
  <cols>
    <col min="1" max="1" width="53" style="6" customWidth="1"/>
    <col min="2" max="2" width="54.2" style="6" customWidth="1"/>
    <col min="3" max="16384" width="9" style="6"/>
  </cols>
  <sheetData>
    <row r="1" ht="25.5" spans="1:226">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row>
    <row r="2" ht="22.5" spans="1:226">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row>
    <row r="3" spans="1:226">
      <c r="A3" s="10" t="str">
        <f>'01收入支出决算总表'!A3</f>
        <v>部门：益阳市城市管理行政执法局</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c r="HR3" s="37"/>
    </row>
    <row r="4" ht="23.1" customHeight="1" spans="1:226">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c r="HR4" s="41"/>
    </row>
    <row r="5" ht="23.1" customHeight="1" spans="1:226">
      <c r="A5" s="42" t="s">
        <v>323</v>
      </c>
      <c r="B5" s="43">
        <f>'[1]CS05 部门决算相关信息统计表'!$D$6</f>
        <v>51.14</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row>
    <row r="6" ht="23.1" customHeight="1" spans="1:226">
      <c r="A6" s="44" t="s">
        <v>324</v>
      </c>
      <c r="B6" s="43">
        <f>'[1]CS05 部门决算相关信息统计表'!$D$7</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c r="HR6" s="41"/>
    </row>
    <row r="7" ht="23.1" customHeight="1" spans="1:226">
      <c r="A7" s="44" t="s">
        <v>325</v>
      </c>
      <c r="B7" s="43">
        <f>'[1]CS05 部门决算相关信息统计表'!$D$8</f>
        <v>46.28</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row>
    <row r="8" ht="23.1" customHeight="1" spans="1:226">
      <c r="A8" s="44" t="s">
        <v>326</v>
      </c>
      <c r="B8" s="43">
        <f>'[1]CS05 部门决算相关信息统计表'!$D$9</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c r="HR8" s="41"/>
    </row>
    <row r="9" ht="23.1" customHeight="1" spans="1:226">
      <c r="A9" s="44" t="s">
        <v>327</v>
      </c>
      <c r="B9" s="43">
        <f>'[1]CS05 部门决算相关信息统计表'!$D$10</f>
        <v>46.28</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row>
    <row r="10" ht="23.1" customHeight="1" spans="1:226">
      <c r="A10" s="44" t="s">
        <v>328</v>
      </c>
      <c r="B10" s="43">
        <f>'[1]CS05 部门决算相关信息统计表'!$D$11</f>
        <v>4.86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row>
    <row r="11" ht="23.1" customHeight="1" spans="1:226">
      <c r="A11" s="42" t="s">
        <v>329</v>
      </c>
      <c r="B11" s="45"/>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row>
    <row r="12" ht="23.1" customHeight="1" spans="1:226">
      <c r="A12" s="44" t="s">
        <v>330</v>
      </c>
      <c r="B12" s="46">
        <f>'[1]CS05 部门决算相关信息统计表'!$D$16</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row>
    <row r="13" ht="23.1" customHeight="1" spans="1:226">
      <c r="A13" s="44" t="s">
        <v>331</v>
      </c>
      <c r="B13" s="46">
        <f>'[1]CS05 部门决算相关信息统计表'!$D$17</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row>
    <row r="14" ht="23.1" customHeight="1" spans="1:226">
      <c r="A14" s="44" t="s">
        <v>332</v>
      </c>
      <c r="B14" s="46">
        <f>'[1]CS05 部门决算相关信息统计表'!$D$18</f>
        <v>0</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c r="HR14" s="41"/>
    </row>
    <row r="15" ht="23.1" customHeight="1" spans="1:226">
      <c r="A15" s="44" t="s">
        <v>333</v>
      </c>
      <c r="B15" s="46">
        <f>'[1]CS05 部门决算相关信息统计表'!$D$19</f>
        <v>25</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row>
    <row r="16" ht="23.1" customHeight="1" spans="1:2">
      <c r="A16" s="44" t="s">
        <v>334</v>
      </c>
      <c r="B16" s="46">
        <f>'[1]CS05 部门决算相关信息统计表'!$D$20+'[1]CS05 部门决算相关信息统计表'!$D$24</f>
        <v>98</v>
      </c>
    </row>
    <row r="17" ht="23.1" customHeight="1" spans="1:2">
      <c r="A17" s="44" t="s">
        <v>335</v>
      </c>
      <c r="B17" s="46">
        <f>'[1]CS05 部门决算相关信息统计表'!$D$22+'[1]CS05 部门决算相关信息统计表'!$D$25</f>
        <v>789</v>
      </c>
    </row>
    <row r="18" s="5" customFormat="1" ht="15.75" customHeight="1" spans="1:2">
      <c r="A18" s="15" t="s">
        <v>336</v>
      </c>
      <c r="B18" s="47"/>
    </row>
    <row r="19" s="5" customFormat="1" ht="15.75" customHeight="1" spans="1:2">
      <c r="A19" s="16" t="s">
        <v>100</v>
      </c>
      <c r="B19" s="47"/>
    </row>
    <row r="20" ht="15.75" customHeight="1" spans="1:2">
      <c r="A20" s="16" t="s">
        <v>337</v>
      </c>
      <c r="B20" s="48"/>
    </row>
    <row r="21" ht="15.75" customHeight="1" spans="1:2">
      <c r="A21" s="16" t="s">
        <v>338</v>
      </c>
      <c r="B21" s="49"/>
    </row>
    <row r="22" ht="15.75" customHeight="1" spans="1:2">
      <c r="A22" s="50" t="s">
        <v>339</v>
      </c>
      <c r="B22" s="50"/>
    </row>
    <row r="23" ht="15.75" customHeight="1" spans="1:2">
      <c r="A23" s="16" t="s">
        <v>340</v>
      </c>
      <c r="B23" s="16"/>
    </row>
  </sheetData>
  <mergeCells count="2">
    <mergeCell ref="A1:B1"/>
    <mergeCell ref="A22:B22"/>
  </mergeCells>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O200"/>
  <sheetViews>
    <sheetView showZeros="0" workbookViewId="0">
      <selection activeCell="M13" sqref="M13"/>
    </sheetView>
  </sheetViews>
  <sheetFormatPr defaultColWidth="9" defaultRowHeight="14.25"/>
  <cols>
    <col min="1" max="2" width="4.6" style="6" customWidth="1"/>
    <col min="3" max="3" width="33.5" style="6" customWidth="1"/>
    <col min="4" max="7" width="13.6" style="6" customWidth="1"/>
    <col min="8" max="8" width="13.6" style="7" customWidth="1"/>
    <col min="9" max="9" width="13.6" style="6" customWidth="1"/>
    <col min="10" max="11" width="10.6" style="8" customWidth="1"/>
    <col min="12" max="12" width="11.6" style="8" customWidth="1"/>
    <col min="13" max="13" width="11" style="8" customWidth="1"/>
    <col min="14" max="14" width="11" style="6" customWidth="1"/>
    <col min="15" max="15" width="14.6" style="6" customWidth="1"/>
    <col min="16" max="16384" width="9" style="6"/>
  </cols>
  <sheetData>
    <row r="1" s="1" customFormat="1" ht="30" customHeight="1" spans="1:13">
      <c r="A1" s="9" t="s">
        <v>341</v>
      </c>
      <c r="B1" s="9"/>
      <c r="C1" s="9"/>
      <c r="D1" s="9"/>
      <c r="E1" s="9"/>
      <c r="F1" s="9"/>
      <c r="G1" s="9"/>
      <c r="H1" s="9"/>
      <c r="I1" s="9"/>
      <c r="J1" s="25"/>
      <c r="K1" s="25"/>
      <c r="L1" s="26"/>
      <c r="M1" s="26" t="str">
        <f>"a1:"&amp;"I"&amp;MAX(L12:L200)</f>
        <v>a1:I12</v>
      </c>
    </row>
    <row r="2" s="2" customFormat="1" ht="13.5" customHeight="1" spans="1:13">
      <c r="A2" s="10" t="str">
        <f>'01收入支出决算总表'!A3</f>
        <v>部门：益阳市城市管理行政执法局</v>
      </c>
      <c r="B2" s="11"/>
      <c r="C2" s="11"/>
      <c r="H2" s="12"/>
      <c r="I2" s="27" t="s">
        <v>342</v>
      </c>
      <c r="J2" s="25"/>
      <c r="K2" s="25"/>
      <c r="L2" s="28"/>
      <c r="M2" s="28"/>
    </row>
    <row r="3" s="2" customFormat="1" ht="15" customHeight="1" spans="1:13">
      <c r="A3" s="10"/>
      <c r="B3" s="11"/>
      <c r="C3" s="11"/>
      <c r="D3" s="13"/>
      <c r="E3" s="13"/>
      <c r="F3" s="13"/>
      <c r="G3" s="13"/>
      <c r="H3" s="14"/>
      <c r="I3" s="27" t="s">
        <v>6</v>
      </c>
      <c r="J3" s="25"/>
      <c r="K3" s="25"/>
      <c r="L3" s="28"/>
      <c r="M3" s="29" t="s">
        <v>343</v>
      </c>
    </row>
    <row r="4" s="2" customFormat="1" ht="15" customHeight="1" spans="1:13">
      <c r="A4" s="15" t="s">
        <v>344</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345</v>
      </c>
      <c r="B6" s="11"/>
      <c r="C6" s="11"/>
      <c r="D6" s="13"/>
      <c r="E6" s="13"/>
      <c r="F6" s="13"/>
      <c r="G6" s="13"/>
      <c r="H6" s="14"/>
      <c r="I6" s="27"/>
      <c r="J6" s="25"/>
      <c r="K6" s="25"/>
      <c r="L6" s="28"/>
      <c r="M6" s="28"/>
    </row>
    <row r="7" s="3" customFormat="1" ht="20.25" customHeight="1" spans="1:13">
      <c r="A7" s="18" t="s">
        <v>346</v>
      </c>
      <c r="B7" s="18"/>
      <c r="C7" s="18"/>
      <c r="D7" s="19" t="s">
        <v>347</v>
      </c>
      <c r="E7" s="19" t="s">
        <v>348</v>
      </c>
      <c r="F7" s="19" t="s">
        <v>349</v>
      </c>
      <c r="G7" s="19"/>
      <c r="H7" s="19"/>
      <c r="I7" s="19" t="s">
        <v>350</v>
      </c>
      <c r="J7" s="31"/>
      <c r="K7" s="31"/>
      <c r="L7" s="31"/>
      <c r="M7" s="31"/>
    </row>
    <row r="8" s="3" customFormat="1" ht="27" customHeight="1" spans="1:13">
      <c r="A8" s="18" t="s">
        <v>70</v>
      </c>
      <c r="B8" s="18"/>
      <c r="C8" s="18" t="s">
        <v>71</v>
      </c>
      <c r="D8" s="19"/>
      <c r="E8" s="19"/>
      <c r="F8" s="19" t="s">
        <v>351</v>
      </c>
      <c r="G8" s="19" t="s">
        <v>109</v>
      </c>
      <c r="H8" s="20" t="s">
        <v>81</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72</v>
      </c>
      <c r="B11" s="18"/>
      <c r="C11" s="18"/>
      <c r="D11" s="18">
        <v>1</v>
      </c>
      <c r="E11" s="18">
        <v>2</v>
      </c>
      <c r="F11" s="18">
        <v>3</v>
      </c>
      <c r="G11" s="18">
        <v>4</v>
      </c>
      <c r="H11" s="18">
        <v>5</v>
      </c>
      <c r="I11" s="18">
        <v>6</v>
      </c>
      <c r="J11" s="31"/>
      <c r="K11" s="31"/>
      <c r="L11" s="31"/>
      <c r="M11" s="31"/>
    </row>
    <row r="12" s="3" customFormat="1" ht="22.5" customHeight="1" spans="1:15">
      <c r="A12" s="18" t="s">
        <v>49</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dcterms:created xsi:type="dcterms:W3CDTF">2011-12-26T04:36:00Z</dcterms:created>
  <cp:lastPrinted>2019-07-04T02:11:00Z</cp:lastPrinted>
  <dcterms:modified xsi:type="dcterms:W3CDTF">2021-05-24T08:11:04Z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CE53E0A89FAA428A92E7F24A378D38E2</vt:lpwstr>
  </property>
</Properties>
</file>