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codeName="ThisWorkbook"/>
  <bookViews>
    <workbookView xWindow="0" yWindow="0" windowWidth="28800" windowHeight="1201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 name="Sheet1" sheetId="16" r:id="rId10"/>
  </sheets>
  <externalReferences>
    <externalReference r:id="rId11"/>
  </externalReferences>
  <definedNames>
    <definedName name="_xlnm.Print_Area" localSheetId="2">'02收入决算表'!$A$1:$J$60</definedName>
    <definedName name="_xlnm.Print_Area" localSheetId="3">'03支出决算表'!$A$1:$I$63</definedName>
    <definedName name="_xlnm.Print_Area" localSheetId="5">'05一般公共预算财政拨款支出决算表'!$A$1:$F$59</definedName>
    <definedName name="_xlnm.Print_Area" localSheetId="8">'08政府性基金预算财政拨款支出决算表'!$A$1:$I$15</definedName>
    <definedName name="_xlnm.Print_Area" localSheetId="6">g06一般公共预算财政拨款基本支出决算表!$A$1:$F$51</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K200" i="11"/>
  <c r="J200"/>
  <c r="K199"/>
  <c r="J199"/>
  <c r="K198"/>
  <c r="J198"/>
  <c r="K197"/>
  <c r="J197"/>
  <c r="K196"/>
  <c r="J196"/>
  <c r="K195"/>
  <c r="J195"/>
  <c r="K194"/>
  <c r="J194"/>
  <c r="K193"/>
  <c r="J193"/>
  <c r="K192"/>
  <c r="J192"/>
  <c r="K191"/>
  <c r="J191"/>
  <c r="K190"/>
  <c r="J190"/>
  <c r="K189"/>
  <c r="J189"/>
  <c r="K188"/>
  <c r="J188"/>
  <c r="K187"/>
  <c r="J187"/>
  <c r="K186"/>
  <c r="J186"/>
  <c r="K185"/>
  <c r="J185"/>
  <c r="K184"/>
  <c r="J184"/>
  <c r="K183"/>
  <c r="J183"/>
  <c r="K182"/>
  <c r="J182"/>
  <c r="K181"/>
  <c r="J181"/>
  <c r="K180"/>
  <c r="J180"/>
  <c r="K179"/>
  <c r="J179"/>
  <c r="K178"/>
  <c r="J178"/>
  <c r="K177"/>
  <c r="J177"/>
  <c r="K176"/>
  <c r="J176"/>
  <c r="K175"/>
  <c r="J175"/>
  <c r="K174"/>
  <c r="J174"/>
  <c r="K173"/>
  <c r="J173"/>
  <c r="K172"/>
  <c r="J172"/>
  <c r="K171"/>
  <c r="J171"/>
  <c r="K170"/>
  <c r="J170"/>
  <c r="K169"/>
  <c r="J169"/>
  <c r="K168"/>
  <c r="J168"/>
  <c r="K167"/>
  <c r="J167"/>
  <c r="K166"/>
  <c r="J166"/>
  <c r="K165"/>
  <c r="J165"/>
  <c r="K164"/>
  <c r="J164"/>
  <c r="K163"/>
  <c r="J163"/>
  <c r="K162"/>
  <c r="J162"/>
  <c r="K161"/>
  <c r="J161"/>
  <c r="K160"/>
  <c r="J160"/>
  <c r="K159"/>
  <c r="J159"/>
  <c r="K158"/>
  <c r="J158"/>
  <c r="K157"/>
  <c r="J157"/>
  <c r="K156"/>
  <c r="J156"/>
  <c r="K155"/>
  <c r="J155"/>
  <c r="K154"/>
  <c r="J154"/>
  <c r="K153"/>
  <c r="J153"/>
  <c r="K152"/>
  <c r="J152"/>
  <c r="K151"/>
  <c r="J151"/>
  <c r="K150"/>
  <c r="J150"/>
  <c r="K149"/>
  <c r="J149"/>
  <c r="K148"/>
  <c r="J148"/>
  <c r="K147"/>
  <c r="J147"/>
  <c r="K146"/>
  <c r="J146"/>
  <c r="K145"/>
  <c r="J145"/>
  <c r="K144"/>
  <c r="J144"/>
  <c r="K143"/>
  <c r="J143"/>
  <c r="K142"/>
  <c r="J142"/>
  <c r="K141"/>
  <c r="J141"/>
  <c r="K140"/>
  <c r="J140"/>
  <c r="K139"/>
  <c r="J139"/>
  <c r="K138"/>
  <c r="J138"/>
  <c r="K137"/>
  <c r="J137"/>
  <c r="K136"/>
  <c r="J136"/>
  <c r="K135"/>
  <c r="J135"/>
  <c r="K134"/>
  <c r="J134"/>
  <c r="K133"/>
  <c r="J133"/>
  <c r="K132"/>
  <c r="J132"/>
  <c r="K131"/>
  <c r="J131"/>
  <c r="K130"/>
  <c r="J130"/>
  <c r="K129"/>
  <c r="J129"/>
  <c r="K128"/>
  <c r="J128"/>
  <c r="K127"/>
  <c r="J127"/>
  <c r="K126"/>
  <c r="J126"/>
  <c r="K125"/>
  <c r="J125"/>
  <c r="K124"/>
  <c r="J124"/>
  <c r="K123"/>
  <c r="J123"/>
  <c r="K122"/>
  <c r="J122"/>
  <c r="K121"/>
  <c r="J121"/>
  <c r="K120"/>
  <c r="J120"/>
  <c r="K119"/>
  <c r="J119"/>
  <c r="K118"/>
  <c r="J118"/>
  <c r="K117"/>
  <c r="J117"/>
  <c r="K116"/>
  <c r="J116"/>
  <c r="K115"/>
  <c r="J115"/>
  <c r="K114"/>
  <c r="J114"/>
  <c r="K113"/>
  <c r="J113"/>
  <c r="K112"/>
  <c r="J112"/>
  <c r="K111"/>
  <c r="J111"/>
  <c r="K110"/>
  <c r="J110"/>
  <c r="K109"/>
  <c r="J109"/>
  <c r="K108"/>
  <c r="J108"/>
  <c r="K107"/>
  <c r="J107"/>
  <c r="K106"/>
  <c r="J106"/>
  <c r="K105"/>
  <c r="J105"/>
  <c r="K104"/>
  <c r="J104"/>
  <c r="K103"/>
  <c r="J103"/>
  <c r="K102"/>
  <c r="J102"/>
  <c r="K101"/>
  <c r="J101"/>
  <c r="K100"/>
  <c r="J100"/>
  <c r="K99"/>
  <c r="J99"/>
  <c r="K98"/>
  <c r="J98"/>
  <c r="K97"/>
  <c r="J97"/>
  <c r="K96"/>
  <c r="J96"/>
  <c r="K95"/>
  <c r="J95"/>
  <c r="K94"/>
  <c r="J94"/>
  <c r="K93"/>
  <c r="J93"/>
  <c r="K92"/>
  <c r="J92"/>
  <c r="K91"/>
  <c r="J91"/>
  <c r="K90"/>
  <c r="J90"/>
  <c r="K89"/>
  <c r="J89"/>
  <c r="K88"/>
  <c r="J88"/>
  <c r="K87"/>
  <c r="J87"/>
  <c r="K86"/>
  <c r="J86"/>
  <c r="K85"/>
  <c r="J85"/>
  <c r="K84"/>
  <c r="J84"/>
  <c r="K83"/>
  <c r="J83"/>
  <c r="K82"/>
  <c r="J82"/>
  <c r="K81"/>
  <c r="J81"/>
  <c r="K80"/>
  <c r="J80"/>
  <c r="K79"/>
  <c r="J79"/>
  <c r="K78"/>
  <c r="J78"/>
  <c r="K77"/>
  <c r="J77"/>
  <c r="K76"/>
  <c r="J76"/>
  <c r="K75"/>
  <c r="J75"/>
  <c r="K74"/>
  <c r="J74"/>
  <c r="K73"/>
  <c r="J73"/>
  <c r="K72"/>
  <c r="J72"/>
  <c r="K71"/>
  <c r="J71"/>
  <c r="K70"/>
  <c r="J70"/>
  <c r="K69"/>
  <c r="J69"/>
  <c r="K68"/>
  <c r="J68"/>
  <c r="K67"/>
  <c r="J67"/>
  <c r="K66"/>
  <c r="J66"/>
  <c r="K65"/>
  <c r="J65"/>
  <c r="K64"/>
  <c r="J64"/>
  <c r="K63"/>
  <c r="J63"/>
  <c r="K62"/>
  <c r="J62"/>
  <c r="K61"/>
  <c r="J61"/>
  <c r="K60"/>
  <c r="J60"/>
  <c r="K59"/>
  <c r="J59"/>
  <c r="K58"/>
  <c r="J58"/>
  <c r="K57"/>
  <c r="J57"/>
  <c r="K56"/>
  <c r="J56"/>
  <c r="K55"/>
  <c r="J55"/>
  <c r="K54"/>
  <c r="J54"/>
  <c r="K53"/>
  <c r="J53"/>
  <c r="K52"/>
  <c r="J52"/>
  <c r="K51"/>
  <c r="J51"/>
  <c r="K50"/>
  <c r="J50"/>
  <c r="K49"/>
  <c r="J49"/>
  <c r="K48"/>
  <c r="J48"/>
  <c r="K47"/>
  <c r="J47"/>
  <c r="K46"/>
  <c r="J46"/>
  <c r="K45"/>
  <c r="J45"/>
  <c r="K44"/>
  <c r="J44"/>
  <c r="K43"/>
  <c r="J43"/>
  <c r="K42"/>
  <c r="J42"/>
  <c r="K41"/>
  <c r="J41"/>
  <c r="K40"/>
  <c r="J40"/>
  <c r="K39"/>
  <c r="J39"/>
  <c r="K38"/>
  <c r="J38"/>
  <c r="K37"/>
  <c r="J37"/>
  <c r="K36"/>
  <c r="J36"/>
  <c r="K35"/>
  <c r="J35"/>
  <c r="K34"/>
  <c r="J34"/>
  <c r="K33"/>
  <c r="J33"/>
  <c r="K32"/>
  <c r="J32"/>
  <c r="K31"/>
  <c r="J31"/>
  <c r="K30"/>
  <c r="J30"/>
  <c r="K29"/>
  <c r="J29"/>
  <c r="K28"/>
  <c r="J28"/>
  <c r="K27"/>
  <c r="J27"/>
  <c r="K26"/>
  <c r="J26"/>
  <c r="K25"/>
  <c r="J25"/>
  <c r="K24"/>
  <c r="J24"/>
  <c r="K23"/>
  <c r="J23"/>
  <c r="K22"/>
  <c r="J22"/>
  <c r="K21"/>
  <c r="J21"/>
  <c r="K20"/>
  <c r="J20"/>
  <c r="K19"/>
  <c r="J19"/>
  <c r="K18"/>
  <c r="J18"/>
  <c r="K17"/>
  <c r="J17"/>
  <c r="K16"/>
  <c r="J16"/>
  <c r="K15"/>
  <c r="J15"/>
  <c r="K14"/>
  <c r="J14"/>
  <c r="K13"/>
  <c r="J13"/>
  <c r="I12"/>
  <c r="H12"/>
  <c r="G12"/>
  <c r="F12"/>
  <c r="E12"/>
  <c r="D12"/>
  <c r="B17" i="12"/>
  <c r="B16"/>
  <c r="B15"/>
  <c r="B14"/>
  <c r="B13"/>
  <c r="B12"/>
  <c r="B10"/>
  <c r="B9"/>
  <c r="B8"/>
  <c r="B7"/>
  <c r="B6"/>
  <c r="B5"/>
  <c r="I119" i="14"/>
  <c r="I118"/>
  <c r="I117"/>
  <c r="I116"/>
  <c r="I115"/>
  <c r="I111"/>
  <c r="I110"/>
  <c r="I109"/>
  <c r="I108"/>
  <c r="I107"/>
  <c r="I106"/>
  <c r="I102"/>
  <c r="I101"/>
  <c r="I100"/>
  <c r="I99"/>
  <c r="I98"/>
  <c r="I97"/>
  <c r="I96"/>
  <c r="I95"/>
  <c r="I94"/>
  <c r="I93"/>
  <c r="I92"/>
  <c r="I91"/>
  <c r="I90"/>
  <c r="I89"/>
  <c r="I88"/>
  <c r="I87"/>
  <c r="I86"/>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H500" i="6"/>
  <c r="G500"/>
  <c r="I500"/>
  <c r="H499"/>
  <c r="G499"/>
  <c r="H498"/>
  <c r="G498"/>
  <c r="I498"/>
  <c r="K498"/>
  <c r="H497"/>
  <c r="G497"/>
  <c r="H496"/>
  <c r="G496"/>
  <c r="I496"/>
  <c r="H495"/>
  <c r="G495"/>
  <c r="H494"/>
  <c r="G494"/>
  <c r="I494"/>
  <c r="K494"/>
  <c r="H493"/>
  <c r="G493"/>
  <c r="H492"/>
  <c r="G492"/>
  <c r="I492"/>
  <c r="H491"/>
  <c r="G491"/>
  <c r="H490"/>
  <c r="G490"/>
  <c r="I490"/>
  <c r="K490"/>
  <c r="H489"/>
  <c r="G489"/>
  <c r="H488"/>
  <c r="G488"/>
  <c r="I488"/>
  <c r="H487"/>
  <c r="G487"/>
  <c r="H486"/>
  <c r="G486"/>
  <c r="I486"/>
  <c r="K486"/>
  <c r="H485"/>
  <c r="G485"/>
  <c r="H484"/>
  <c r="G484"/>
  <c r="I484"/>
  <c r="K484"/>
  <c r="H483"/>
  <c r="G483"/>
  <c r="H482"/>
  <c r="G482"/>
  <c r="I482"/>
  <c r="K482"/>
  <c r="H481"/>
  <c r="G481"/>
  <c r="H480"/>
  <c r="G480"/>
  <c r="I480"/>
  <c r="H479"/>
  <c r="G479"/>
  <c r="H478"/>
  <c r="G478"/>
  <c r="I478"/>
  <c r="H477"/>
  <c r="G477"/>
  <c r="H476"/>
  <c r="G476"/>
  <c r="I476"/>
  <c r="H475"/>
  <c r="G475"/>
  <c r="H474"/>
  <c r="G474"/>
  <c r="I474"/>
  <c r="H473"/>
  <c r="G473"/>
  <c r="H472"/>
  <c r="G472"/>
  <c r="I472"/>
  <c r="H471"/>
  <c r="G471"/>
  <c r="H470"/>
  <c r="G470"/>
  <c r="I470"/>
  <c r="H469"/>
  <c r="G469"/>
  <c r="H468"/>
  <c r="G468"/>
  <c r="I468"/>
  <c r="H467"/>
  <c r="G467"/>
  <c r="H466"/>
  <c r="G466"/>
  <c r="I466"/>
  <c r="H465"/>
  <c r="G465"/>
  <c r="H464"/>
  <c r="G464"/>
  <c r="I464"/>
  <c r="H463"/>
  <c r="G463"/>
  <c r="H462"/>
  <c r="G462"/>
  <c r="I462"/>
  <c r="H461"/>
  <c r="G461"/>
  <c r="H460"/>
  <c r="G460"/>
  <c r="I460"/>
  <c r="H459"/>
  <c r="G459"/>
  <c r="H458"/>
  <c r="G458"/>
  <c r="I458"/>
  <c r="H457"/>
  <c r="G457"/>
  <c r="H456"/>
  <c r="G456"/>
  <c r="I456"/>
  <c r="H455"/>
  <c r="G455"/>
  <c r="H454"/>
  <c r="G454"/>
  <c r="I454"/>
  <c r="H453"/>
  <c r="G453"/>
  <c r="H452"/>
  <c r="G452"/>
  <c r="I452"/>
  <c r="H451"/>
  <c r="G451"/>
  <c r="H450"/>
  <c r="G450"/>
  <c r="I450"/>
  <c r="H449"/>
  <c r="G449"/>
  <c r="H448"/>
  <c r="G448"/>
  <c r="I448"/>
  <c r="H447"/>
  <c r="G447"/>
  <c r="H446"/>
  <c r="G446"/>
  <c r="I446"/>
  <c r="H445"/>
  <c r="G445"/>
  <c r="H444"/>
  <c r="G444"/>
  <c r="I444"/>
  <c r="H443"/>
  <c r="G443"/>
  <c r="H442"/>
  <c r="G442"/>
  <c r="I442"/>
  <c r="H441"/>
  <c r="G441"/>
  <c r="H440"/>
  <c r="G440"/>
  <c r="I440"/>
  <c r="H439"/>
  <c r="G439"/>
  <c r="H438"/>
  <c r="G438"/>
  <c r="I438"/>
  <c r="H437"/>
  <c r="G437"/>
  <c r="H436"/>
  <c r="G436"/>
  <c r="I436"/>
  <c r="H435"/>
  <c r="G435"/>
  <c r="H434"/>
  <c r="G434"/>
  <c r="I434"/>
  <c r="H433"/>
  <c r="G433"/>
  <c r="H432"/>
  <c r="G432"/>
  <c r="I432"/>
  <c r="H431"/>
  <c r="G431"/>
  <c r="H430"/>
  <c r="G430"/>
  <c r="I430"/>
  <c r="H429"/>
  <c r="G429"/>
  <c r="H428"/>
  <c r="G428"/>
  <c r="I428"/>
  <c r="H427"/>
  <c r="G427"/>
  <c r="H426"/>
  <c r="G426"/>
  <c r="I426"/>
  <c r="H425"/>
  <c r="G425"/>
  <c r="H424"/>
  <c r="G424"/>
  <c r="I424"/>
  <c r="H423"/>
  <c r="G423"/>
  <c r="H422"/>
  <c r="G422"/>
  <c r="I422"/>
  <c r="H421"/>
  <c r="G421"/>
  <c r="H420"/>
  <c r="G420"/>
  <c r="I420"/>
  <c r="H419"/>
  <c r="G419"/>
  <c r="H418"/>
  <c r="G418"/>
  <c r="I418"/>
  <c r="H417"/>
  <c r="G417"/>
  <c r="H416"/>
  <c r="G416"/>
  <c r="I416"/>
  <c r="H415"/>
  <c r="G415"/>
  <c r="H414"/>
  <c r="G414"/>
  <c r="I414"/>
  <c r="H413"/>
  <c r="G413"/>
  <c r="H412"/>
  <c r="G412"/>
  <c r="I412"/>
  <c r="H411"/>
  <c r="G411"/>
  <c r="H410"/>
  <c r="G410"/>
  <c r="I410"/>
  <c r="H409"/>
  <c r="G409"/>
  <c r="H408"/>
  <c r="G408"/>
  <c r="I408"/>
  <c r="H407"/>
  <c r="G407"/>
  <c r="H406"/>
  <c r="G406"/>
  <c r="I406"/>
  <c r="H405"/>
  <c r="G405"/>
  <c r="H404"/>
  <c r="G404"/>
  <c r="I404"/>
  <c r="H403"/>
  <c r="G403"/>
  <c r="H402"/>
  <c r="G402"/>
  <c r="I402"/>
  <c r="H401"/>
  <c r="G401"/>
  <c r="H400"/>
  <c r="G400"/>
  <c r="I400"/>
  <c r="H399"/>
  <c r="G399"/>
  <c r="H398"/>
  <c r="G398"/>
  <c r="I398"/>
  <c r="H397"/>
  <c r="G397"/>
  <c r="H396"/>
  <c r="G396"/>
  <c r="I396"/>
  <c r="H395"/>
  <c r="G395"/>
  <c r="H394"/>
  <c r="G394"/>
  <c r="I394"/>
  <c r="H393"/>
  <c r="G393"/>
  <c r="H392"/>
  <c r="G392"/>
  <c r="I392"/>
  <c r="H391"/>
  <c r="G391"/>
  <c r="H390"/>
  <c r="G390"/>
  <c r="I390"/>
  <c r="H389"/>
  <c r="G389"/>
  <c r="H388"/>
  <c r="G388"/>
  <c r="I388"/>
  <c r="H387"/>
  <c r="G387"/>
  <c r="H386"/>
  <c r="G386"/>
  <c r="I386"/>
  <c r="H385"/>
  <c r="G385"/>
  <c r="H384"/>
  <c r="G384"/>
  <c r="I384"/>
  <c r="H383"/>
  <c r="G383"/>
  <c r="H382"/>
  <c r="G382"/>
  <c r="I382"/>
  <c r="H381"/>
  <c r="G381"/>
  <c r="H380"/>
  <c r="G380"/>
  <c r="I380"/>
  <c r="H379"/>
  <c r="G379"/>
  <c r="H378"/>
  <c r="G378"/>
  <c r="I378"/>
  <c r="H377"/>
  <c r="G377"/>
  <c r="H376"/>
  <c r="G376"/>
  <c r="I376"/>
  <c r="H375"/>
  <c r="G375"/>
  <c r="H374"/>
  <c r="G374"/>
  <c r="I374"/>
  <c r="H373"/>
  <c r="G373"/>
  <c r="H372"/>
  <c r="G372"/>
  <c r="I372"/>
  <c r="H371"/>
  <c r="G371"/>
  <c r="H370"/>
  <c r="G370"/>
  <c r="I370"/>
  <c r="H369"/>
  <c r="G369"/>
  <c r="H368"/>
  <c r="G368"/>
  <c r="I368"/>
  <c r="H367"/>
  <c r="G367"/>
  <c r="H366"/>
  <c r="G366"/>
  <c r="I366"/>
  <c r="H365"/>
  <c r="G365"/>
  <c r="H364"/>
  <c r="G364"/>
  <c r="I364"/>
  <c r="H363"/>
  <c r="G363"/>
  <c r="H362"/>
  <c r="G362"/>
  <c r="I362"/>
  <c r="H361"/>
  <c r="G361"/>
  <c r="H360"/>
  <c r="G360"/>
  <c r="I360"/>
  <c r="H359"/>
  <c r="G359"/>
  <c r="H358"/>
  <c r="G358"/>
  <c r="I358"/>
  <c r="H357"/>
  <c r="G357"/>
  <c r="H356"/>
  <c r="G356"/>
  <c r="I356"/>
  <c r="H355"/>
  <c r="G355"/>
  <c r="H354"/>
  <c r="G354"/>
  <c r="I354"/>
  <c r="H353"/>
  <c r="G353"/>
  <c r="H352"/>
  <c r="G352"/>
  <c r="I352"/>
  <c r="H351"/>
  <c r="G351"/>
  <c r="H350"/>
  <c r="G350"/>
  <c r="I350"/>
  <c r="H349"/>
  <c r="G349"/>
  <c r="H348"/>
  <c r="G348"/>
  <c r="I348"/>
  <c r="H347"/>
  <c r="G347"/>
  <c r="H346"/>
  <c r="G346"/>
  <c r="I346"/>
  <c r="H345"/>
  <c r="G345"/>
  <c r="H344"/>
  <c r="G344"/>
  <c r="I344"/>
  <c r="H343"/>
  <c r="G343"/>
  <c r="H342"/>
  <c r="G342"/>
  <c r="I342"/>
  <c r="H341"/>
  <c r="G341"/>
  <c r="H340"/>
  <c r="G340"/>
  <c r="I340"/>
  <c r="H339"/>
  <c r="G339"/>
  <c r="H338"/>
  <c r="G338"/>
  <c r="I338"/>
  <c r="H337"/>
  <c r="G337"/>
  <c r="H336"/>
  <c r="G336"/>
  <c r="I336"/>
  <c r="H335"/>
  <c r="G335"/>
  <c r="H334"/>
  <c r="G334"/>
  <c r="I334"/>
  <c r="H333"/>
  <c r="G333"/>
  <c r="H332"/>
  <c r="G332"/>
  <c r="I332"/>
  <c r="H331"/>
  <c r="G331"/>
  <c r="H330"/>
  <c r="G330"/>
  <c r="I330"/>
  <c r="H329"/>
  <c r="G329"/>
  <c r="H328"/>
  <c r="G328"/>
  <c r="I328"/>
  <c r="H327"/>
  <c r="G327"/>
  <c r="H326"/>
  <c r="G326"/>
  <c r="I326"/>
  <c r="H325"/>
  <c r="G325"/>
  <c r="H324"/>
  <c r="G324"/>
  <c r="I324"/>
  <c r="H323"/>
  <c r="G323"/>
  <c r="H322"/>
  <c r="G322"/>
  <c r="I322"/>
  <c r="H321"/>
  <c r="G321"/>
  <c r="H320"/>
  <c r="G320"/>
  <c r="I320"/>
  <c r="K320"/>
  <c r="H319"/>
  <c r="G319"/>
  <c r="H318"/>
  <c r="G318"/>
  <c r="I318"/>
  <c r="K318"/>
  <c r="H317"/>
  <c r="G317"/>
  <c r="H316"/>
  <c r="G316"/>
  <c r="I316"/>
  <c r="K316"/>
  <c r="H315"/>
  <c r="G315"/>
  <c r="H314"/>
  <c r="G314"/>
  <c r="I314"/>
  <c r="K314"/>
  <c r="H313"/>
  <c r="G313"/>
  <c r="H312"/>
  <c r="G312"/>
  <c r="I312"/>
  <c r="K312"/>
  <c r="H311"/>
  <c r="G311"/>
  <c r="H310"/>
  <c r="G310"/>
  <c r="I310"/>
  <c r="H309"/>
  <c r="G309"/>
  <c r="H308"/>
  <c r="G308"/>
  <c r="I308"/>
  <c r="K308"/>
  <c r="H307"/>
  <c r="G307"/>
  <c r="H306"/>
  <c r="G306"/>
  <c r="I306"/>
  <c r="K306"/>
  <c r="H305"/>
  <c r="G305"/>
  <c r="H304"/>
  <c r="G304"/>
  <c r="I304"/>
  <c r="K304"/>
  <c r="H303"/>
  <c r="G303"/>
  <c r="H302"/>
  <c r="G302"/>
  <c r="I302"/>
  <c r="K302"/>
  <c r="H301"/>
  <c r="G301"/>
  <c r="H300"/>
  <c r="G300"/>
  <c r="I300"/>
  <c r="K300"/>
  <c r="H299"/>
  <c r="G299"/>
  <c r="H298"/>
  <c r="G298"/>
  <c r="I298"/>
  <c r="K298"/>
  <c r="H297"/>
  <c r="G297"/>
  <c r="H296"/>
  <c r="G296"/>
  <c r="I296"/>
  <c r="K296"/>
  <c r="H295"/>
  <c r="G295"/>
  <c r="H294"/>
  <c r="G294"/>
  <c r="I294"/>
  <c r="H293"/>
  <c r="G293"/>
  <c r="H292"/>
  <c r="G292"/>
  <c r="I292"/>
  <c r="K292"/>
  <c r="H291"/>
  <c r="G291"/>
  <c r="H290"/>
  <c r="G290"/>
  <c r="I290"/>
  <c r="H289"/>
  <c r="G289"/>
  <c r="H288"/>
  <c r="G288"/>
  <c r="I288"/>
  <c r="K288"/>
  <c r="H287"/>
  <c r="G287"/>
  <c r="H286"/>
  <c r="G286"/>
  <c r="I286"/>
  <c r="K286"/>
  <c r="H285"/>
  <c r="G285"/>
  <c r="H284"/>
  <c r="G284"/>
  <c r="I284"/>
  <c r="K284"/>
  <c r="H283"/>
  <c r="G283"/>
  <c r="H282"/>
  <c r="G282"/>
  <c r="I282"/>
  <c r="K282"/>
  <c r="H281"/>
  <c r="G281"/>
  <c r="H280"/>
  <c r="G280"/>
  <c r="I280"/>
  <c r="K280"/>
  <c r="H279"/>
  <c r="G279"/>
  <c r="H278"/>
  <c r="G278"/>
  <c r="I278"/>
  <c r="H277"/>
  <c r="G277"/>
  <c r="H276"/>
  <c r="G276"/>
  <c r="I276"/>
  <c r="K276"/>
  <c r="H275"/>
  <c r="G275"/>
  <c r="H274"/>
  <c r="G274"/>
  <c r="I274"/>
  <c r="H273"/>
  <c r="G273"/>
  <c r="H272"/>
  <c r="G272"/>
  <c r="I272"/>
  <c r="K272"/>
  <c r="H271"/>
  <c r="G271"/>
  <c r="H270"/>
  <c r="G270"/>
  <c r="I270"/>
  <c r="H269"/>
  <c r="G269"/>
  <c r="H268"/>
  <c r="G268"/>
  <c r="I268"/>
  <c r="K268"/>
  <c r="H267"/>
  <c r="G267"/>
  <c r="H266"/>
  <c r="G266"/>
  <c r="I266"/>
  <c r="K266"/>
  <c r="H265"/>
  <c r="G265"/>
  <c r="H264"/>
  <c r="G264"/>
  <c r="I264"/>
  <c r="K264"/>
  <c r="H263"/>
  <c r="G263"/>
  <c r="H262"/>
  <c r="G262"/>
  <c r="I262"/>
  <c r="H261"/>
  <c r="G261"/>
  <c r="H260"/>
  <c r="G260"/>
  <c r="I260"/>
  <c r="K260"/>
  <c r="H259"/>
  <c r="G259"/>
  <c r="H258"/>
  <c r="G258"/>
  <c r="I258"/>
  <c r="H257"/>
  <c r="G257"/>
  <c r="H256"/>
  <c r="G256"/>
  <c r="I256"/>
  <c r="K256"/>
  <c r="H255"/>
  <c r="G255"/>
  <c r="H254"/>
  <c r="G254"/>
  <c r="I254"/>
  <c r="K254"/>
  <c r="H253"/>
  <c r="G253"/>
  <c r="H252"/>
  <c r="G252"/>
  <c r="I252"/>
  <c r="K252"/>
  <c r="H251"/>
  <c r="G251"/>
  <c r="H250"/>
  <c r="G250"/>
  <c r="I250"/>
  <c r="K250"/>
  <c r="H249"/>
  <c r="G249"/>
  <c r="H248"/>
  <c r="G248"/>
  <c r="I248"/>
  <c r="K248"/>
  <c r="H247"/>
  <c r="G247"/>
  <c r="H246"/>
  <c r="G246"/>
  <c r="I246"/>
  <c r="H245"/>
  <c r="G245"/>
  <c r="H244"/>
  <c r="G244"/>
  <c r="I244"/>
  <c r="K244"/>
  <c r="H243"/>
  <c r="G243"/>
  <c r="H242"/>
  <c r="G242"/>
  <c r="I242"/>
  <c r="H241"/>
  <c r="G241"/>
  <c r="H240"/>
  <c r="G240"/>
  <c r="I240"/>
  <c r="K240"/>
  <c r="H239"/>
  <c r="G239"/>
  <c r="H238"/>
  <c r="G238"/>
  <c r="I238"/>
  <c r="K238"/>
  <c r="H237"/>
  <c r="G237"/>
  <c r="H236"/>
  <c r="G236"/>
  <c r="I236"/>
  <c r="K236"/>
  <c r="H235"/>
  <c r="G235"/>
  <c r="H234"/>
  <c r="G234"/>
  <c r="I234"/>
  <c r="K234"/>
  <c r="H233"/>
  <c r="G233"/>
  <c r="H232"/>
  <c r="G232"/>
  <c r="I232"/>
  <c r="H231"/>
  <c r="G231"/>
  <c r="H230"/>
  <c r="G230"/>
  <c r="I230"/>
  <c r="K230"/>
  <c r="H229"/>
  <c r="G229"/>
  <c r="H228"/>
  <c r="G228"/>
  <c r="I228"/>
  <c r="K228"/>
  <c r="H227"/>
  <c r="G227"/>
  <c r="H226"/>
  <c r="G226"/>
  <c r="I226"/>
  <c r="K226"/>
  <c r="H225"/>
  <c r="G225"/>
  <c r="H224"/>
  <c r="G224"/>
  <c r="I224"/>
  <c r="K224"/>
  <c r="H223"/>
  <c r="G223"/>
  <c r="H222"/>
  <c r="G222"/>
  <c r="I222"/>
  <c r="K222"/>
  <c r="H221"/>
  <c r="G221"/>
  <c r="H220"/>
  <c r="G220"/>
  <c r="I220"/>
  <c r="K220"/>
  <c r="H219"/>
  <c r="G219"/>
  <c r="H218"/>
  <c r="G218"/>
  <c r="I218"/>
  <c r="K218"/>
  <c r="H217"/>
  <c r="G217"/>
  <c r="H216"/>
  <c r="G216"/>
  <c r="I216"/>
  <c r="K216"/>
  <c r="H215"/>
  <c r="G215"/>
  <c r="H214"/>
  <c r="G214"/>
  <c r="I214"/>
  <c r="K214"/>
  <c r="H213"/>
  <c r="G213"/>
  <c r="H212"/>
  <c r="G212"/>
  <c r="I212"/>
  <c r="K212"/>
  <c r="H211"/>
  <c r="G211"/>
  <c r="H210"/>
  <c r="G210"/>
  <c r="I210"/>
  <c r="K210"/>
  <c r="H209"/>
  <c r="G209"/>
  <c r="H208"/>
  <c r="G208"/>
  <c r="I208"/>
  <c r="H207"/>
  <c r="G207"/>
  <c r="H206"/>
  <c r="G206"/>
  <c r="I206"/>
  <c r="K206"/>
  <c r="H205"/>
  <c r="G205"/>
  <c r="H204"/>
  <c r="G204"/>
  <c r="I204"/>
  <c r="K204"/>
  <c r="H203"/>
  <c r="G203"/>
  <c r="H202"/>
  <c r="G202"/>
  <c r="I202"/>
  <c r="K202"/>
  <c r="H201"/>
  <c r="G201"/>
  <c r="H200"/>
  <c r="G200"/>
  <c r="I200"/>
  <c r="K200"/>
  <c r="H199"/>
  <c r="G199"/>
  <c r="H198"/>
  <c r="G198"/>
  <c r="H197"/>
  <c r="G197"/>
  <c r="H196"/>
  <c r="G196"/>
  <c r="H195"/>
  <c r="G195"/>
  <c r="H194"/>
  <c r="G194"/>
  <c r="H193"/>
  <c r="G193"/>
  <c r="H192"/>
  <c r="G192"/>
  <c r="H191"/>
  <c r="G191"/>
  <c r="H190"/>
  <c r="G190"/>
  <c r="I190"/>
  <c r="K190"/>
  <c r="H189"/>
  <c r="G189"/>
  <c r="H188"/>
  <c r="G188"/>
  <c r="I188"/>
  <c r="K188"/>
  <c r="H187"/>
  <c r="G187"/>
  <c r="H186"/>
  <c r="G186"/>
  <c r="I186"/>
  <c r="K186"/>
  <c r="H185"/>
  <c r="G185"/>
  <c r="H184"/>
  <c r="G184"/>
  <c r="I184"/>
  <c r="K184"/>
  <c r="H183"/>
  <c r="G183"/>
  <c r="H182"/>
  <c r="G182"/>
  <c r="I182"/>
  <c r="K182"/>
  <c r="H181"/>
  <c r="G181"/>
  <c r="H180"/>
  <c r="G180"/>
  <c r="I180"/>
  <c r="K180"/>
  <c r="H179"/>
  <c r="G179"/>
  <c r="H178"/>
  <c r="G178"/>
  <c r="I178"/>
  <c r="K178"/>
  <c r="H177"/>
  <c r="G177"/>
  <c r="H176"/>
  <c r="G176"/>
  <c r="I176"/>
  <c r="K176"/>
  <c r="H175"/>
  <c r="G175"/>
  <c r="H174"/>
  <c r="G174"/>
  <c r="I174"/>
  <c r="K174"/>
  <c r="H173"/>
  <c r="G173"/>
  <c r="H172"/>
  <c r="G172"/>
  <c r="I172"/>
  <c r="K172"/>
  <c r="H171"/>
  <c r="G171"/>
  <c r="H170"/>
  <c r="G170"/>
  <c r="I170"/>
  <c r="H169"/>
  <c r="G169"/>
  <c r="H168"/>
  <c r="G168"/>
  <c r="I168"/>
  <c r="K168"/>
  <c r="H167"/>
  <c r="G167"/>
  <c r="H166"/>
  <c r="G166"/>
  <c r="I166"/>
  <c r="K166"/>
  <c r="H165"/>
  <c r="G165"/>
  <c r="H164"/>
  <c r="G164"/>
  <c r="I164"/>
  <c r="K164"/>
  <c r="H163"/>
  <c r="G163"/>
  <c r="H162"/>
  <c r="G162"/>
  <c r="I162"/>
  <c r="K162"/>
  <c r="H161"/>
  <c r="G161"/>
  <c r="H160"/>
  <c r="G160"/>
  <c r="I160"/>
  <c r="K160"/>
  <c r="H159"/>
  <c r="G159"/>
  <c r="H158"/>
  <c r="G158"/>
  <c r="I158"/>
  <c r="K158"/>
  <c r="H157"/>
  <c r="G157"/>
  <c r="H156"/>
  <c r="G156"/>
  <c r="I156"/>
  <c r="K156"/>
  <c r="H155"/>
  <c r="G155"/>
  <c r="H154"/>
  <c r="G154"/>
  <c r="I154"/>
  <c r="K154"/>
  <c r="H153"/>
  <c r="G153"/>
  <c r="H152"/>
  <c r="G152"/>
  <c r="I152"/>
  <c r="K152"/>
  <c r="H151"/>
  <c r="G151"/>
  <c r="H150"/>
  <c r="G150"/>
  <c r="I150"/>
  <c r="K150"/>
  <c r="H149"/>
  <c r="G149"/>
  <c r="H148"/>
  <c r="G148"/>
  <c r="I148"/>
  <c r="K148"/>
  <c r="H147"/>
  <c r="G147"/>
  <c r="H146"/>
  <c r="G146"/>
  <c r="I146"/>
  <c r="H145"/>
  <c r="G145"/>
  <c r="H144"/>
  <c r="G144"/>
  <c r="I144"/>
  <c r="K144"/>
  <c r="H143"/>
  <c r="G143"/>
  <c r="H142"/>
  <c r="G142"/>
  <c r="I142"/>
  <c r="K142"/>
  <c r="H141"/>
  <c r="G141"/>
  <c r="H140"/>
  <c r="G140"/>
  <c r="I140"/>
  <c r="K140"/>
  <c r="H139"/>
  <c r="G139"/>
  <c r="H138"/>
  <c r="G138"/>
  <c r="I138"/>
  <c r="K138"/>
  <c r="H137"/>
  <c r="G137"/>
  <c r="H136"/>
  <c r="G136"/>
  <c r="I136"/>
  <c r="K136"/>
  <c r="H135"/>
  <c r="G135"/>
  <c r="H134"/>
  <c r="G134"/>
  <c r="I134"/>
  <c r="K134"/>
  <c r="H133"/>
  <c r="G133"/>
  <c r="H132"/>
  <c r="G132"/>
  <c r="I132"/>
  <c r="K132"/>
  <c r="H131"/>
  <c r="G131"/>
  <c r="H130"/>
  <c r="G130"/>
  <c r="I130"/>
  <c r="K130"/>
  <c r="H129"/>
  <c r="G129"/>
  <c r="H128"/>
  <c r="G128"/>
  <c r="I128"/>
  <c r="K128"/>
  <c r="H127"/>
  <c r="G127"/>
  <c r="H126"/>
  <c r="G126"/>
  <c r="I126"/>
  <c r="K126"/>
  <c r="H125"/>
  <c r="G125"/>
  <c r="H124"/>
  <c r="G124"/>
  <c r="I124"/>
  <c r="K124"/>
  <c r="H123"/>
  <c r="G123"/>
  <c r="H122"/>
  <c r="G122"/>
  <c r="I122"/>
  <c r="K122"/>
  <c r="H121"/>
  <c r="G121"/>
  <c r="H120"/>
  <c r="G120"/>
  <c r="I120"/>
  <c r="K120"/>
  <c r="H119"/>
  <c r="G119"/>
  <c r="H118"/>
  <c r="G118"/>
  <c r="I118"/>
  <c r="K118"/>
  <c r="H117"/>
  <c r="G117"/>
  <c r="H116"/>
  <c r="G116"/>
  <c r="I116"/>
  <c r="K116"/>
  <c r="H115"/>
  <c r="G115"/>
  <c r="H114"/>
  <c r="G114"/>
  <c r="I114"/>
  <c r="K114"/>
  <c r="H113"/>
  <c r="G113"/>
  <c r="H112"/>
  <c r="G112"/>
  <c r="I112"/>
  <c r="K112"/>
  <c r="H111"/>
  <c r="G111"/>
  <c r="H110"/>
  <c r="G110"/>
  <c r="I110"/>
  <c r="K110"/>
  <c r="H109"/>
  <c r="G109"/>
  <c r="H108"/>
  <c r="G108"/>
  <c r="I108"/>
  <c r="K108"/>
  <c r="H107"/>
  <c r="G107"/>
  <c r="H106"/>
  <c r="G106"/>
  <c r="I106"/>
  <c r="H105"/>
  <c r="G105"/>
  <c r="H104"/>
  <c r="G104"/>
  <c r="I104"/>
  <c r="H103"/>
  <c r="G103"/>
  <c r="H102"/>
  <c r="G102"/>
  <c r="I102"/>
  <c r="K102"/>
  <c r="H101"/>
  <c r="G101"/>
  <c r="H100"/>
  <c r="G100"/>
  <c r="I100"/>
  <c r="H99"/>
  <c r="G99"/>
  <c r="H98"/>
  <c r="G98"/>
  <c r="I98"/>
  <c r="K98"/>
  <c r="H97"/>
  <c r="G97"/>
  <c r="H96"/>
  <c r="G96"/>
  <c r="I96"/>
  <c r="K96"/>
  <c r="H95"/>
  <c r="G95"/>
  <c r="H94"/>
  <c r="G94"/>
  <c r="I94"/>
  <c r="K94"/>
  <c r="H93"/>
  <c r="G93"/>
  <c r="H92"/>
  <c r="G92"/>
  <c r="I92"/>
  <c r="K92"/>
  <c r="H91"/>
  <c r="G91"/>
  <c r="H90"/>
  <c r="G90"/>
  <c r="I90"/>
  <c r="K90"/>
  <c r="H89"/>
  <c r="G89"/>
  <c r="H88"/>
  <c r="G88"/>
  <c r="I88"/>
  <c r="K88"/>
  <c r="H87"/>
  <c r="G87"/>
  <c r="H86"/>
  <c r="G86"/>
  <c r="I86"/>
  <c r="K86"/>
  <c r="H85"/>
  <c r="G85"/>
  <c r="H84"/>
  <c r="G84"/>
  <c r="I84"/>
  <c r="K84"/>
  <c r="H83"/>
  <c r="G83"/>
  <c r="H82"/>
  <c r="G82"/>
  <c r="I82"/>
  <c r="K82"/>
  <c r="H81"/>
  <c r="G81"/>
  <c r="H80"/>
  <c r="G80"/>
  <c r="I80"/>
  <c r="K80"/>
  <c r="H79"/>
  <c r="G79"/>
  <c r="H78"/>
  <c r="G78"/>
  <c r="I78"/>
  <c r="K78"/>
  <c r="H77"/>
  <c r="G77"/>
  <c r="H76"/>
  <c r="G76"/>
  <c r="I76"/>
  <c r="K76"/>
  <c r="H75"/>
  <c r="G75"/>
  <c r="H74"/>
  <c r="G74"/>
  <c r="I74"/>
  <c r="H73"/>
  <c r="G73"/>
  <c r="H72"/>
  <c r="G72"/>
  <c r="I72"/>
  <c r="H71"/>
  <c r="G71"/>
  <c r="H70"/>
  <c r="G70"/>
  <c r="I70"/>
  <c r="K70"/>
  <c r="H69"/>
  <c r="G69"/>
  <c r="H68"/>
  <c r="G68"/>
  <c r="I68"/>
  <c r="K68"/>
  <c r="H67"/>
  <c r="G67"/>
  <c r="H66"/>
  <c r="G66"/>
  <c r="I66"/>
  <c r="H65"/>
  <c r="G65"/>
  <c r="H64"/>
  <c r="G64"/>
  <c r="I64"/>
  <c r="K64"/>
  <c r="H63"/>
  <c r="G63"/>
  <c r="H62"/>
  <c r="G62"/>
  <c r="I62"/>
  <c r="K62"/>
  <c r="H61"/>
  <c r="G61"/>
  <c r="H60"/>
  <c r="G60"/>
  <c r="I60"/>
  <c r="K60"/>
  <c r="H59"/>
  <c r="G59"/>
  <c r="H58"/>
  <c r="G58"/>
  <c r="I58"/>
  <c r="K58"/>
  <c r="H57"/>
  <c r="G57"/>
  <c r="H56"/>
  <c r="G56"/>
  <c r="I56"/>
  <c r="K56"/>
  <c r="H55"/>
  <c r="G55"/>
  <c r="H54"/>
  <c r="G54"/>
  <c r="I54"/>
  <c r="K54"/>
  <c r="H53"/>
  <c r="G53"/>
  <c r="H52"/>
  <c r="G52"/>
  <c r="I52"/>
  <c r="K52"/>
  <c r="H51"/>
  <c r="G51"/>
  <c r="H50"/>
  <c r="G50"/>
  <c r="I50"/>
  <c r="K50"/>
  <c r="H49"/>
  <c r="G49"/>
  <c r="H48"/>
  <c r="G48"/>
  <c r="I48"/>
  <c r="H47"/>
  <c r="G47"/>
  <c r="H46"/>
  <c r="G46"/>
  <c r="I46"/>
  <c r="K46"/>
  <c r="H45"/>
  <c r="G45"/>
  <c r="H44"/>
  <c r="G44"/>
  <c r="I44"/>
  <c r="H43"/>
  <c r="G43"/>
  <c r="H42"/>
  <c r="G42"/>
  <c r="I42"/>
  <c r="K42"/>
  <c r="H41"/>
  <c r="G41"/>
  <c r="H40"/>
  <c r="G40"/>
  <c r="I40"/>
  <c r="H39"/>
  <c r="G39"/>
  <c r="H38"/>
  <c r="G38"/>
  <c r="I38"/>
  <c r="K38"/>
  <c r="H37"/>
  <c r="G37"/>
  <c r="H36"/>
  <c r="G36"/>
  <c r="I36"/>
  <c r="H35"/>
  <c r="G35"/>
  <c r="H34"/>
  <c r="G34"/>
  <c r="I34"/>
  <c r="K34"/>
  <c r="H33"/>
  <c r="G33"/>
  <c r="H32"/>
  <c r="G32"/>
  <c r="I32"/>
  <c r="K32"/>
  <c r="H31"/>
  <c r="G31"/>
  <c r="H30"/>
  <c r="G30"/>
  <c r="I30"/>
  <c r="H29"/>
  <c r="G29"/>
  <c r="H28"/>
  <c r="G28"/>
  <c r="I28"/>
  <c r="K28"/>
  <c r="H27"/>
  <c r="G27"/>
  <c r="H26"/>
  <c r="G26"/>
  <c r="I26"/>
  <c r="H25"/>
  <c r="G25"/>
  <c r="H24"/>
  <c r="G24"/>
  <c r="H23"/>
  <c r="G23"/>
  <c r="H22"/>
  <c r="G22"/>
  <c r="H21"/>
  <c r="G21"/>
  <c r="H20"/>
  <c r="G20"/>
  <c r="H19"/>
  <c r="G19"/>
  <c r="H18"/>
  <c r="G18"/>
  <c r="H17"/>
  <c r="G17"/>
  <c r="H16"/>
  <c r="G16"/>
  <c r="H15"/>
  <c r="G15"/>
  <c r="H14"/>
  <c r="G14"/>
  <c r="H13"/>
  <c r="G13"/>
  <c r="H12"/>
  <c r="G12"/>
  <c r="F11"/>
  <c r="E11"/>
  <c r="D11"/>
  <c r="D29" i="13" a="1"/>
  <c r="D29"/>
  <c r="D28" a="1"/>
  <c r="D28"/>
  <c r="G28"/>
  <c r="D27" a="1"/>
  <c r="D27"/>
  <c r="D26" a="1"/>
  <c r="D26"/>
  <c r="G26"/>
  <c r="D25" a="1"/>
  <c r="D25"/>
  <c r="H25"/>
  <c r="D24" a="1"/>
  <c r="D24"/>
  <c r="G24"/>
  <c r="D23" a="1"/>
  <c r="D23"/>
  <c r="D22" a="1"/>
  <c r="D22"/>
  <c r="G22"/>
  <c r="D21" a="1"/>
  <c r="D21"/>
  <c r="D20" a="1"/>
  <c r="D20"/>
  <c r="G20"/>
  <c r="D19" a="1"/>
  <c r="D19"/>
  <c r="D18" a="1"/>
  <c r="D18"/>
  <c r="G18"/>
  <c r="D17" a="1"/>
  <c r="D17"/>
  <c r="D16" a="1"/>
  <c r="D16"/>
  <c r="G16"/>
  <c r="D15" a="1"/>
  <c r="D15"/>
  <c r="D14" a="1"/>
  <c r="D14"/>
  <c r="G14"/>
  <c r="D13" a="1"/>
  <c r="D13"/>
  <c r="D12" a="1"/>
  <c r="D12"/>
  <c r="G12"/>
  <c r="D11" a="1"/>
  <c r="D11"/>
  <c r="D10" a="1"/>
  <c r="D10"/>
  <c r="G10"/>
  <c r="D9" a="1"/>
  <c r="D9"/>
  <c r="D8" a="1"/>
  <c r="D8"/>
  <c r="G8"/>
  <c r="D7" a="1"/>
  <c r="D7"/>
  <c r="H36"/>
  <c r="G36"/>
  <c r="F36"/>
  <c r="C36"/>
  <c r="C34"/>
  <c r="C33"/>
  <c r="H32"/>
  <c r="G32"/>
  <c r="F32"/>
  <c r="C32"/>
  <c r="H30"/>
  <c r="G30"/>
  <c r="F30"/>
  <c r="C3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K296"/>
  <c r="J296"/>
  <c r="K295"/>
  <c r="J295"/>
  <c r="K294"/>
  <c r="J294"/>
  <c r="K293"/>
  <c r="J293"/>
  <c r="K292"/>
  <c r="J292"/>
  <c r="K291"/>
  <c r="J291"/>
  <c r="K290"/>
  <c r="J290"/>
  <c r="K289"/>
  <c r="J289"/>
  <c r="K288"/>
  <c r="J288"/>
  <c r="K287"/>
  <c r="J287"/>
  <c r="K286"/>
  <c r="J286"/>
  <c r="K285"/>
  <c r="J285"/>
  <c r="K284"/>
  <c r="J284"/>
  <c r="K283"/>
  <c r="J283"/>
  <c r="K282"/>
  <c r="J282"/>
  <c r="K281"/>
  <c r="J281"/>
  <c r="K280"/>
  <c r="J280"/>
  <c r="K279"/>
  <c r="J279"/>
  <c r="K278"/>
  <c r="J278"/>
  <c r="K277"/>
  <c r="J277"/>
  <c r="K276"/>
  <c r="J276"/>
  <c r="K275"/>
  <c r="J275"/>
  <c r="K274"/>
  <c r="J274"/>
  <c r="K273"/>
  <c r="J273"/>
  <c r="K272"/>
  <c r="J272"/>
  <c r="K271"/>
  <c r="J271"/>
  <c r="K270"/>
  <c r="J270"/>
  <c r="K269"/>
  <c r="J269"/>
  <c r="K268"/>
  <c r="J268"/>
  <c r="K267"/>
  <c r="J267"/>
  <c r="K266"/>
  <c r="J266"/>
  <c r="K265"/>
  <c r="J265"/>
  <c r="K264"/>
  <c r="J264"/>
  <c r="K263"/>
  <c r="J263"/>
  <c r="K262"/>
  <c r="J262"/>
  <c r="K261"/>
  <c r="J261"/>
  <c r="K260"/>
  <c r="J260"/>
  <c r="K259"/>
  <c r="J259"/>
  <c r="K258"/>
  <c r="J258"/>
  <c r="K257"/>
  <c r="J257"/>
  <c r="K256"/>
  <c r="J256"/>
  <c r="K255"/>
  <c r="J255"/>
  <c r="K254"/>
  <c r="J254"/>
  <c r="K253"/>
  <c r="J253"/>
  <c r="K252"/>
  <c r="J252"/>
  <c r="K251"/>
  <c r="J251"/>
  <c r="K250"/>
  <c r="J250"/>
  <c r="K249"/>
  <c r="J249"/>
  <c r="K248"/>
  <c r="J248"/>
  <c r="K247"/>
  <c r="J247"/>
  <c r="K246"/>
  <c r="J246"/>
  <c r="K245"/>
  <c r="J245"/>
  <c r="K244"/>
  <c r="J244"/>
  <c r="K243"/>
  <c r="J243"/>
  <c r="K242"/>
  <c r="J242"/>
  <c r="K241"/>
  <c r="J241"/>
  <c r="K240"/>
  <c r="J240"/>
  <c r="K239"/>
  <c r="J239"/>
  <c r="K238"/>
  <c r="J238"/>
  <c r="K237"/>
  <c r="J237"/>
  <c r="K236"/>
  <c r="J236"/>
  <c r="K235"/>
  <c r="J235"/>
  <c r="K234"/>
  <c r="J234"/>
  <c r="K233"/>
  <c r="J233"/>
  <c r="K232"/>
  <c r="J232"/>
  <c r="K231"/>
  <c r="J231"/>
  <c r="K230"/>
  <c r="J230"/>
  <c r="K229"/>
  <c r="J229"/>
  <c r="K228"/>
  <c r="J228"/>
  <c r="K227"/>
  <c r="J227"/>
  <c r="K226"/>
  <c r="J226"/>
  <c r="K225"/>
  <c r="J225"/>
  <c r="K224"/>
  <c r="J224"/>
  <c r="K223"/>
  <c r="J223"/>
  <c r="K222"/>
  <c r="J222"/>
  <c r="K221"/>
  <c r="J221"/>
  <c r="K220"/>
  <c r="J220"/>
  <c r="K219"/>
  <c r="J219"/>
  <c r="K218"/>
  <c r="J218"/>
  <c r="K217"/>
  <c r="J217"/>
  <c r="K216"/>
  <c r="J216"/>
  <c r="K215"/>
  <c r="J215"/>
  <c r="K214"/>
  <c r="J214"/>
  <c r="K213"/>
  <c r="J213"/>
  <c r="K212"/>
  <c r="J212"/>
  <c r="K211"/>
  <c r="J211"/>
  <c r="K210"/>
  <c r="J210"/>
  <c r="K209"/>
  <c r="J209"/>
  <c r="K208"/>
  <c r="J208"/>
  <c r="K207"/>
  <c r="J207"/>
  <c r="K206"/>
  <c r="J206"/>
  <c r="K205"/>
  <c r="J205"/>
  <c r="K204"/>
  <c r="J204"/>
  <c r="K203"/>
  <c r="J203"/>
  <c r="K202"/>
  <c r="J202"/>
  <c r="K201"/>
  <c r="J201"/>
  <c r="K200"/>
  <c r="J200"/>
  <c r="K199"/>
  <c r="J199"/>
  <c r="K198"/>
  <c r="J198"/>
  <c r="K197"/>
  <c r="J197"/>
  <c r="K196"/>
  <c r="J196"/>
  <c r="K195"/>
  <c r="J195"/>
  <c r="K194"/>
  <c r="J194"/>
  <c r="K193"/>
  <c r="J193"/>
  <c r="K192"/>
  <c r="J192"/>
  <c r="K191"/>
  <c r="J191"/>
  <c r="K190"/>
  <c r="J190"/>
  <c r="K189"/>
  <c r="J189"/>
  <c r="K188"/>
  <c r="J188"/>
  <c r="K187"/>
  <c r="J187"/>
  <c r="K186"/>
  <c r="J186"/>
  <c r="K185"/>
  <c r="J185"/>
  <c r="K184"/>
  <c r="J184"/>
  <c r="K183"/>
  <c r="J183"/>
  <c r="K182"/>
  <c r="J182"/>
  <c r="K181"/>
  <c r="J181"/>
  <c r="K180"/>
  <c r="J180"/>
  <c r="K179"/>
  <c r="J179"/>
  <c r="K178"/>
  <c r="J178"/>
  <c r="K177"/>
  <c r="J177"/>
  <c r="K176"/>
  <c r="J176"/>
  <c r="K175"/>
  <c r="J175"/>
  <c r="K174"/>
  <c r="J174"/>
  <c r="K173"/>
  <c r="J173"/>
  <c r="K172"/>
  <c r="J172"/>
  <c r="K171"/>
  <c r="J171"/>
  <c r="K170"/>
  <c r="J170"/>
  <c r="K169"/>
  <c r="J169"/>
  <c r="K168"/>
  <c r="J168"/>
  <c r="K167"/>
  <c r="J167"/>
  <c r="K166"/>
  <c r="J166"/>
  <c r="K165"/>
  <c r="J165"/>
  <c r="K164"/>
  <c r="J164"/>
  <c r="K163"/>
  <c r="J163"/>
  <c r="K162"/>
  <c r="J162"/>
  <c r="K161"/>
  <c r="J161"/>
  <c r="K160"/>
  <c r="J160"/>
  <c r="K159"/>
  <c r="J159"/>
  <c r="K158"/>
  <c r="J158"/>
  <c r="K157"/>
  <c r="J157"/>
  <c r="K156"/>
  <c r="J156"/>
  <c r="K155"/>
  <c r="J155"/>
  <c r="K154"/>
  <c r="J154"/>
  <c r="K153"/>
  <c r="J153"/>
  <c r="K152"/>
  <c r="J152"/>
  <c r="K151"/>
  <c r="J151"/>
  <c r="K150"/>
  <c r="J150"/>
  <c r="K149"/>
  <c r="J149"/>
  <c r="K148"/>
  <c r="J148"/>
  <c r="K147"/>
  <c r="J147"/>
  <c r="K146"/>
  <c r="J146"/>
  <c r="K145"/>
  <c r="J145"/>
  <c r="K144"/>
  <c r="J144"/>
  <c r="K143"/>
  <c r="J143"/>
  <c r="K142"/>
  <c r="J142"/>
  <c r="K141"/>
  <c r="J141"/>
  <c r="K140"/>
  <c r="J140"/>
  <c r="K139"/>
  <c r="J139"/>
  <c r="K138"/>
  <c r="J138"/>
  <c r="K137"/>
  <c r="J137"/>
  <c r="K136"/>
  <c r="J136"/>
  <c r="K135"/>
  <c r="J135"/>
  <c r="K134"/>
  <c r="J134"/>
  <c r="K133"/>
  <c r="J133"/>
  <c r="K132"/>
  <c r="J132"/>
  <c r="K131"/>
  <c r="J131"/>
  <c r="K130"/>
  <c r="J130"/>
  <c r="K129"/>
  <c r="J129"/>
  <c r="K128"/>
  <c r="J128"/>
  <c r="K127"/>
  <c r="J127"/>
  <c r="K126"/>
  <c r="J126"/>
  <c r="K125"/>
  <c r="J125"/>
  <c r="K124"/>
  <c r="J124"/>
  <c r="K123"/>
  <c r="J123"/>
  <c r="K122"/>
  <c r="J122"/>
  <c r="K121"/>
  <c r="J121"/>
  <c r="K120"/>
  <c r="J120"/>
  <c r="K119"/>
  <c r="J119"/>
  <c r="K118"/>
  <c r="J118"/>
  <c r="K117"/>
  <c r="J117"/>
  <c r="K116"/>
  <c r="J116"/>
  <c r="K115"/>
  <c r="J115"/>
  <c r="K114"/>
  <c r="J114"/>
  <c r="K113"/>
  <c r="J113"/>
  <c r="K112"/>
  <c r="J112"/>
  <c r="K111"/>
  <c r="J111"/>
  <c r="K110"/>
  <c r="J110"/>
  <c r="K109"/>
  <c r="J109"/>
  <c r="K108"/>
  <c r="J108"/>
  <c r="K107"/>
  <c r="J107"/>
  <c r="K106"/>
  <c r="J106"/>
  <c r="K105"/>
  <c r="J105"/>
  <c r="K104"/>
  <c r="J104"/>
  <c r="K103"/>
  <c r="J103"/>
  <c r="K102"/>
  <c r="J102"/>
  <c r="K101"/>
  <c r="J101"/>
  <c r="K100"/>
  <c r="J100"/>
  <c r="K99"/>
  <c r="J99"/>
  <c r="K98"/>
  <c r="J98"/>
  <c r="K97"/>
  <c r="J97"/>
  <c r="K96"/>
  <c r="J96"/>
  <c r="K95"/>
  <c r="J95"/>
  <c r="K94"/>
  <c r="J94"/>
  <c r="K93"/>
  <c r="J93"/>
  <c r="K92"/>
  <c r="J92"/>
  <c r="K91"/>
  <c r="J91"/>
  <c r="K90"/>
  <c r="J90"/>
  <c r="K89"/>
  <c r="J89"/>
  <c r="K88"/>
  <c r="J88"/>
  <c r="K87"/>
  <c r="J87"/>
  <c r="K86"/>
  <c r="J86"/>
  <c r="K85"/>
  <c r="J85"/>
  <c r="K84"/>
  <c r="J84"/>
  <c r="K83"/>
  <c r="J83"/>
  <c r="K82"/>
  <c r="J82"/>
  <c r="K81"/>
  <c r="J81"/>
  <c r="K80"/>
  <c r="J80"/>
  <c r="K79"/>
  <c r="J79"/>
  <c r="K78"/>
  <c r="J78"/>
  <c r="K77"/>
  <c r="J77"/>
  <c r="K76"/>
  <c r="J76"/>
  <c r="K75"/>
  <c r="J75"/>
  <c r="K74"/>
  <c r="J74"/>
  <c r="K73"/>
  <c r="J73"/>
  <c r="K72"/>
  <c r="J72"/>
  <c r="K71"/>
  <c r="J71"/>
  <c r="K70"/>
  <c r="J70"/>
  <c r="K69"/>
  <c r="J69"/>
  <c r="K68"/>
  <c r="J68"/>
  <c r="K67"/>
  <c r="J67"/>
  <c r="K66"/>
  <c r="J66"/>
  <c r="K65"/>
  <c r="J65"/>
  <c r="K64"/>
  <c r="J64"/>
  <c r="K63"/>
  <c r="J63"/>
  <c r="K62"/>
  <c r="J62"/>
  <c r="K61"/>
  <c r="J61"/>
  <c r="K60"/>
  <c r="J60"/>
  <c r="K59"/>
  <c r="J59"/>
  <c r="K58"/>
  <c r="J58"/>
  <c r="K57"/>
  <c r="J57"/>
  <c r="K56"/>
  <c r="J56"/>
  <c r="K55"/>
  <c r="J55"/>
  <c r="K54"/>
  <c r="J54"/>
  <c r="K53"/>
  <c r="J53"/>
  <c r="K52"/>
  <c r="J52"/>
  <c r="K51"/>
  <c r="J51"/>
  <c r="K50"/>
  <c r="J50"/>
  <c r="K49"/>
  <c r="J49"/>
  <c r="K48"/>
  <c r="J48"/>
  <c r="K47"/>
  <c r="J47"/>
  <c r="K46"/>
  <c r="J46"/>
  <c r="K45"/>
  <c r="J45"/>
  <c r="K44"/>
  <c r="J44"/>
  <c r="K43"/>
  <c r="J43"/>
  <c r="K42"/>
  <c r="J42"/>
  <c r="K41"/>
  <c r="J41"/>
  <c r="K40"/>
  <c r="J40"/>
  <c r="K39"/>
  <c r="J39"/>
  <c r="K38"/>
  <c r="J38"/>
  <c r="K37"/>
  <c r="J37"/>
  <c r="K36"/>
  <c r="J36"/>
  <c r="K35"/>
  <c r="J35"/>
  <c r="K34"/>
  <c r="J34"/>
  <c r="K33"/>
  <c r="J33"/>
  <c r="K32"/>
  <c r="J32"/>
  <c r="K31"/>
  <c r="J31"/>
  <c r="K30"/>
  <c r="J30"/>
  <c r="K29"/>
  <c r="J29"/>
  <c r="K28"/>
  <c r="J28"/>
  <c r="K27"/>
  <c r="J27"/>
  <c r="K26"/>
  <c r="J26"/>
  <c r="K25"/>
  <c r="J25"/>
  <c r="K24"/>
  <c r="J24"/>
  <c r="K23"/>
  <c r="J23"/>
  <c r="K22"/>
  <c r="J22"/>
  <c r="K21"/>
  <c r="J21"/>
  <c r="K20"/>
  <c r="J20"/>
  <c r="K19"/>
  <c r="J19"/>
  <c r="K18"/>
  <c r="J18"/>
  <c r="K17"/>
  <c r="J17"/>
  <c r="K16"/>
  <c r="J16"/>
  <c r="K15"/>
  <c r="J15"/>
  <c r="K14"/>
  <c r="J14"/>
  <c r="K13"/>
  <c r="J13"/>
  <c r="K12"/>
  <c r="J12"/>
  <c r="K11"/>
  <c r="J11"/>
  <c r="I10"/>
  <c r="H10"/>
  <c r="G10"/>
  <c r="F10"/>
  <c r="E10"/>
  <c r="D10"/>
  <c r="L302" i="4"/>
  <c r="K302"/>
  <c r="L301"/>
  <c r="K301"/>
  <c r="L300"/>
  <c r="K300"/>
  <c r="L299"/>
  <c r="K299"/>
  <c r="L298"/>
  <c r="K298"/>
  <c r="L297"/>
  <c r="K297"/>
  <c r="L296"/>
  <c r="K296"/>
  <c r="L295"/>
  <c r="K295"/>
  <c r="L294"/>
  <c r="K294"/>
  <c r="L293"/>
  <c r="K293"/>
  <c r="L292"/>
  <c r="K292"/>
  <c r="L291"/>
  <c r="K291"/>
  <c r="L290"/>
  <c r="K290"/>
  <c r="L289"/>
  <c r="K289"/>
  <c r="L288"/>
  <c r="K288"/>
  <c r="L287"/>
  <c r="K287"/>
  <c r="L286"/>
  <c r="K286"/>
  <c r="L285"/>
  <c r="K285"/>
  <c r="L284"/>
  <c r="K284"/>
  <c r="L283"/>
  <c r="K283"/>
  <c r="L282"/>
  <c r="K282"/>
  <c r="L281"/>
  <c r="K281"/>
  <c r="L280"/>
  <c r="K280"/>
  <c r="L279"/>
  <c r="K279"/>
  <c r="L278"/>
  <c r="K278"/>
  <c r="L277"/>
  <c r="K277"/>
  <c r="L276"/>
  <c r="K276"/>
  <c r="L275"/>
  <c r="K275"/>
  <c r="L274"/>
  <c r="K274"/>
  <c r="L273"/>
  <c r="K273"/>
  <c r="L272"/>
  <c r="K272"/>
  <c r="L271"/>
  <c r="K271"/>
  <c r="L270"/>
  <c r="K270"/>
  <c r="L269"/>
  <c r="K269"/>
  <c r="L268"/>
  <c r="K268"/>
  <c r="L267"/>
  <c r="K267"/>
  <c r="L266"/>
  <c r="K266"/>
  <c r="L265"/>
  <c r="K265"/>
  <c r="L264"/>
  <c r="K264"/>
  <c r="L263"/>
  <c r="K263"/>
  <c r="L262"/>
  <c r="K262"/>
  <c r="L261"/>
  <c r="K261"/>
  <c r="L260"/>
  <c r="K260"/>
  <c r="L259"/>
  <c r="K259"/>
  <c r="L258"/>
  <c r="K258"/>
  <c r="L257"/>
  <c r="K257"/>
  <c r="L256"/>
  <c r="K256"/>
  <c r="L255"/>
  <c r="K255"/>
  <c r="L254"/>
  <c r="K254"/>
  <c r="L253"/>
  <c r="K253"/>
  <c r="L252"/>
  <c r="K252"/>
  <c r="L251"/>
  <c r="K251"/>
  <c r="L250"/>
  <c r="K250"/>
  <c r="L249"/>
  <c r="K249"/>
  <c r="L248"/>
  <c r="K248"/>
  <c r="L247"/>
  <c r="K247"/>
  <c r="L246"/>
  <c r="K246"/>
  <c r="L245"/>
  <c r="K245"/>
  <c r="L244"/>
  <c r="K244"/>
  <c r="L243"/>
  <c r="K243"/>
  <c r="L242"/>
  <c r="K242"/>
  <c r="L241"/>
  <c r="K241"/>
  <c r="L240"/>
  <c r="K240"/>
  <c r="L239"/>
  <c r="K239"/>
  <c r="L238"/>
  <c r="K238"/>
  <c r="L237"/>
  <c r="K237"/>
  <c r="L236"/>
  <c r="K236"/>
  <c r="L235"/>
  <c r="K235"/>
  <c r="L234"/>
  <c r="K234"/>
  <c r="L233"/>
  <c r="K233"/>
  <c r="L232"/>
  <c r="K232"/>
  <c r="L231"/>
  <c r="K231"/>
  <c r="L230"/>
  <c r="K230"/>
  <c r="L229"/>
  <c r="K229"/>
  <c r="L228"/>
  <c r="K228"/>
  <c r="L227"/>
  <c r="K227"/>
  <c r="L226"/>
  <c r="K226"/>
  <c r="L225"/>
  <c r="K225"/>
  <c r="L224"/>
  <c r="K224"/>
  <c r="L223"/>
  <c r="K223"/>
  <c r="L222"/>
  <c r="K222"/>
  <c r="L221"/>
  <c r="K221"/>
  <c r="L220"/>
  <c r="K220"/>
  <c r="L219"/>
  <c r="K219"/>
  <c r="L218"/>
  <c r="K218"/>
  <c r="L217"/>
  <c r="K217"/>
  <c r="L216"/>
  <c r="K216"/>
  <c r="L215"/>
  <c r="K215"/>
  <c r="L214"/>
  <c r="K214"/>
  <c r="L213"/>
  <c r="K213"/>
  <c r="L212"/>
  <c r="K212"/>
  <c r="L211"/>
  <c r="K211"/>
  <c r="L210"/>
  <c r="K210"/>
  <c r="L209"/>
  <c r="K209"/>
  <c r="L208"/>
  <c r="K208"/>
  <c r="L207"/>
  <c r="K207"/>
  <c r="L206"/>
  <c r="K206"/>
  <c r="L205"/>
  <c r="K205"/>
  <c r="L204"/>
  <c r="K204"/>
  <c r="L203"/>
  <c r="K203"/>
  <c r="L202"/>
  <c r="K202"/>
  <c r="L201"/>
  <c r="K201"/>
  <c r="L200"/>
  <c r="K200"/>
  <c r="L199"/>
  <c r="K199"/>
  <c r="L198"/>
  <c r="K198"/>
  <c r="L197"/>
  <c r="K197"/>
  <c r="L196"/>
  <c r="K196"/>
  <c r="L195"/>
  <c r="K195"/>
  <c r="L194"/>
  <c r="K194"/>
  <c r="L193"/>
  <c r="K193"/>
  <c r="L192"/>
  <c r="K192"/>
  <c r="L191"/>
  <c r="K191"/>
  <c r="L190"/>
  <c r="K190"/>
  <c r="L189"/>
  <c r="K189"/>
  <c r="L188"/>
  <c r="K188"/>
  <c r="L187"/>
  <c r="K187"/>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L165"/>
  <c r="K165"/>
  <c r="L164"/>
  <c r="K164"/>
  <c r="L163"/>
  <c r="K163"/>
  <c r="L162"/>
  <c r="K162"/>
  <c r="L161"/>
  <c r="K161"/>
  <c r="L160"/>
  <c r="K160"/>
  <c r="L159"/>
  <c r="K159"/>
  <c r="L158"/>
  <c r="K158"/>
  <c r="L157"/>
  <c r="K157"/>
  <c r="L156"/>
  <c r="K156"/>
  <c r="L155"/>
  <c r="K155"/>
  <c r="L154"/>
  <c r="K154"/>
  <c r="L153"/>
  <c r="K153"/>
  <c r="L152"/>
  <c r="K152"/>
  <c r="L151"/>
  <c r="K151"/>
  <c r="L150"/>
  <c r="K150"/>
  <c r="L149"/>
  <c r="K149"/>
  <c r="L148"/>
  <c r="K148"/>
  <c r="L147"/>
  <c r="K147"/>
  <c r="L146"/>
  <c r="K146"/>
  <c r="L145"/>
  <c r="K145"/>
  <c r="L144"/>
  <c r="K144"/>
  <c r="L143"/>
  <c r="K143"/>
  <c r="L142"/>
  <c r="K142"/>
  <c r="L141"/>
  <c r="K141"/>
  <c r="L140"/>
  <c r="K140"/>
  <c r="L139"/>
  <c r="K139"/>
  <c r="L138"/>
  <c r="K138"/>
  <c r="L137"/>
  <c r="K137"/>
  <c r="L136"/>
  <c r="K136"/>
  <c r="L135"/>
  <c r="K135"/>
  <c r="L134"/>
  <c r="K134"/>
  <c r="L133"/>
  <c r="K133"/>
  <c r="L132"/>
  <c r="K132"/>
  <c r="L131"/>
  <c r="K131"/>
  <c r="L130"/>
  <c r="K130"/>
  <c r="L129"/>
  <c r="K129"/>
  <c r="L128"/>
  <c r="K128"/>
  <c r="L127"/>
  <c r="K127"/>
  <c r="L126"/>
  <c r="K126"/>
  <c r="L125"/>
  <c r="K125"/>
  <c r="A125"/>
  <c r="L124"/>
  <c r="K124"/>
  <c r="L123"/>
  <c r="K123"/>
  <c r="L122"/>
  <c r="K122"/>
  <c r="L121"/>
  <c r="K121"/>
  <c r="A121"/>
  <c r="L120"/>
  <c r="K120"/>
  <c r="L119"/>
  <c r="K119"/>
  <c r="L118"/>
  <c r="K118"/>
  <c r="L117"/>
  <c r="K117"/>
  <c r="A117"/>
  <c r="L116"/>
  <c r="K116"/>
  <c r="L115"/>
  <c r="K115"/>
  <c r="L114"/>
  <c r="K114"/>
  <c r="L113"/>
  <c r="K113"/>
  <c r="A113"/>
  <c r="L112"/>
  <c r="K112"/>
  <c r="L111"/>
  <c r="K111"/>
  <c r="L110"/>
  <c r="K110"/>
  <c r="L109"/>
  <c r="K109"/>
  <c r="A109"/>
  <c r="L108"/>
  <c r="K108"/>
  <c r="L107"/>
  <c r="K107"/>
  <c r="L106"/>
  <c r="K106"/>
  <c r="L105"/>
  <c r="K105"/>
  <c r="A105"/>
  <c r="L104"/>
  <c r="K104"/>
  <c r="L103"/>
  <c r="K103"/>
  <c r="L102"/>
  <c r="K102"/>
  <c r="L101"/>
  <c r="K101"/>
  <c r="A101"/>
  <c r="L100"/>
  <c r="K100"/>
  <c r="L99"/>
  <c r="K99"/>
  <c r="L98"/>
  <c r="K98"/>
  <c r="L97"/>
  <c r="K97"/>
  <c r="A97"/>
  <c r="L96"/>
  <c r="K96"/>
  <c r="L95"/>
  <c r="K95"/>
  <c r="L94"/>
  <c r="K94"/>
  <c r="L93"/>
  <c r="K93"/>
  <c r="A93"/>
  <c r="L92"/>
  <c r="K92"/>
  <c r="L91"/>
  <c r="K91"/>
  <c r="L90"/>
  <c r="K90"/>
  <c r="L89"/>
  <c r="K89"/>
  <c r="A89"/>
  <c r="L88"/>
  <c r="K88"/>
  <c r="L87"/>
  <c r="K87"/>
  <c r="L86"/>
  <c r="K86"/>
  <c r="L85"/>
  <c r="K85"/>
  <c r="A85"/>
  <c r="L84"/>
  <c r="K84"/>
  <c r="L83"/>
  <c r="K83"/>
  <c r="L82"/>
  <c r="K82"/>
  <c r="L81"/>
  <c r="K81"/>
  <c r="A81"/>
  <c r="L80"/>
  <c r="K80"/>
  <c r="L79"/>
  <c r="K79"/>
  <c r="L78"/>
  <c r="K78"/>
  <c r="L77"/>
  <c r="K77"/>
  <c r="A77"/>
  <c r="L76"/>
  <c r="K76"/>
  <c r="L75"/>
  <c r="K75"/>
  <c r="L74"/>
  <c r="K74"/>
  <c r="L73"/>
  <c r="K73"/>
  <c r="A73"/>
  <c r="L72"/>
  <c r="K72"/>
  <c r="L71"/>
  <c r="K71"/>
  <c r="L70"/>
  <c r="K70"/>
  <c r="L69"/>
  <c r="K69"/>
  <c r="A69"/>
  <c r="L68"/>
  <c r="K68"/>
  <c r="L67"/>
  <c r="K67"/>
  <c r="L66"/>
  <c r="K66"/>
  <c r="L65"/>
  <c r="K65"/>
  <c r="A65"/>
  <c r="L64"/>
  <c r="K64"/>
  <c r="L63"/>
  <c r="K63"/>
  <c r="L62"/>
  <c r="K62"/>
  <c r="L61"/>
  <c r="K61"/>
  <c r="A61"/>
  <c r="L60"/>
  <c r="K60"/>
  <c r="L59"/>
  <c r="K59"/>
  <c r="L58"/>
  <c r="K58"/>
  <c r="L57"/>
  <c r="K57"/>
  <c r="A57"/>
  <c r="J57"/>
  <c r="L56"/>
  <c r="K56"/>
  <c r="L55"/>
  <c r="K55"/>
  <c r="L54"/>
  <c r="K54"/>
  <c r="L53"/>
  <c r="K53"/>
  <c r="A53"/>
  <c r="L52"/>
  <c r="K52"/>
  <c r="L51"/>
  <c r="K51"/>
  <c r="L50"/>
  <c r="K50"/>
  <c r="A50"/>
  <c r="E50"/>
  <c r="L49"/>
  <c r="K49"/>
  <c r="L48"/>
  <c r="K48"/>
  <c r="L47"/>
  <c r="K47"/>
  <c r="A47"/>
  <c r="L46"/>
  <c r="K46"/>
  <c r="L45"/>
  <c r="K45"/>
  <c r="L44"/>
  <c r="K44"/>
  <c r="L43"/>
  <c r="K43"/>
  <c r="L42"/>
  <c r="K42"/>
  <c r="A42"/>
  <c r="E42"/>
  <c r="L41"/>
  <c r="K41"/>
  <c r="L40"/>
  <c r="K40"/>
  <c r="L39"/>
  <c r="K39"/>
  <c r="A39"/>
  <c r="L38"/>
  <c r="K38"/>
  <c r="L37"/>
  <c r="K37"/>
  <c r="L36"/>
  <c r="K36"/>
  <c r="L35"/>
  <c r="K35"/>
  <c r="L34"/>
  <c r="K34"/>
  <c r="A34"/>
  <c r="I34"/>
  <c r="L33"/>
  <c r="K33"/>
  <c r="L32"/>
  <c r="K32"/>
  <c r="L31"/>
  <c r="K31"/>
  <c r="A31"/>
  <c r="L30"/>
  <c r="K30"/>
  <c r="L29"/>
  <c r="K29"/>
  <c r="L28"/>
  <c r="K28"/>
  <c r="L27"/>
  <c r="K27"/>
  <c r="L26"/>
  <c r="K26"/>
  <c r="A26"/>
  <c r="I26"/>
  <c r="L25"/>
  <c r="K25"/>
  <c r="L24"/>
  <c r="K24"/>
  <c r="L23"/>
  <c r="K23"/>
  <c r="A23"/>
  <c r="L22"/>
  <c r="K22"/>
  <c r="L21"/>
  <c r="K21"/>
  <c r="L20"/>
  <c r="K20"/>
  <c r="L19"/>
  <c r="K19"/>
  <c r="L18"/>
  <c r="K18"/>
  <c r="A18"/>
  <c r="I18"/>
  <c r="L17"/>
  <c r="K17"/>
  <c r="L16"/>
  <c r="K16"/>
  <c r="L15"/>
  <c r="K15"/>
  <c r="A15"/>
  <c r="L14"/>
  <c r="K14"/>
  <c r="L13"/>
  <c r="K13"/>
  <c r="A13"/>
  <c r="H13"/>
  <c r="L12"/>
  <c r="K12"/>
  <c r="L11"/>
  <c r="K11"/>
  <c r="A11"/>
  <c r="H11"/>
  <c r="J10"/>
  <c r="I10"/>
  <c r="H10"/>
  <c r="G10"/>
  <c r="F10"/>
  <c r="E10"/>
  <c r="D10"/>
  <c r="D29" i="3" a="1"/>
  <c r="D29"/>
  <c r="F29"/>
  <c r="D28" a="1"/>
  <c r="D28"/>
  <c r="F28"/>
  <c r="D27" a="1"/>
  <c r="D27"/>
  <c r="F27"/>
  <c r="D26" a="1"/>
  <c r="D26"/>
  <c r="F26"/>
  <c r="D25" a="1"/>
  <c r="D25"/>
  <c r="F25"/>
  <c r="D24" a="1"/>
  <c r="D24"/>
  <c r="F24"/>
  <c r="D23" a="1"/>
  <c r="D23"/>
  <c r="F23"/>
  <c r="D22" a="1"/>
  <c r="D22"/>
  <c r="F22"/>
  <c r="D21" a="1"/>
  <c r="D21"/>
  <c r="F21"/>
  <c r="D20" a="1"/>
  <c r="D20"/>
  <c r="F20"/>
  <c r="D19" a="1"/>
  <c r="D19"/>
  <c r="F19"/>
  <c r="D18" a="1"/>
  <c r="D18"/>
  <c r="F18"/>
  <c r="D17" a="1"/>
  <c r="D17"/>
  <c r="F17"/>
  <c r="D16" a="1"/>
  <c r="D16"/>
  <c r="F16"/>
  <c r="D15" a="1"/>
  <c r="D15"/>
  <c r="F15"/>
  <c r="D14" a="1"/>
  <c r="D14"/>
  <c r="F14"/>
  <c r="D13" a="1"/>
  <c r="D13"/>
  <c r="F13"/>
  <c r="D12" a="1"/>
  <c r="D12"/>
  <c r="F12"/>
  <c r="D11" a="1"/>
  <c r="D11"/>
  <c r="F11"/>
  <c r="D10" a="1"/>
  <c r="D10"/>
  <c r="F10"/>
  <c r="D9" a="1"/>
  <c r="D9"/>
  <c r="F9"/>
  <c r="D8" a="1"/>
  <c r="D8"/>
  <c r="F8"/>
  <c r="D7" a="1"/>
  <c r="D7"/>
  <c r="F7"/>
  <c r="F33"/>
  <c r="C33"/>
  <c r="F31"/>
  <c r="C31"/>
  <c r="F30"/>
  <c r="C30"/>
  <c r="C12"/>
  <c r="C11"/>
  <c r="C10"/>
  <c r="C9"/>
  <c r="C8"/>
  <c r="C7"/>
  <c r="C3"/>
  <c r="A3"/>
  <c r="B3"/>
  <c r="M10" i="4"/>
  <c r="A12"/>
  <c r="J12"/>
  <c r="A14"/>
  <c r="I14"/>
  <c r="A16"/>
  <c r="I16"/>
  <c r="A17"/>
  <c r="A19"/>
  <c r="A20"/>
  <c r="I20"/>
  <c r="A21"/>
  <c r="A22"/>
  <c r="I22"/>
  <c r="A24"/>
  <c r="I24"/>
  <c r="A25"/>
  <c r="A27"/>
  <c r="A28"/>
  <c r="I28"/>
  <c r="A29"/>
  <c r="A30"/>
  <c r="I30"/>
  <c r="A32"/>
  <c r="I32"/>
  <c r="A33"/>
  <c r="A35"/>
  <c r="A36"/>
  <c r="I36"/>
  <c r="A37"/>
  <c r="A38"/>
  <c r="I38"/>
  <c r="A40"/>
  <c r="I40"/>
  <c r="A41"/>
  <c r="A43"/>
  <c r="A44"/>
  <c r="E44"/>
  <c r="A45"/>
  <c r="A46"/>
  <c r="E46"/>
  <c r="A48"/>
  <c r="E48"/>
  <c r="A49"/>
  <c r="A51"/>
  <c r="A52"/>
  <c r="A54"/>
  <c r="A55"/>
  <c r="A56"/>
  <c r="A58"/>
  <c r="A59"/>
  <c r="A60"/>
  <c r="A62"/>
  <c r="A63"/>
  <c r="A64"/>
  <c r="A66"/>
  <c r="A67"/>
  <c r="A68"/>
  <c r="A70"/>
  <c r="A71"/>
  <c r="A72"/>
  <c r="A74"/>
  <c r="A75"/>
  <c r="A76"/>
  <c r="A78"/>
  <c r="A79"/>
  <c r="A80"/>
  <c r="A82"/>
  <c r="A83"/>
  <c r="A84"/>
  <c r="A86"/>
  <c r="A87"/>
  <c r="A88"/>
  <c r="A90"/>
  <c r="A91"/>
  <c r="A92"/>
  <c r="A94"/>
  <c r="A95"/>
  <c r="A96"/>
  <c r="A98"/>
  <c r="A99"/>
  <c r="A100"/>
  <c r="A102"/>
  <c r="A103"/>
  <c r="A104"/>
  <c r="A106"/>
  <c r="A107"/>
  <c r="A108"/>
  <c r="A110"/>
  <c r="A111"/>
  <c r="A112"/>
  <c r="A114"/>
  <c r="A115"/>
  <c r="A116"/>
  <c r="A118"/>
  <c r="A119"/>
  <c r="A120"/>
  <c r="A122"/>
  <c r="A123"/>
  <c r="A124"/>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287"/>
  <c r="A288"/>
  <c r="A289"/>
  <c r="A290"/>
  <c r="A291"/>
  <c r="A292"/>
  <c r="A293"/>
  <c r="A294"/>
  <c r="A295"/>
  <c r="A296"/>
  <c r="A297"/>
  <c r="A298"/>
  <c r="A299"/>
  <c r="A300"/>
  <c r="M301"/>
  <c r="M302"/>
  <c r="L10" i="5"/>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287"/>
  <c r="A288"/>
  <c r="A289"/>
  <c r="A290"/>
  <c r="A291"/>
  <c r="A292"/>
  <c r="A293"/>
  <c r="A294"/>
  <c r="A295"/>
  <c r="A296"/>
  <c r="A297"/>
  <c r="A298"/>
  <c r="A299"/>
  <c r="A300"/>
  <c r="L301"/>
  <c r="L302"/>
  <c r="L303"/>
  <c r="L304"/>
  <c r="L305"/>
  <c r="L306"/>
  <c r="L307"/>
  <c r="L308"/>
  <c r="L309"/>
  <c r="L310"/>
  <c r="L311"/>
  <c r="L312"/>
  <c r="L313"/>
  <c r="L314"/>
  <c r="L315"/>
  <c r="L316"/>
  <c r="L317"/>
  <c r="L318"/>
  <c r="L319"/>
  <c r="L320"/>
  <c r="L321"/>
  <c r="L322"/>
  <c r="L323"/>
  <c r="L324"/>
  <c r="L325"/>
  <c r="L326"/>
  <c r="L327"/>
  <c r="L328"/>
  <c r="L329"/>
  <c r="L330"/>
  <c r="L331"/>
  <c r="L332"/>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11" i="6"/>
  <c r="I12"/>
  <c r="J12"/>
  <c r="I13"/>
  <c r="J13"/>
  <c r="I14"/>
  <c r="K14"/>
  <c r="J14"/>
  <c r="I15"/>
  <c r="J15"/>
  <c r="I16"/>
  <c r="J16"/>
  <c r="I17"/>
  <c r="J17"/>
  <c r="I18"/>
  <c r="J18"/>
  <c r="I19"/>
  <c r="J19"/>
  <c r="I20"/>
  <c r="J20"/>
  <c r="I21"/>
  <c r="J21"/>
  <c r="I22"/>
  <c r="J22"/>
  <c r="I23"/>
  <c r="J23"/>
  <c r="I24"/>
  <c r="J24"/>
  <c r="I25"/>
  <c r="J25"/>
  <c r="K25"/>
  <c r="J26"/>
  <c r="I27"/>
  <c r="J27"/>
  <c r="J28"/>
  <c r="I29"/>
  <c r="J29"/>
  <c r="J30"/>
  <c r="I31"/>
  <c r="J31"/>
  <c r="J32"/>
  <c r="I33"/>
  <c r="J33"/>
  <c r="J34"/>
  <c r="I35"/>
  <c r="J35"/>
  <c r="J36"/>
  <c r="I37"/>
  <c r="J37"/>
  <c r="J38"/>
  <c r="I39"/>
  <c r="J39"/>
  <c r="J40"/>
  <c r="I41"/>
  <c r="J41"/>
  <c r="J42"/>
  <c r="I43"/>
  <c r="J43"/>
  <c r="J44"/>
  <c r="I45"/>
  <c r="J45"/>
  <c r="J46"/>
  <c r="I47"/>
  <c r="J47"/>
  <c r="J48"/>
  <c r="I49"/>
  <c r="J49"/>
  <c r="J50"/>
  <c r="I51"/>
  <c r="J51"/>
  <c r="J52"/>
  <c r="I53"/>
  <c r="J53"/>
  <c r="J54"/>
  <c r="I55"/>
  <c r="J55"/>
  <c r="J56"/>
  <c r="I57"/>
  <c r="J57"/>
  <c r="J58"/>
  <c r="I59"/>
  <c r="J59"/>
  <c r="J60"/>
  <c r="I61"/>
  <c r="J61"/>
  <c r="J62"/>
  <c r="I63"/>
  <c r="J63"/>
  <c r="J64"/>
  <c r="I65"/>
  <c r="J65"/>
  <c r="J66"/>
  <c r="I67"/>
  <c r="J67"/>
  <c r="J68"/>
  <c r="I69"/>
  <c r="J69"/>
  <c r="J70"/>
  <c r="I71"/>
  <c r="J71"/>
  <c r="J72"/>
  <c r="I73"/>
  <c r="J73"/>
  <c r="J74"/>
  <c r="I75"/>
  <c r="J75"/>
  <c r="J76"/>
  <c r="I77"/>
  <c r="J77"/>
  <c r="J78"/>
  <c r="I79"/>
  <c r="J79"/>
  <c r="J80"/>
  <c r="I81"/>
  <c r="J81"/>
  <c r="J82"/>
  <c r="I83"/>
  <c r="J83"/>
  <c r="J84"/>
  <c r="I85"/>
  <c r="J85"/>
  <c r="J86"/>
  <c r="I87"/>
  <c r="J87"/>
  <c r="J88"/>
  <c r="I89"/>
  <c r="J89"/>
  <c r="J90"/>
  <c r="I91"/>
  <c r="J91"/>
  <c r="J92"/>
  <c r="I93"/>
  <c r="J93"/>
  <c r="J94"/>
  <c r="I95"/>
  <c r="J95"/>
  <c r="J96"/>
  <c r="I97"/>
  <c r="J97"/>
  <c r="J98"/>
  <c r="I99"/>
  <c r="J99"/>
  <c r="J100"/>
  <c r="I101"/>
  <c r="J101"/>
  <c r="J102"/>
  <c r="I103"/>
  <c r="J103"/>
  <c r="J104"/>
  <c r="I105"/>
  <c r="J105"/>
  <c r="J106"/>
  <c r="I107"/>
  <c r="J107"/>
  <c r="J108"/>
  <c r="I109"/>
  <c r="J109"/>
  <c r="J110"/>
  <c r="I111"/>
  <c r="J111"/>
  <c r="J112"/>
  <c r="I113"/>
  <c r="J113"/>
  <c r="J114"/>
  <c r="I115"/>
  <c r="J115"/>
  <c r="J116"/>
  <c r="I117"/>
  <c r="J117"/>
  <c r="J118"/>
  <c r="I119"/>
  <c r="J119"/>
  <c r="J120"/>
  <c r="I121"/>
  <c r="J121"/>
  <c r="J122"/>
  <c r="I123"/>
  <c r="J123"/>
  <c r="J124"/>
  <c r="I125"/>
  <c r="J125"/>
  <c r="J126"/>
  <c r="I127"/>
  <c r="J127"/>
  <c r="J128"/>
  <c r="I129"/>
  <c r="J129"/>
  <c r="J130"/>
  <c r="I131"/>
  <c r="J131"/>
  <c r="J132"/>
  <c r="I133"/>
  <c r="J133"/>
  <c r="J134"/>
  <c r="I135"/>
  <c r="J135"/>
  <c r="J136"/>
  <c r="I137"/>
  <c r="J137"/>
  <c r="J138"/>
  <c r="I139"/>
  <c r="J139"/>
  <c r="J140"/>
  <c r="I141"/>
  <c r="J141"/>
  <c r="J142"/>
  <c r="I143"/>
  <c r="J143"/>
  <c r="J144"/>
  <c r="I145"/>
  <c r="J145"/>
  <c r="J146"/>
  <c r="I147"/>
  <c r="J147"/>
  <c r="J148"/>
  <c r="I149"/>
  <c r="J149"/>
  <c r="J150"/>
  <c r="I151"/>
  <c r="J151"/>
  <c r="J152"/>
  <c r="I153"/>
  <c r="J153"/>
  <c r="J154"/>
  <c r="I155"/>
  <c r="J155"/>
  <c r="J156"/>
  <c r="I157"/>
  <c r="J157"/>
  <c r="J158"/>
  <c r="I159"/>
  <c r="J159"/>
  <c r="J160"/>
  <c r="I161"/>
  <c r="J161"/>
  <c r="J162"/>
  <c r="I163"/>
  <c r="J163"/>
  <c r="J164"/>
  <c r="I165"/>
  <c r="J165"/>
  <c r="J166"/>
  <c r="I167"/>
  <c r="J167"/>
  <c r="J168"/>
  <c r="I169"/>
  <c r="J169"/>
  <c r="J170"/>
  <c r="I171"/>
  <c r="J171"/>
  <c r="J172"/>
  <c r="I173"/>
  <c r="J173"/>
  <c r="J174"/>
  <c r="I175"/>
  <c r="J175"/>
  <c r="J176"/>
  <c r="I177"/>
  <c r="J177"/>
  <c r="J178"/>
  <c r="I179"/>
  <c r="J179"/>
  <c r="J180"/>
  <c r="I181"/>
  <c r="J181"/>
  <c r="J182"/>
  <c r="I183"/>
  <c r="J183"/>
  <c r="J184"/>
  <c r="I185"/>
  <c r="J185"/>
  <c r="J186"/>
  <c r="I187"/>
  <c r="J187"/>
  <c r="J188"/>
  <c r="I189"/>
  <c r="J189"/>
  <c r="J190"/>
  <c r="I191"/>
  <c r="J191"/>
  <c r="I192"/>
  <c r="K192"/>
  <c r="J192"/>
  <c r="I193"/>
  <c r="J193"/>
  <c r="I194"/>
  <c r="K194"/>
  <c r="J194"/>
  <c r="I195"/>
  <c r="J195"/>
  <c r="I196"/>
  <c r="K196"/>
  <c r="J196"/>
  <c r="I197"/>
  <c r="J197"/>
  <c r="I198"/>
  <c r="K198"/>
  <c r="J198"/>
  <c r="I199"/>
  <c r="J199"/>
  <c r="J200"/>
  <c r="I201"/>
  <c r="J201"/>
  <c r="J202"/>
  <c r="I203"/>
  <c r="J203"/>
  <c r="J204"/>
  <c r="I205"/>
  <c r="J205"/>
  <c r="J206"/>
  <c r="I207"/>
  <c r="J207"/>
  <c r="J208"/>
  <c r="I209"/>
  <c r="J209"/>
  <c r="J210"/>
  <c r="I211"/>
  <c r="J211"/>
  <c r="J212"/>
  <c r="I213"/>
  <c r="J213"/>
  <c r="J214"/>
  <c r="I215"/>
  <c r="J215"/>
  <c r="J216"/>
  <c r="I217"/>
  <c r="J217"/>
  <c r="J218"/>
  <c r="I219"/>
  <c r="J219"/>
  <c r="J220"/>
  <c r="I221"/>
  <c r="J221"/>
  <c r="J222"/>
  <c r="I223"/>
  <c r="J223"/>
  <c r="J224"/>
  <c r="I225"/>
  <c r="J225"/>
  <c r="J226"/>
  <c r="I227"/>
  <c r="J227"/>
  <c r="J228"/>
  <c r="I229"/>
  <c r="J229"/>
  <c r="J230"/>
  <c r="I231"/>
  <c r="J231"/>
  <c r="J232"/>
  <c r="I233"/>
  <c r="J233"/>
  <c r="J234"/>
  <c r="I235"/>
  <c r="J235"/>
  <c r="J236"/>
  <c r="I237"/>
  <c r="J237"/>
  <c r="J238"/>
  <c r="I239"/>
  <c r="J239"/>
  <c r="J240"/>
  <c r="I241"/>
  <c r="J241"/>
  <c r="J242"/>
  <c r="I243"/>
  <c r="J243"/>
  <c r="J244"/>
  <c r="I245"/>
  <c r="J245"/>
  <c r="J246"/>
  <c r="I247"/>
  <c r="J247"/>
  <c r="J248"/>
  <c r="I249"/>
  <c r="J249"/>
  <c r="J250"/>
  <c r="I251"/>
  <c r="J251"/>
  <c r="J252"/>
  <c r="I253"/>
  <c r="J253"/>
  <c r="J254"/>
  <c r="I255"/>
  <c r="J255"/>
  <c r="J256"/>
  <c r="I257"/>
  <c r="J257"/>
  <c r="J258"/>
  <c r="I259"/>
  <c r="J259"/>
  <c r="J260"/>
  <c r="I261"/>
  <c r="J261"/>
  <c r="J262"/>
  <c r="I263"/>
  <c r="J263"/>
  <c r="J264"/>
  <c r="I265"/>
  <c r="J265"/>
  <c r="J266"/>
  <c r="I267"/>
  <c r="J267"/>
  <c r="J268"/>
  <c r="I269"/>
  <c r="J269"/>
  <c r="J270"/>
  <c r="I271"/>
  <c r="J271"/>
  <c r="J272"/>
  <c r="I273"/>
  <c r="J273"/>
  <c r="J274"/>
  <c r="I275"/>
  <c r="J275"/>
  <c r="J276"/>
  <c r="I277"/>
  <c r="J277"/>
  <c r="J278"/>
  <c r="K278"/>
  <c r="I279"/>
  <c r="J279"/>
  <c r="J280"/>
  <c r="I281"/>
  <c r="J281"/>
  <c r="J282"/>
  <c r="I283"/>
  <c r="J283"/>
  <c r="J284"/>
  <c r="I285"/>
  <c r="J285"/>
  <c r="J286"/>
  <c r="I287"/>
  <c r="J287"/>
  <c r="J288"/>
  <c r="I289"/>
  <c r="J289"/>
  <c r="J290"/>
  <c r="I291"/>
  <c r="J291"/>
  <c r="J292"/>
  <c r="I293"/>
  <c r="J293"/>
  <c r="J294"/>
  <c r="I295"/>
  <c r="J295"/>
  <c r="J296"/>
  <c r="I297"/>
  <c r="J297"/>
  <c r="J298"/>
  <c r="I299"/>
  <c r="K299"/>
  <c r="J299"/>
  <c r="J300"/>
  <c r="I301"/>
  <c r="K301"/>
  <c r="J301"/>
  <c r="L301"/>
  <c r="J302"/>
  <c r="L302"/>
  <c r="I303"/>
  <c r="K303"/>
  <c r="J303"/>
  <c r="L303"/>
  <c r="J304"/>
  <c r="L304"/>
  <c r="I305"/>
  <c r="J305"/>
  <c r="K305"/>
  <c r="L305"/>
  <c r="J306"/>
  <c r="L306"/>
  <c r="I307"/>
  <c r="K307"/>
  <c r="J307"/>
  <c r="L307"/>
  <c r="J308"/>
  <c r="L308"/>
  <c r="I309"/>
  <c r="J309"/>
  <c r="K309"/>
  <c r="L309"/>
  <c r="J310"/>
  <c r="K310"/>
  <c r="L310"/>
  <c r="I311"/>
  <c r="K311"/>
  <c r="J311"/>
  <c r="L311"/>
  <c r="J312"/>
  <c r="L312"/>
  <c r="I313"/>
  <c r="J313"/>
  <c r="K313"/>
  <c r="L313"/>
  <c r="J314"/>
  <c r="L314"/>
  <c r="I315"/>
  <c r="K315"/>
  <c r="J315"/>
  <c r="L315"/>
  <c r="J316"/>
  <c r="L316"/>
  <c r="I317"/>
  <c r="J317"/>
  <c r="K317"/>
  <c r="L317"/>
  <c r="J318"/>
  <c r="L318"/>
  <c r="I319"/>
  <c r="J319"/>
  <c r="K319"/>
  <c r="L319"/>
  <c r="J320"/>
  <c r="L320"/>
  <c r="I321"/>
  <c r="J321"/>
  <c r="L321"/>
  <c r="J322"/>
  <c r="L322"/>
  <c r="I323"/>
  <c r="K323"/>
  <c r="J323"/>
  <c r="L323"/>
  <c r="J324"/>
  <c r="L324"/>
  <c r="I325"/>
  <c r="J325"/>
  <c r="L325"/>
  <c r="J326"/>
  <c r="L326"/>
  <c r="I327"/>
  <c r="K327"/>
  <c r="J327"/>
  <c r="L327"/>
  <c r="J328"/>
  <c r="L328"/>
  <c r="I329"/>
  <c r="J329"/>
  <c r="L329"/>
  <c r="J330"/>
  <c r="L330"/>
  <c r="I331"/>
  <c r="K331"/>
  <c r="J331"/>
  <c r="L331"/>
  <c r="J332"/>
  <c r="L332"/>
  <c r="I333"/>
  <c r="J333"/>
  <c r="L333"/>
  <c r="J334"/>
  <c r="L334"/>
  <c r="I335"/>
  <c r="K335"/>
  <c r="J335"/>
  <c r="L335"/>
  <c r="J336"/>
  <c r="L336"/>
  <c r="I337"/>
  <c r="J337"/>
  <c r="L337"/>
  <c r="J338"/>
  <c r="L338"/>
  <c r="I339"/>
  <c r="K339"/>
  <c r="J339"/>
  <c r="L339"/>
  <c r="J340"/>
  <c r="L340"/>
  <c r="I341"/>
  <c r="J341"/>
  <c r="L341"/>
  <c r="J342"/>
  <c r="L342"/>
  <c r="I343"/>
  <c r="K343"/>
  <c r="J343"/>
  <c r="L343"/>
  <c r="J344"/>
  <c r="L344"/>
  <c r="I345"/>
  <c r="J345"/>
  <c r="L345"/>
  <c r="J346"/>
  <c r="L346"/>
  <c r="I347"/>
  <c r="K347"/>
  <c r="J347"/>
  <c r="L347"/>
  <c r="J348"/>
  <c r="L348"/>
  <c r="I349"/>
  <c r="J349"/>
  <c r="L349"/>
  <c r="J350"/>
  <c r="L350"/>
  <c r="I351"/>
  <c r="K351"/>
  <c r="J351"/>
  <c r="L351"/>
  <c r="J352"/>
  <c r="L352"/>
  <c r="I353"/>
  <c r="J353"/>
  <c r="L353"/>
  <c r="J354"/>
  <c r="L354"/>
  <c r="I355"/>
  <c r="K355"/>
  <c r="J355"/>
  <c r="L355"/>
  <c r="J356"/>
  <c r="L356"/>
  <c r="I357"/>
  <c r="J357"/>
  <c r="L357"/>
  <c r="J358"/>
  <c r="L358"/>
  <c r="I359"/>
  <c r="K359"/>
  <c r="J359"/>
  <c r="L359"/>
  <c r="J360"/>
  <c r="L360"/>
  <c r="I361"/>
  <c r="J361"/>
  <c r="L361"/>
  <c r="J362"/>
  <c r="L362"/>
  <c r="I363"/>
  <c r="K363"/>
  <c r="J363"/>
  <c r="L363"/>
  <c r="J364"/>
  <c r="L364"/>
  <c r="I365"/>
  <c r="J365"/>
  <c r="L365"/>
  <c r="J366"/>
  <c r="L366"/>
  <c r="I367"/>
  <c r="K367"/>
  <c r="J367"/>
  <c r="L367"/>
  <c r="J368"/>
  <c r="L368"/>
  <c r="I369"/>
  <c r="J369"/>
  <c r="L369"/>
  <c r="J370"/>
  <c r="L370"/>
  <c r="I371"/>
  <c r="K371"/>
  <c r="J371"/>
  <c r="L371"/>
  <c r="J372"/>
  <c r="L372"/>
  <c r="I373"/>
  <c r="J373"/>
  <c r="L373"/>
  <c r="J374"/>
  <c r="L374"/>
  <c r="I375"/>
  <c r="K375"/>
  <c r="J375"/>
  <c r="L375"/>
  <c r="J376"/>
  <c r="L376"/>
  <c r="I377"/>
  <c r="J377"/>
  <c r="L377"/>
  <c r="J378"/>
  <c r="L378"/>
  <c r="I379"/>
  <c r="K379"/>
  <c r="J379"/>
  <c r="L379"/>
  <c r="J380"/>
  <c r="L380"/>
  <c r="I381"/>
  <c r="J381"/>
  <c r="L381"/>
  <c r="J382"/>
  <c r="L382"/>
  <c r="I383"/>
  <c r="K383"/>
  <c r="J383"/>
  <c r="L383"/>
  <c r="J384"/>
  <c r="L384"/>
  <c r="I385"/>
  <c r="J385"/>
  <c r="L385"/>
  <c r="J386"/>
  <c r="L386"/>
  <c r="I387"/>
  <c r="K387"/>
  <c r="J387"/>
  <c r="L387"/>
  <c r="J388"/>
  <c r="L388"/>
  <c r="I389"/>
  <c r="J389"/>
  <c r="L389"/>
  <c r="J390"/>
  <c r="L390"/>
  <c r="I391"/>
  <c r="K391"/>
  <c r="J391"/>
  <c r="L391"/>
  <c r="J392"/>
  <c r="L392"/>
  <c r="I393"/>
  <c r="J393"/>
  <c r="L393"/>
  <c r="J394"/>
  <c r="L394"/>
  <c r="I395"/>
  <c r="K395"/>
  <c r="J395"/>
  <c r="L395"/>
  <c r="J396"/>
  <c r="L396"/>
  <c r="I397"/>
  <c r="J397"/>
  <c r="L397"/>
  <c r="J398"/>
  <c r="L398"/>
  <c r="I399"/>
  <c r="K399"/>
  <c r="J399"/>
  <c r="L399"/>
  <c r="J400"/>
  <c r="L400"/>
  <c r="I401"/>
  <c r="J401"/>
  <c r="L401"/>
  <c r="J402"/>
  <c r="L402"/>
  <c r="I403"/>
  <c r="K403"/>
  <c r="J403"/>
  <c r="L403"/>
  <c r="J404"/>
  <c r="L404"/>
  <c r="I405"/>
  <c r="J405"/>
  <c r="L405"/>
  <c r="J406"/>
  <c r="L406"/>
  <c r="I407"/>
  <c r="K407"/>
  <c r="J407"/>
  <c r="L407"/>
  <c r="J408"/>
  <c r="L408"/>
  <c r="I409"/>
  <c r="K409"/>
  <c r="J409"/>
  <c r="L409"/>
  <c r="J410"/>
  <c r="L410"/>
  <c r="I411"/>
  <c r="K411"/>
  <c r="J411"/>
  <c r="L411"/>
  <c r="J412"/>
  <c r="L412"/>
  <c r="I413"/>
  <c r="K413"/>
  <c r="J413"/>
  <c r="L413"/>
  <c r="J414"/>
  <c r="L414"/>
  <c r="I415"/>
  <c r="K415"/>
  <c r="J415"/>
  <c r="L415"/>
  <c r="J416"/>
  <c r="L416"/>
  <c r="I417"/>
  <c r="K417"/>
  <c r="J417"/>
  <c r="L417"/>
  <c r="J418"/>
  <c r="L418"/>
  <c r="I419"/>
  <c r="K419"/>
  <c r="J419"/>
  <c r="L419"/>
  <c r="J420"/>
  <c r="L420"/>
  <c r="I421"/>
  <c r="K421"/>
  <c r="J421"/>
  <c r="L421"/>
  <c r="J422"/>
  <c r="L422"/>
  <c r="I423"/>
  <c r="K423"/>
  <c r="J423"/>
  <c r="L423"/>
  <c r="J424"/>
  <c r="L424"/>
  <c r="I425"/>
  <c r="K425"/>
  <c r="J425"/>
  <c r="L425"/>
  <c r="J426"/>
  <c r="L426"/>
  <c r="I427"/>
  <c r="K427"/>
  <c r="J427"/>
  <c r="L427"/>
  <c r="J428"/>
  <c r="L428"/>
  <c r="I429"/>
  <c r="K429"/>
  <c r="J429"/>
  <c r="L429"/>
  <c r="J430"/>
  <c r="L430"/>
  <c r="I431"/>
  <c r="K431"/>
  <c r="J431"/>
  <c r="L431"/>
  <c r="J432"/>
  <c r="L432"/>
  <c r="I433"/>
  <c r="K433"/>
  <c r="J433"/>
  <c r="L433"/>
  <c r="J434"/>
  <c r="L434"/>
  <c r="I435"/>
  <c r="K435"/>
  <c r="J435"/>
  <c r="L435"/>
  <c r="J436"/>
  <c r="L436"/>
  <c r="I437"/>
  <c r="K437"/>
  <c r="J437"/>
  <c r="L437"/>
  <c r="J438"/>
  <c r="L438"/>
  <c r="I439"/>
  <c r="K439"/>
  <c r="J439"/>
  <c r="L439"/>
  <c r="J440"/>
  <c r="L440"/>
  <c r="I441"/>
  <c r="K441"/>
  <c r="J441"/>
  <c r="L441"/>
  <c r="J442"/>
  <c r="L442"/>
  <c r="I443"/>
  <c r="K443"/>
  <c r="J443"/>
  <c r="L443"/>
  <c r="J444"/>
  <c r="L444"/>
  <c r="I445"/>
  <c r="K445"/>
  <c r="J445"/>
  <c r="L445"/>
  <c r="J446"/>
  <c r="L446"/>
  <c r="I447"/>
  <c r="K447"/>
  <c r="J447"/>
  <c r="L447"/>
  <c r="J448"/>
  <c r="L448"/>
  <c r="I449"/>
  <c r="K449"/>
  <c r="J449"/>
  <c r="L449"/>
  <c r="J450"/>
  <c r="L450"/>
  <c r="I451"/>
  <c r="K451"/>
  <c r="J451"/>
  <c r="L451"/>
  <c r="J452"/>
  <c r="L452"/>
  <c r="I453"/>
  <c r="K453"/>
  <c r="J453"/>
  <c r="L453"/>
  <c r="J454"/>
  <c r="L454"/>
  <c r="I455"/>
  <c r="K455"/>
  <c r="J455"/>
  <c r="L455"/>
  <c r="J456"/>
  <c r="L456"/>
  <c r="I457"/>
  <c r="K457"/>
  <c r="J457"/>
  <c r="L457"/>
  <c r="J458"/>
  <c r="L458"/>
  <c r="I459"/>
  <c r="K459"/>
  <c r="J459"/>
  <c r="L459"/>
  <c r="J460"/>
  <c r="L460"/>
  <c r="I461"/>
  <c r="K461"/>
  <c r="J461"/>
  <c r="L461"/>
  <c r="J462"/>
  <c r="L462"/>
  <c r="I463"/>
  <c r="K463"/>
  <c r="J463"/>
  <c r="L463"/>
  <c r="J464"/>
  <c r="L464"/>
  <c r="I465"/>
  <c r="K465"/>
  <c r="J465"/>
  <c r="L465"/>
  <c r="J466"/>
  <c r="L466"/>
  <c r="I467"/>
  <c r="K467"/>
  <c r="J467"/>
  <c r="L467"/>
  <c r="J468"/>
  <c r="L468"/>
  <c r="I469"/>
  <c r="K469"/>
  <c r="J469"/>
  <c r="L469"/>
  <c r="J470"/>
  <c r="L470"/>
  <c r="I471"/>
  <c r="K471"/>
  <c r="J471"/>
  <c r="L471"/>
  <c r="J472"/>
  <c r="L472"/>
  <c r="I473"/>
  <c r="K473"/>
  <c r="J473"/>
  <c r="L473"/>
  <c r="J474"/>
  <c r="L474"/>
  <c r="I475"/>
  <c r="K475"/>
  <c r="J475"/>
  <c r="L475"/>
  <c r="J476"/>
  <c r="L476"/>
  <c r="I477"/>
  <c r="K477"/>
  <c r="J477"/>
  <c r="L477"/>
  <c r="J478"/>
  <c r="L478"/>
  <c r="I479"/>
  <c r="K479"/>
  <c r="J479"/>
  <c r="L479"/>
  <c r="J480"/>
  <c r="L480"/>
  <c r="I481"/>
  <c r="K481"/>
  <c r="J481"/>
  <c r="L481"/>
  <c r="J482"/>
  <c r="L482"/>
  <c r="I483"/>
  <c r="K483"/>
  <c r="J483"/>
  <c r="L483"/>
  <c r="J484"/>
  <c r="L484"/>
  <c r="I485"/>
  <c r="K485"/>
  <c r="J485"/>
  <c r="L485"/>
  <c r="J486"/>
  <c r="L486"/>
  <c r="I487"/>
  <c r="K487"/>
  <c r="J487"/>
  <c r="L487"/>
  <c r="J488"/>
  <c r="L488"/>
  <c r="I489"/>
  <c r="K489"/>
  <c r="J489"/>
  <c r="L489"/>
  <c r="J490"/>
  <c r="L490"/>
  <c r="I491"/>
  <c r="K491"/>
  <c r="J491"/>
  <c r="L491"/>
  <c r="J492"/>
  <c r="L492"/>
  <c r="I493"/>
  <c r="K493"/>
  <c r="J493"/>
  <c r="L493"/>
  <c r="J494"/>
  <c r="L494"/>
  <c r="I495"/>
  <c r="K495"/>
  <c r="J495"/>
  <c r="L495"/>
  <c r="J496"/>
  <c r="L496"/>
  <c r="I497"/>
  <c r="K497"/>
  <c r="J497"/>
  <c r="L497"/>
  <c r="J498"/>
  <c r="L498"/>
  <c r="I499"/>
  <c r="K499"/>
  <c r="J499"/>
  <c r="L499"/>
  <c r="J500"/>
  <c r="L500"/>
  <c r="L504"/>
  <c r="F13" i="14"/>
  <c r="L13"/>
  <c r="A18" a="1"/>
  <c r="A18"/>
  <c r="A21" a="1"/>
  <c r="A21"/>
  <c r="F21"/>
  <c r="A24" a="1"/>
  <c r="A24"/>
  <c r="A26" a="1"/>
  <c r="A26"/>
  <c r="A30" a="1"/>
  <c r="A30"/>
  <c r="A33" a="1"/>
  <c r="A33"/>
  <c r="A36" a="1"/>
  <c r="A36"/>
  <c r="A41" a="1"/>
  <c r="A41"/>
  <c r="A44" a="1"/>
  <c r="A44"/>
  <c r="A52" a="1"/>
  <c r="A52"/>
  <c r="A56" a="1"/>
  <c r="A56"/>
  <c r="A61" a="1"/>
  <c r="A61"/>
  <c r="A63" a="1"/>
  <c r="A63"/>
  <c r="E63"/>
  <c r="A68" a="1"/>
  <c r="A68"/>
  <c r="A70" a="1"/>
  <c r="A70"/>
  <c r="A73" a="1"/>
  <c r="A73"/>
  <c r="A75" a="1"/>
  <c r="A75"/>
  <c r="A77" a="1"/>
  <c r="A77"/>
  <c r="A79" a="1"/>
  <c r="A79"/>
  <c r="D79"/>
  <c r="A81" a="1"/>
  <c r="A81"/>
  <c r="A84" a="1"/>
  <c r="A84"/>
  <c r="A87" a="1"/>
  <c r="A87"/>
  <c r="C87"/>
  <c r="L87"/>
  <c r="A90" a="1"/>
  <c r="A90"/>
  <c r="E90"/>
  <c r="A92" a="1"/>
  <c r="A92"/>
  <c r="E92"/>
  <c r="A97" a="1"/>
  <c r="A97"/>
  <c r="D97"/>
  <c r="F97"/>
  <c r="A102" a="1"/>
  <c r="A102"/>
  <c r="C102"/>
  <c r="L102"/>
  <c r="A104" a="1"/>
  <c r="A104"/>
  <c r="A106" a="1"/>
  <c r="A106"/>
  <c r="A3" i="12"/>
  <c r="L12" i="11"/>
  <c r="A13"/>
  <c r="A14"/>
  <c r="F14"/>
  <c r="A15"/>
  <c r="A16"/>
  <c r="I16"/>
  <c r="A17"/>
  <c r="A18"/>
  <c r="A19"/>
  <c r="A20"/>
  <c r="A21"/>
  <c r="A22"/>
  <c r="I22"/>
  <c r="A23"/>
  <c r="A24"/>
  <c r="A25"/>
  <c r="A26"/>
  <c r="A27"/>
  <c r="C27"/>
  <c r="A28"/>
  <c r="A29"/>
  <c r="F29"/>
  <c r="A30"/>
  <c r="A31"/>
  <c r="A32"/>
  <c r="A33"/>
  <c r="H33"/>
  <c r="A34"/>
  <c r="A35"/>
  <c r="C35"/>
  <c r="L35"/>
  <c r="A36"/>
  <c r="A37"/>
  <c r="A38"/>
  <c r="C38"/>
  <c r="L38"/>
  <c r="A39"/>
  <c r="G39"/>
  <c r="A40"/>
  <c r="A41"/>
  <c r="I41"/>
  <c r="A42"/>
  <c r="A43"/>
  <c r="A44"/>
  <c r="A45"/>
  <c r="E45"/>
  <c r="A46"/>
  <c r="C46"/>
  <c r="L46"/>
  <c r="A47"/>
  <c r="A48"/>
  <c r="A49"/>
  <c r="E49"/>
  <c r="A50"/>
  <c r="G50"/>
  <c r="A51"/>
  <c r="G51"/>
  <c r="A52"/>
  <c r="A53"/>
  <c r="I53"/>
  <c r="A54"/>
  <c r="H54"/>
  <c r="A55"/>
  <c r="A56"/>
  <c r="C56"/>
  <c r="L56"/>
  <c r="A57"/>
  <c r="A58"/>
  <c r="C58"/>
  <c r="L58"/>
  <c r="A59"/>
  <c r="E59"/>
  <c r="A60"/>
  <c r="A61"/>
  <c r="H61"/>
  <c r="A62"/>
  <c r="F62"/>
  <c r="A63"/>
  <c r="A64"/>
  <c r="H64"/>
  <c r="A65"/>
  <c r="A66"/>
  <c r="F66"/>
  <c r="A67"/>
  <c r="A68"/>
  <c r="H68"/>
  <c r="A69"/>
  <c r="A70"/>
  <c r="F70"/>
  <c r="A71"/>
  <c r="A72"/>
  <c r="H72"/>
  <c r="A73"/>
  <c r="A74"/>
  <c r="F74"/>
  <c r="A75"/>
  <c r="A76"/>
  <c r="H76"/>
  <c r="A77"/>
  <c r="A78"/>
  <c r="F78"/>
  <c r="A79"/>
  <c r="A80"/>
  <c r="H80"/>
  <c r="A81"/>
  <c r="A82"/>
  <c r="F82"/>
  <c r="A83"/>
  <c r="A84"/>
  <c r="H84"/>
  <c r="A85"/>
  <c r="A86"/>
  <c r="F86"/>
  <c r="A87"/>
  <c r="A88"/>
  <c r="H88"/>
  <c r="A89"/>
  <c r="A90"/>
  <c r="F90"/>
  <c r="A91"/>
  <c r="A92"/>
  <c r="H92"/>
  <c r="A93"/>
  <c r="H93"/>
  <c r="A94"/>
  <c r="A95"/>
  <c r="D95"/>
  <c r="A96"/>
  <c r="I96"/>
  <c r="A97"/>
  <c r="A98"/>
  <c r="G98"/>
  <c r="A99"/>
  <c r="G99"/>
  <c r="A100"/>
  <c r="H100"/>
  <c r="A101"/>
  <c r="A102"/>
  <c r="C102"/>
  <c r="L102"/>
  <c r="A103"/>
  <c r="A104"/>
  <c r="G104"/>
  <c r="A105"/>
  <c r="G105"/>
  <c r="A106"/>
  <c r="A107"/>
  <c r="A108"/>
  <c r="F108"/>
  <c r="A109"/>
  <c r="A110"/>
  <c r="H110"/>
  <c r="A111"/>
  <c r="G111"/>
  <c r="A112"/>
  <c r="A113"/>
  <c r="A114"/>
  <c r="A115"/>
  <c r="F115"/>
  <c r="A116"/>
  <c r="F116"/>
  <c r="A117"/>
  <c r="A118"/>
  <c r="H118"/>
  <c r="A119"/>
  <c r="A120"/>
  <c r="I120"/>
  <c r="A121"/>
  <c r="A122"/>
  <c r="H122"/>
  <c r="A123"/>
  <c r="A124"/>
  <c r="H124"/>
  <c r="A125"/>
  <c r="A126"/>
  <c r="H126"/>
  <c r="A127"/>
  <c r="F127"/>
  <c r="A128"/>
  <c r="A129"/>
  <c r="A130"/>
  <c r="A131"/>
  <c r="A132"/>
  <c r="A133"/>
  <c r="H133"/>
  <c r="A134"/>
  <c r="A135"/>
  <c r="A136"/>
  <c r="A137"/>
  <c r="I137"/>
  <c r="A138"/>
  <c r="A139"/>
  <c r="A140"/>
  <c r="A141"/>
  <c r="A142"/>
  <c r="A143"/>
  <c r="D143"/>
  <c r="A144"/>
  <c r="F144"/>
  <c r="A145"/>
  <c r="A146"/>
  <c r="H146"/>
  <c r="A147"/>
  <c r="A148"/>
  <c r="A149"/>
  <c r="A150"/>
  <c r="C150"/>
  <c r="L150"/>
  <c r="A151"/>
  <c r="E151"/>
  <c r="A152"/>
  <c r="E152"/>
  <c r="A153"/>
  <c r="D153"/>
  <c r="A154"/>
  <c r="A155"/>
  <c r="G155"/>
  <c r="A156"/>
  <c r="I156"/>
  <c r="A157"/>
  <c r="A158"/>
  <c r="F158"/>
  <c r="A159"/>
  <c r="E159"/>
  <c r="A160"/>
  <c r="A161"/>
  <c r="I161"/>
  <c r="A162"/>
  <c r="F162"/>
  <c r="A163"/>
  <c r="G163"/>
  <c r="A164"/>
  <c r="A165"/>
  <c r="E165"/>
  <c r="A166"/>
  <c r="C166"/>
  <c r="L166"/>
  <c r="A167"/>
  <c r="E167"/>
  <c r="A168"/>
  <c r="A169"/>
  <c r="I169"/>
  <c r="A170"/>
  <c r="A171"/>
  <c r="G171"/>
  <c r="A172"/>
  <c r="E172"/>
  <c r="A173"/>
  <c r="A174"/>
  <c r="D174"/>
  <c r="A175"/>
  <c r="A176"/>
  <c r="F176"/>
  <c r="A177"/>
  <c r="G177"/>
  <c r="A178"/>
  <c r="A179"/>
  <c r="G179"/>
  <c r="A180"/>
  <c r="I180"/>
  <c r="A181"/>
  <c r="A182"/>
  <c r="A183"/>
  <c r="F183"/>
  <c r="A184"/>
  <c r="A185"/>
  <c r="E185"/>
  <c r="A186"/>
  <c r="H186"/>
  <c r="A187"/>
  <c r="A188"/>
  <c r="F188"/>
  <c r="A189"/>
  <c r="A190"/>
  <c r="F190"/>
  <c r="A191"/>
  <c r="A192"/>
  <c r="A193"/>
  <c r="G193"/>
  <c r="A194"/>
  <c r="A195"/>
  <c r="A196"/>
  <c r="F196"/>
  <c r="A197"/>
  <c r="A198"/>
  <c r="E198"/>
  <c r="A199"/>
  <c r="A200"/>
  <c r="F200"/>
  <c r="D77" i="14"/>
  <c r="F195" i="11"/>
  <c r="D195"/>
  <c r="H177"/>
  <c r="I177"/>
  <c r="F177"/>
  <c r="G165"/>
  <c r="C157"/>
  <c r="L157"/>
  <c r="I157"/>
  <c r="G153"/>
  <c r="E153"/>
  <c r="G149"/>
  <c r="C149"/>
  <c r="L149"/>
  <c r="D149"/>
  <c r="I149"/>
  <c r="E149"/>
  <c r="C137"/>
  <c r="L137"/>
  <c r="H137"/>
  <c r="E137"/>
  <c r="H127"/>
  <c r="D127"/>
  <c r="G121"/>
  <c r="C121"/>
  <c r="L121"/>
  <c r="H121"/>
  <c r="D121"/>
  <c r="I121"/>
  <c r="E121"/>
  <c r="F121"/>
  <c r="F111"/>
  <c r="H111"/>
  <c r="D111"/>
  <c r="C105"/>
  <c r="L105"/>
  <c r="D105"/>
  <c r="E105"/>
  <c r="G101"/>
  <c r="C101"/>
  <c r="L101"/>
  <c r="D101"/>
  <c r="I101"/>
  <c r="E101"/>
  <c r="H99"/>
  <c r="D99"/>
  <c r="H89"/>
  <c r="H85"/>
  <c r="H81"/>
  <c r="H77"/>
  <c r="H73"/>
  <c r="H69"/>
  <c r="H65"/>
  <c r="H63"/>
  <c r="F59"/>
  <c r="H59"/>
  <c r="C59"/>
  <c r="L59"/>
  <c r="G57"/>
  <c r="H57"/>
  <c r="D57"/>
  <c r="I57"/>
  <c r="E57"/>
  <c r="H55"/>
  <c r="F55"/>
  <c r="G55"/>
  <c r="H53"/>
  <c r="E53"/>
  <c r="C53"/>
  <c r="L53"/>
  <c r="C51"/>
  <c r="L51"/>
  <c r="I51"/>
  <c r="E51"/>
  <c r="H49"/>
  <c r="I49"/>
  <c r="F49"/>
  <c r="C49"/>
  <c r="L49"/>
  <c r="H45"/>
  <c r="I45"/>
  <c r="F45"/>
  <c r="C45"/>
  <c r="L45"/>
  <c r="C43"/>
  <c r="L43"/>
  <c r="E43"/>
  <c r="F41"/>
  <c r="C39"/>
  <c r="L39"/>
  <c r="I39"/>
  <c r="E39"/>
  <c r="H37"/>
  <c r="I37"/>
  <c r="E37"/>
  <c r="F37"/>
  <c r="C37"/>
  <c r="L37"/>
  <c r="E35"/>
  <c r="I33"/>
  <c r="F33"/>
  <c r="H29"/>
  <c r="I29"/>
  <c r="C29"/>
  <c r="L29"/>
  <c r="H26"/>
  <c r="I26"/>
  <c r="F19"/>
  <c r="C19"/>
  <c r="D19"/>
  <c r="I19"/>
  <c r="F16"/>
  <c r="H14"/>
  <c r="I200"/>
  <c r="D194"/>
  <c r="I188"/>
  <c r="C188"/>
  <c r="L188"/>
  <c r="D184"/>
  <c r="E184"/>
  <c r="G184"/>
  <c r="D180"/>
  <c r="F180"/>
  <c r="C180"/>
  <c r="L180"/>
  <c r="G174"/>
  <c r="I174"/>
  <c r="H156"/>
  <c r="E156"/>
  <c r="C156"/>
  <c r="L156"/>
  <c r="A2" i="6"/>
  <c r="A3" i="13"/>
  <c r="C193" i="11"/>
  <c r="L193"/>
  <c r="H193"/>
  <c r="I193"/>
  <c r="G185"/>
  <c r="D185"/>
  <c r="F185"/>
  <c r="I151"/>
  <c r="G151"/>
  <c r="D151"/>
  <c r="I133"/>
  <c r="F133"/>
  <c r="D196"/>
  <c r="H192"/>
  <c r="I192"/>
  <c r="F192"/>
  <c r="C192"/>
  <c r="L192"/>
  <c r="H190"/>
  <c r="F182"/>
  <c r="C182"/>
  <c r="L182"/>
  <c r="H182"/>
  <c r="I182"/>
  <c r="E182"/>
  <c r="C178"/>
  <c r="L178"/>
  <c r="H178"/>
  <c r="E178"/>
  <c r="H176"/>
  <c r="E176"/>
  <c r="G176"/>
  <c r="D172"/>
  <c r="F172"/>
  <c r="F170"/>
  <c r="C170"/>
  <c r="L170"/>
  <c r="H170"/>
  <c r="I170"/>
  <c r="E170"/>
  <c r="D168"/>
  <c r="I168"/>
  <c r="E168"/>
  <c r="G168"/>
  <c r="C168"/>
  <c r="L168"/>
  <c r="F166"/>
  <c r="I166"/>
  <c r="H164"/>
  <c r="D164"/>
  <c r="E164"/>
  <c r="F164"/>
  <c r="G164"/>
  <c r="C162"/>
  <c r="L162"/>
  <c r="H162"/>
  <c r="E162"/>
  <c r="D160"/>
  <c r="I160"/>
  <c r="E160"/>
  <c r="G160"/>
  <c r="C160"/>
  <c r="L160"/>
  <c r="C158"/>
  <c r="L158"/>
  <c r="H158"/>
  <c r="E158"/>
  <c r="F154"/>
  <c r="C154"/>
  <c r="L154"/>
  <c r="H154"/>
  <c r="I154"/>
  <c r="E154"/>
  <c r="I152"/>
  <c r="G152"/>
  <c r="F146"/>
  <c r="E146"/>
  <c r="C142"/>
  <c r="L142"/>
  <c r="H142"/>
  <c r="E142"/>
  <c r="F138"/>
  <c r="I138"/>
  <c r="I136"/>
  <c r="G134"/>
  <c r="H134"/>
  <c r="I134"/>
  <c r="F132"/>
  <c r="G130"/>
  <c r="H130"/>
  <c r="I130"/>
  <c r="C128"/>
  <c r="L128"/>
  <c r="G126"/>
  <c r="I126"/>
  <c r="G122"/>
  <c r="I122"/>
  <c r="G118"/>
  <c r="I118"/>
  <c r="F114"/>
  <c r="G114"/>
  <c r="C114"/>
  <c r="L114"/>
  <c r="H114"/>
  <c r="D114"/>
  <c r="I114"/>
  <c r="E114"/>
  <c r="H112"/>
  <c r="D112"/>
  <c r="I112"/>
  <c r="E112"/>
  <c r="F112"/>
  <c r="G112"/>
  <c r="C112"/>
  <c r="L112"/>
  <c r="G110"/>
  <c r="I110"/>
  <c r="H108"/>
  <c r="I108"/>
  <c r="C108"/>
  <c r="L108"/>
  <c r="G106"/>
  <c r="H106"/>
  <c r="I106"/>
  <c r="H104"/>
  <c r="I104"/>
  <c r="C104"/>
  <c r="L104"/>
  <c r="G102"/>
  <c r="I102"/>
  <c r="D100"/>
  <c r="I100"/>
  <c r="E100"/>
  <c r="G100"/>
  <c r="C100"/>
  <c r="L100"/>
  <c r="F98"/>
  <c r="C98"/>
  <c r="L98"/>
  <c r="H98"/>
  <c r="I98"/>
  <c r="H96"/>
  <c r="D96"/>
  <c r="E96"/>
  <c r="F96"/>
  <c r="G96"/>
  <c r="F94"/>
  <c r="G94"/>
  <c r="C94"/>
  <c r="L94"/>
  <c r="H94"/>
  <c r="D94"/>
  <c r="I94"/>
  <c r="E94"/>
  <c r="D92"/>
  <c r="E92"/>
  <c r="G92"/>
  <c r="G90"/>
  <c r="D90"/>
  <c r="E90"/>
  <c r="D88"/>
  <c r="E88"/>
  <c r="G88"/>
  <c r="G86"/>
  <c r="D86"/>
  <c r="E86"/>
  <c r="D84"/>
  <c r="E84"/>
  <c r="G84"/>
  <c r="G82"/>
  <c r="D82"/>
  <c r="E82"/>
  <c r="D80"/>
  <c r="E80"/>
  <c r="G80"/>
  <c r="G78"/>
  <c r="D78"/>
  <c r="E78"/>
  <c r="D76"/>
  <c r="E76"/>
  <c r="G76"/>
  <c r="G74"/>
  <c r="D74"/>
  <c r="E74"/>
  <c r="D72"/>
  <c r="E72"/>
  <c r="G72"/>
  <c r="G70"/>
  <c r="D70"/>
  <c r="E70"/>
  <c r="D68"/>
  <c r="E68"/>
  <c r="G68"/>
  <c r="G66"/>
  <c r="D66"/>
  <c r="E66"/>
  <c r="D64"/>
  <c r="E64"/>
  <c r="G64"/>
  <c r="G62"/>
  <c r="D62"/>
  <c r="E62"/>
  <c r="H60"/>
  <c r="D60"/>
  <c r="I60"/>
  <c r="E60"/>
  <c r="G60"/>
  <c r="C60"/>
  <c r="L60"/>
  <c r="F60"/>
  <c r="I58"/>
  <c r="H56"/>
  <c r="G56"/>
  <c r="E56"/>
  <c r="G54"/>
  <c r="D54"/>
  <c r="I52"/>
  <c r="E52"/>
  <c r="F52"/>
  <c r="G52"/>
  <c r="C52"/>
  <c r="L52"/>
  <c r="H52"/>
  <c r="D52"/>
  <c r="C50"/>
  <c r="L50"/>
  <c r="I50"/>
  <c r="I48"/>
  <c r="E48"/>
  <c r="F48"/>
  <c r="G48"/>
  <c r="C48"/>
  <c r="L48"/>
  <c r="H48"/>
  <c r="D48"/>
  <c r="E46"/>
  <c r="I44"/>
  <c r="E44"/>
  <c r="F44"/>
  <c r="G44"/>
  <c r="C44"/>
  <c r="L44"/>
  <c r="H44"/>
  <c r="D44"/>
  <c r="G42"/>
  <c r="C42"/>
  <c r="L42"/>
  <c r="H42"/>
  <c r="D42"/>
  <c r="I42"/>
  <c r="E42"/>
  <c r="F42"/>
  <c r="I40"/>
  <c r="E40"/>
  <c r="F40"/>
  <c r="G40"/>
  <c r="C40"/>
  <c r="L40"/>
  <c r="H40"/>
  <c r="D40"/>
  <c r="G38"/>
  <c r="D38"/>
  <c r="E38"/>
  <c r="I36"/>
  <c r="E36"/>
  <c r="F36"/>
  <c r="G36"/>
  <c r="C36"/>
  <c r="L36"/>
  <c r="H36"/>
  <c r="D36"/>
  <c r="G34"/>
  <c r="C34"/>
  <c r="L34"/>
  <c r="H34"/>
  <c r="D34"/>
  <c r="I34"/>
  <c r="E34"/>
  <c r="F34"/>
  <c r="I32"/>
  <c r="E32"/>
  <c r="F32"/>
  <c r="G32"/>
  <c r="C32"/>
  <c r="L32"/>
  <c r="H32"/>
  <c r="D32"/>
  <c r="G30"/>
  <c r="C30"/>
  <c r="L30"/>
  <c r="H30"/>
  <c r="D30"/>
  <c r="I30"/>
  <c r="E30"/>
  <c r="F30"/>
  <c r="I28"/>
  <c r="E28"/>
  <c r="F28"/>
  <c r="G28"/>
  <c r="C28"/>
  <c r="L28"/>
  <c r="H28"/>
  <c r="D28"/>
  <c r="I24"/>
  <c r="E24"/>
  <c r="F24"/>
  <c r="G24"/>
  <c r="C24"/>
  <c r="H24"/>
  <c r="D24"/>
  <c r="H21"/>
  <c r="D21"/>
  <c r="I21"/>
  <c r="E21"/>
  <c r="F21"/>
  <c r="G21"/>
  <c r="C21"/>
  <c r="L21"/>
  <c r="H17"/>
  <c r="D17"/>
  <c r="I17"/>
  <c r="E17"/>
  <c r="F17"/>
  <c r="G17"/>
  <c r="C17"/>
  <c r="F15"/>
  <c r="G15"/>
  <c r="C15"/>
  <c r="L15"/>
  <c r="H15"/>
  <c r="D15"/>
  <c r="I15"/>
  <c r="E15"/>
  <c r="H13"/>
  <c r="D13"/>
  <c r="I13"/>
  <c r="E13"/>
  <c r="F13"/>
  <c r="G13"/>
  <c r="C13"/>
  <c r="L13"/>
  <c r="H27"/>
  <c r="F23"/>
  <c r="G23"/>
  <c r="C23"/>
  <c r="H23"/>
  <c r="D23"/>
  <c r="I23"/>
  <c r="E23"/>
  <c r="I20"/>
  <c r="E20"/>
  <c r="F20"/>
  <c r="G20"/>
  <c r="C20"/>
  <c r="H20"/>
  <c r="D20"/>
  <c r="C90" i="14"/>
  <c r="L90"/>
  <c r="D102"/>
  <c r="F102"/>
  <c r="D90"/>
  <c r="F90"/>
  <c r="F24"/>
  <c r="G197" i="11"/>
  <c r="C197"/>
  <c r="L197"/>
  <c r="H197"/>
  <c r="D197"/>
  <c r="I197"/>
  <c r="E197"/>
  <c r="F197"/>
  <c r="G189"/>
  <c r="C189"/>
  <c r="L189"/>
  <c r="H189"/>
  <c r="D189"/>
  <c r="I189"/>
  <c r="E189"/>
  <c r="F189"/>
  <c r="G181"/>
  <c r="C181"/>
  <c r="L181"/>
  <c r="H181"/>
  <c r="D181"/>
  <c r="I181"/>
  <c r="E181"/>
  <c r="F181"/>
  <c r="G173"/>
  <c r="C173"/>
  <c r="L173"/>
  <c r="H173"/>
  <c r="D173"/>
  <c r="I173"/>
  <c r="E173"/>
  <c r="F173"/>
  <c r="F167"/>
  <c r="H167"/>
  <c r="F159"/>
  <c r="H159"/>
  <c r="G145"/>
  <c r="C145"/>
  <c r="L145"/>
  <c r="H145"/>
  <c r="D145"/>
  <c r="I145"/>
  <c r="E145"/>
  <c r="F145"/>
  <c r="I139"/>
  <c r="E139"/>
  <c r="F139"/>
  <c r="G139"/>
  <c r="C139"/>
  <c r="L139"/>
  <c r="H139"/>
  <c r="D139"/>
  <c r="I131"/>
  <c r="E131"/>
  <c r="F131"/>
  <c r="G131"/>
  <c r="C131"/>
  <c r="L131"/>
  <c r="H131"/>
  <c r="D131"/>
  <c r="G129"/>
  <c r="C129"/>
  <c r="L129"/>
  <c r="H129"/>
  <c r="D129"/>
  <c r="I129"/>
  <c r="E129"/>
  <c r="F129"/>
  <c r="I123"/>
  <c r="E123"/>
  <c r="F123"/>
  <c r="G123"/>
  <c r="C123"/>
  <c r="L123"/>
  <c r="H123"/>
  <c r="D123"/>
  <c r="G117"/>
  <c r="C117"/>
  <c r="L117"/>
  <c r="H117"/>
  <c r="D117"/>
  <c r="I117"/>
  <c r="E117"/>
  <c r="F117"/>
  <c r="G109"/>
  <c r="C109"/>
  <c r="L109"/>
  <c r="H109"/>
  <c r="D109"/>
  <c r="I109"/>
  <c r="E109"/>
  <c r="F109"/>
  <c r="I103"/>
  <c r="E103"/>
  <c r="F103"/>
  <c r="G103"/>
  <c r="C103"/>
  <c r="L103"/>
  <c r="H103"/>
  <c r="D103"/>
  <c r="G97"/>
  <c r="C97"/>
  <c r="L97"/>
  <c r="H97"/>
  <c r="D97"/>
  <c r="I97"/>
  <c r="E97"/>
  <c r="F97"/>
  <c r="D93"/>
  <c r="I87"/>
  <c r="E87"/>
  <c r="F87"/>
  <c r="G87"/>
  <c r="C87"/>
  <c r="L87"/>
  <c r="H87"/>
  <c r="D87"/>
  <c r="I83"/>
  <c r="E83"/>
  <c r="F83"/>
  <c r="G83"/>
  <c r="C83"/>
  <c r="L83"/>
  <c r="H83"/>
  <c r="D83"/>
  <c r="I79"/>
  <c r="E79"/>
  <c r="F79"/>
  <c r="G79"/>
  <c r="C79"/>
  <c r="L79"/>
  <c r="H79"/>
  <c r="D79"/>
  <c r="I75"/>
  <c r="E75"/>
  <c r="F75"/>
  <c r="G75"/>
  <c r="C75"/>
  <c r="L75"/>
  <c r="H75"/>
  <c r="D75"/>
  <c r="I71"/>
  <c r="E71"/>
  <c r="F71"/>
  <c r="G71"/>
  <c r="C71"/>
  <c r="L71"/>
  <c r="H71"/>
  <c r="D71"/>
  <c r="I67"/>
  <c r="E67"/>
  <c r="F67"/>
  <c r="G67"/>
  <c r="C67"/>
  <c r="L67"/>
  <c r="H67"/>
  <c r="D67"/>
  <c r="G61"/>
  <c r="D61"/>
  <c r="F61"/>
  <c r="F47"/>
  <c r="G47"/>
  <c r="C47"/>
  <c r="L47"/>
  <c r="H47"/>
  <c r="D47"/>
  <c r="I47"/>
  <c r="E47"/>
  <c r="I199"/>
  <c r="E199"/>
  <c r="F199"/>
  <c r="G199"/>
  <c r="C199"/>
  <c r="L199"/>
  <c r="H199"/>
  <c r="D199"/>
  <c r="I191"/>
  <c r="E191"/>
  <c r="F191"/>
  <c r="G191"/>
  <c r="C191"/>
  <c r="L191"/>
  <c r="H191"/>
  <c r="D191"/>
  <c r="I187"/>
  <c r="E187"/>
  <c r="F187"/>
  <c r="G187"/>
  <c r="C187"/>
  <c r="L187"/>
  <c r="H187"/>
  <c r="D187"/>
  <c r="I179"/>
  <c r="E179"/>
  <c r="C179"/>
  <c r="L179"/>
  <c r="I171"/>
  <c r="E171"/>
  <c r="C171"/>
  <c r="L171"/>
  <c r="I163"/>
  <c r="E163"/>
  <c r="C163"/>
  <c r="L163"/>
  <c r="I155"/>
  <c r="E155"/>
  <c r="C155"/>
  <c r="L155"/>
  <c r="I147"/>
  <c r="E147"/>
  <c r="F147"/>
  <c r="G147"/>
  <c r="C147"/>
  <c r="L147"/>
  <c r="H147"/>
  <c r="D147"/>
  <c r="G141"/>
  <c r="C141"/>
  <c r="L141"/>
  <c r="H141"/>
  <c r="D141"/>
  <c r="I141"/>
  <c r="E141"/>
  <c r="F141"/>
  <c r="I135"/>
  <c r="E135"/>
  <c r="F135"/>
  <c r="G135"/>
  <c r="C135"/>
  <c r="L135"/>
  <c r="H135"/>
  <c r="D135"/>
  <c r="G125"/>
  <c r="C125"/>
  <c r="L125"/>
  <c r="H125"/>
  <c r="D125"/>
  <c r="I125"/>
  <c r="E125"/>
  <c r="F125"/>
  <c r="I119"/>
  <c r="E119"/>
  <c r="F119"/>
  <c r="G119"/>
  <c r="C119"/>
  <c r="L119"/>
  <c r="H119"/>
  <c r="D119"/>
  <c r="G113"/>
  <c r="C113"/>
  <c r="L113"/>
  <c r="H113"/>
  <c r="D113"/>
  <c r="I113"/>
  <c r="E113"/>
  <c r="F113"/>
  <c r="I107"/>
  <c r="E107"/>
  <c r="F107"/>
  <c r="G107"/>
  <c r="C107"/>
  <c r="L107"/>
  <c r="H107"/>
  <c r="D107"/>
  <c r="I91"/>
  <c r="E91"/>
  <c r="F91"/>
  <c r="G91"/>
  <c r="C91"/>
  <c r="L91"/>
  <c r="H91"/>
  <c r="D91"/>
  <c r="H25"/>
  <c r="D25"/>
  <c r="I25"/>
  <c r="E25"/>
  <c r="F25"/>
  <c r="G25"/>
  <c r="C25"/>
  <c r="G18"/>
  <c r="C18"/>
  <c r="H18"/>
  <c r="D18"/>
  <c r="I18"/>
  <c r="E18"/>
  <c r="F18"/>
  <c r="K297" i="6"/>
  <c r="K295"/>
  <c r="K293"/>
  <c r="K291"/>
  <c r="K289"/>
  <c r="K287"/>
  <c r="K285"/>
  <c r="K283"/>
  <c r="K281"/>
  <c r="K279"/>
  <c r="K277"/>
  <c r="K275"/>
  <c r="K273"/>
  <c r="K271"/>
  <c r="K269"/>
  <c r="K267"/>
  <c r="K265"/>
  <c r="K263"/>
  <c r="K261"/>
  <c r="K259"/>
  <c r="K257"/>
  <c r="K255"/>
  <c r="K253"/>
  <c r="K251"/>
  <c r="K249"/>
  <c r="K247"/>
  <c r="K245"/>
  <c r="K243"/>
  <c r="K241"/>
  <c r="K239"/>
  <c r="K237"/>
  <c r="K235"/>
  <c r="K233"/>
  <c r="K231"/>
  <c r="K229"/>
  <c r="K227"/>
  <c r="K225"/>
  <c r="K223"/>
  <c r="K221"/>
  <c r="K219"/>
  <c r="K217"/>
  <c r="K215"/>
  <c r="K213"/>
  <c r="K211"/>
  <c r="K209"/>
  <c r="K207"/>
  <c r="K205"/>
  <c r="K203"/>
  <c r="K201"/>
  <c r="K199"/>
  <c r="K197"/>
  <c r="K195"/>
  <c r="K193"/>
  <c r="K191"/>
  <c r="K189"/>
  <c r="K187"/>
  <c r="K185"/>
  <c r="K183"/>
  <c r="K181"/>
  <c r="K179"/>
  <c r="K177"/>
  <c r="K175"/>
  <c r="K173"/>
  <c r="K171"/>
  <c r="K169"/>
  <c r="K167"/>
  <c r="K165"/>
  <c r="K163"/>
  <c r="K161"/>
  <c r="K159"/>
  <c r="K157"/>
  <c r="K155"/>
  <c r="K153"/>
  <c r="K151"/>
  <c r="K149"/>
  <c r="K147"/>
  <c r="K145"/>
  <c r="K143"/>
  <c r="K141"/>
  <c r="K139"/>
  <c r="K137"/>
  <c r="K135"/>
  <c r="K133"/>
  <c r="K131"/>
  <c r="K129"/>
  <c r="K127"/>
  <c r="K125"/>
  <c r="K123"/>
  <c r="K121"/>
  <c r="K119"/>
  <c r="K117"/>
  <c r="K115"/>
  <c r="K113"/>
  <c r="K111"/>
  <c r="K109"/>
  <c r="K107"/>
  <c r="K105"/>
  <c r="K103"/>
  <c r="K101"/>
  <c r="K99"/>
  <c r="K97"/>
  <c r="K95"/>
  <c r="K93"/>
  <c r="K91"/>
  <c r="K89"/>
  <c r="K87"/>
  <c r="K85"/>
  <c r="K83"/>
  <c r="K81"/>
  <c r="K79"/>
  <c r="K77"/>
  <c r="K75"/>
  <c r="K73"/>
  <c r="K71"/>
  <c r="K69"/>
  <c r="K67"/>
  <c r="K65"/>
  <c r="K63"/>
  <c r="K61"/>
  <c r="K59"/>
  <c r="K57"/>
  <c r="K55"/>
  <c r="K53"/>
  <c r="K51"/>
  <c r="K49"/>
  <c r="K48"/>
  <c r="K47"/>
  <c r="K45"/>
  <c r="K44"/>
  <c r="K43"/>
  <c r="K41"/>
  <c r="K40"/>
  <c r="K39"/>
  <c r="K37"/>
  <c r="K36"/>
  <c r="K35"/>
  <c r="K33"/>
  <c r="K31"/>
  <c r="K30"/>
  <c r="K26"/>
  <c r="K24"/>
  <c r="K22"/>
  <c r="K20"/>
  <c r="K19"/>
  <c r="K18"/>
  <c r="K17"/>
  <c r="K16"/>
  <c r="K15"/>
  <c r="K13"/>
  <c r="J299" i="4"/>
  <c r="F299"/>
  <c r="H299"/>
  <c r="D299"/>
  <c r="I299"/>
  <c r="E299"/>
  <c r="C299"/>
  <c r="M299"/>
  <c r="G299"/>
  <c r="J297"/>
  <c r="F297"/>
  <c r="H297"/>
  <c r="D297"/>
  <c r="I297"/>
  <c r="E297"/>
  <c r="C297"/>
  <c r="M297"/>
  <c r="G297"/>
  <c r="J295"/>
  <c r="F295"/>
  <c r="H295"/>
  <c r="D295"/>
  <c r="I295"/>
  <c r="E295"/>
  <c r="C295"/>
  <c r="M295"/>
  <c r="G295"/>
  <c r="J293"/>
  <c r="F293"/>
  <c r="H293"/>
  <c r="D293"/>
  <c r="I293"/>
  <c r="E293"/>
  <c r="C293"/>
  <c r="M293"/>
  <c r="G293"/>
  <c r="J291"/>
  <c r="F291"/>
  <c r="H291"/>
  <c r="D291"/>
  <c r="I291"/>
  <c r="E291"/>
  <c r="C291"/>
  <c r="M291"/>
  <c r="G291"/>
  <c r="J289"/>
  <c r="F289"/>
  <c r="H289"/>
  <c r="D289"/>
  <c r="I289"/>
  <c r="E289"/>
  <c r="C289"/>
  <c r="M289"/>
  <c r="G289"/>
  <c r="J287"/>
  <c r="F287"/>
  <c r="H287"/>
  <c r="D287"/>
  <c r="I287"/>
  <c r="E287"/>
  <c r="C287"/>
  <c r="M287"/>
  <c r="G287"/>
  <c r="J285"/>
  <c r="F285"/>
  <c r="H285"/>
  <c r="D285"/>
  <c r="I285"/>
  <c r="E285"/>
  <c r="C285"/>
  <c r="M285"/>
  <c r="G285"/>
  <c r="J283"/>
  <c r="F283"/>
  <c r="H283"/>
  <c r="D283"/>
  <c r="I283"/>
  <c r="E283"/>
  <c r="C283"/>
  <c r="M283"/>
  <c r="G283"/>
  <c r="J281"/>
  <c r="F281"/>
  <c r="H281"/>
  <c r="D281"/>
  <c r="I281"/>
  <c r="E281"/>
  <c r="C281"/>
  <c r="M281"/>
  <c r="G281"/>
  <c r="J279"/>
  <c r="F279"/>
  <c r="H279"/>
  <c r="D279"/>
  <c r="I279"/>
  <c r="E279"/>
  <c r="C279"/>
  <c r="M279"/>
  <c r="G279"/>
  <c r="J277"/>
  <c r="F277"/>
  <c r="H277"/>
  <c r="D277"/>
  <c r="I277"/>
  <c r="E277"/>
  <c r="C277"/>
  <c r="M277"/>
  <c r="G277"/>
  <c r="J275"/>
  <c r="F275"/>
  <c r="H275"/>
  <c r="D275"/>
  <c r="I275"/>
  <c r="E275"/>
  <c r="C275"/>
  <c r="M275"/>
  <c r="G275"/>
  <c r="J273"/>
  <c r="F273"/>
  <c r="H273"/>
  <c r="D273"/>
  <c r="I273"/>
  <c r="E273"/>
  <c r="C273"/>
  <c r="M273"/>
  <c r="G273"/>
  <c r="J271"/>
  <c r="F271"/>
  <c r="H271"/>
  <c r="D271"/>
  <c r="I271"/>
  <c r="E271"/>
  <c r="C271"/>
  <c r="M271"/>
  <c r="G271"/>
  <c r="I269"/>
  <c r="E269"/>
  <c r="J269"/>
  <c r="F269"/>
  <c r="G269"/>
  <c r="C269"/>
  <c r="M269"/>
  <c r="H269"/>
  <c r="D269"/>
  <c r="I267"/>
  <c r="E267"/>
  <c r="J267"/>
  <c r="F267"/>
  <c r="G267"/>
  <c r="C267"/>
  <c r="M267"/>
  <c r="H267"/>
  <c r="D267"/>
  <c r="I265"/>
  <c r="E265"/>
  <c r="J265"/>
  <c r="F265"/>
  <c r="G265"/>
  <c r="C265"/>
  <c r="M265"/>
  <c r="H265"/>
  <c r="D265"/>
  <c r="I263"/>
  <c r="E263"/>
  <c r="J263"/>
  <c r="F263"/>
  <c r="G263"/>
  <c r="C263"/>
  <c r="M263"/>
  <c r="H263"/>
  <c r="D263"/>
  <c r="I261"/>
  <c r="E261"/>
  <c r="J261"/>
  <c r="F261"/>
  <c r="G261"/>
  <c r="C261"/>
  <c r="M261"/>
  <c r="H261"/>
  <c r="D261"/>
  <c r="I259"/>
  <c r="E259"/>
  <c r="J259"/>
  <c r="F259"/>
  <c r="G259"/>
  <c r="C259"/>
  <c r="M259"/>
  <c r="H259"/>
  <c r="D259"/>
  <c r="I257"/>
  <c r="E257"/>
  <c r="J257"/>
  <c r="F257"/>
  <c r="G257"/>
  <c r="C257"/>
  <c r="M257"/>
  <c r="H257"/>
  <c r="D257"/>
  <c r="I255"/>
  <c r="E255"/>
  <c r="J255"/>
  <c r="F255"/>
  <c r="G255"/>
  <c r="C255"/>
  <c r="M255"/>
  <c r="H255"/>
  <c r="D255"/>
  <c r="I253"/>
  <c r="E253"/>
  <c r="J253"/>
  <c r="F253"/>
  <c r="G253"/>
  <c r="C253"/>
  <c r="M253"/>
  <c r="H253"/>
  <c r="D253"/>
  <c r="I251"/>
  <c r="E251"/>
  <c r="J251"/>
  <c r="F251"/>
  <c r="G251"/>
  <c r="C251"/>
  <c r="M251"/>
  <c r="H251"/>
  <c r="D251"/>
  <c r="I249"/>
  <c r="E249"/>
  <c r="J249"/>
  <c r="F249"/>
  <c r="G249"/>
  <c r="C249"/>
  <c r="M249"/>
  <c r="H249"/>
  <c r="D249"/>
  <c r="I247"/>
  <c r="E247"/>
  <c r="J247"/>
  <c r="F247"/>
  <c r="G247"/>
  <c r="C247"/>
  <c r="M247"/>
  <c r="H247"/>
  <c r="D247"/>
  <c r="I245"/>
  <c r="E245"/>
  <c r="J245"/>
  <c r="F245"/>
  <c r="G245"/>
  <c r="C245"/>
  <c r="M245"/>
  <c r="H245"/>
  <c r="D245"/>
  <c r="I243"/>
  <c r="E243"/>
  <c r="J243"/>
  <c r="F243"/>
  <c r="G243"/>
  <c r="C243"/>
  <c r="M243"/>
  <c r="H243"/>
  <c r="D243"/>
  <c r="I241"/>
  <c r="E241"/>
  <c r="J241"/>
  <c r="F241"/>
  <c r="G241"/>
  <c r="C241"/>
  <c r="M241"/>
  <c r="H241"/>
  <c r="D241"/>
  <c r="I239"/>
  <c r="E239"/>
  <c r="J239"/>
  <c r="F239"/>
  <c r="G239"/>
  <c r="C239"/>
  <c r="M239"/>
  <c r="H239"/>
  <c r="D239"/>
  <c r="I237"/>
  <c r="E237"/>
  <c r="J237"/>
  <c r="F237"/>
  <c r="G237"/>
  <c r="C237"/>
  <c r="M237"/>
  <c r="H237"/>
  <c r="D237"/>
  <c r="I235"/>
  <c r="E235"/>
  <c r="J235"/>
  <c r="F235"/>
  <c r="G235"/>
  <c r="C235"/>
  <c r="M235"/>
  <c r="H235"/>
  <c r="D235"/>
  <c r="I233"/>
  <c r="E233"/>
  <c r="J233"/>
  <c r="F233"/>
  <c r="G233"/>
  <c r="C233"/>
  <c r="M233"/>
  <c r="H233"/>
  <c r="D233"/>
  <c r="I231"/>
  <c r="E231"/>
  <c r="J231"/>
  <c r="F231"/>
  <c r="G231"/>
  <c r="C231"/>
  <c r="M231"/>
  <c r="H231"/>
  <c r="D231"/>
  <c r="I229"/>
  <c r="E229"/>
  <c r="J229"/>
  <c r="F229"/>
  <c r="G229"/>
  <c r="C229"/>
  <c r="M229"/>
  <c r="H229"/>
  <c r="D229"/>
  <c r="I227"/>
  <c r="E227"/>
  <c r="J227"/>
  <c r="F227"/>
  <c r="G227"/>
  <c r="C227"/>
  <c r="M227"/>
  <c r="H227"/>
  <c r="D227"/>
  <c r="I225"/>
  <c r="E225"/>
  <c r="J225"/>
  <c r="F225"/>
  <c r="G225"/>
  <c r="C225"/>
  <c r="M225"/>
  <c r="H225"/>
  <c r="D225"/>
  <c r="I223"/>
  <c r="E223"/>
  <c r="J223"/>
  <c r="F223"/>
  <c r="G223"/>
  <c r="C223"/>
  <c r="M223"/>
  <c r="H223"/>
  <c r="D223"/>
  <c r="I221"/>
  <c r="E221"/>
  <c r="J221"/>
  <c r="F221"/>
  <c r="G221"/>
  <c r="C221"/>
  <c r="M221"/>
  <c r="H221"/>
  <c r="D221"/>
  <c r="I219"/>
  <c r="E219"/>
  <c r="J219"/>
  <c r="F219"/>
  <c r="G219"/>
  <c r="C219"/>
  <c r="M219"/>
  <c r="H219"/>
  <c r="D219"/>
  <c r="I217"/>
  <c r="E217"/>
  <c r="J217"/>
  <c r="F217"/>
  <c r="G217"/>
  <c r="C217"/>
  <c r="M217"/>
  <c r="H217"/>
  <c r="D217"/>
  <c r="I215"/>
  <c r="E215"/>
  <c r="J215"/>
  <c r="F215"/>
  <c r="G215"/>
  <c r="C215"/>
  <c r="M215"/>
  <c r="H215"/>
  <c r="D215"/>
  <c r="I213"/>
  <c r="E213"/>
  <c r="J213"/>
  <c r="F213"/>
  <c r="G213"/>
  <c r="C213"/>
  <c r="M213"/>
  <c r="H213"/>
  <c r="D213"/>
  <c r="I211"/>
  <c r="E211"/>
  <c r="J211"/>
  <c r="F211"/>
  <c r="G211"/>
  <c r="C211"/>
  <c r="M211"/>
  <c r="H211"/>
  <c r="D211"/>
  <c r="I209"/>
  <c r="E209"/>
  <c r="J209"/>
  <c r="F209"/>
  <c r="G209"/>
  <c r="C209"/>
  <c r="M209"/>
  <c r="H209"/>
  <c r="D209"/>
  <c r="I207"/>
  <c r="E207"/>
  <c r="J207"/>
  <c r="F207"/>
  <c r="G207"/>
  <c r="C207"/>
  <c r="M207"/>
  <c r="H207"/>
  <c r="D207"/>
  <c r="I205"/>
  <c r="E205"/>
  <c r="J205"/>
  <c r="F205"/>
  <c r="G205"/>
  <c r="C205"/>
  <c r="M205"/>
  <c r="H205"/>
  <c r="D205"/>
  <c r="I203"/>
  <c r="E203"/>
  <c r="J203"/>
  <c r="F203"/>
  <c r="G203"/>
  <c r="C203"/>
  <c r="M203"/>
  <c r="H203"/>
  <c r="D203"/>
  <c r="I201"/>
  <c r="E201"/>
  <c r="J201"/>
  <c r="F201"/>
  <c r="G201"/>
  <c r="C201"/>
  <c r="M201"/>
  <c r="H201"/>
  <c r="D201"/>
  <c r="I199"/>
  <c r="E199"/>
  <c r="J199"/>
  <c r="F199"/>
  <c r="G199"/>
  <c r="C199"/>
  <c r="M199"/>
  <c r="H199"/>
  <c r="D199"/>
  <c r="I197"/>
  <c r="E197"/>
  <c r="J197"/>
  <c r="F197"/>
  <c r="G197"/>
  <c r="C197"/>
  <c r="M197"/>
  <c r="H197"/>
  <c r="D197"/>
  <c r="I195"/>
  <c r="E195"/>
  <c r="J195"/>
  <c r="F195"/>
  <c r="G195"/>
  <c r="C195"/>
  <c r="M195"/>
  <c r="H195"/>
  <c r="D195"/>
  <c r="I193"/>
  <c r="E193"/>
  <c r="J193"/>
  <c r="F193"/>
  <c r="G193"/>
  <c r="C193"/>
  <c r="M193"/>
  <c r="H193"/>
  <c r="D193"/>
  <c r="I191"/>
  <c r="E191"/>
  <c r="J191"/>
  <c r="F191"/>
  <c r="G191"/>
  <c r="C191"/>
  <c r="M191"/>
  <c r="H191"/>
  <c r="D191"/>
  <c r="I189"/>
  <c r="E189"/>
  <c r="J189"/>
  <c r="F189"/>
  <c r="G189"/>
  <c r="C189"/>
  <c r="M189"/>
  <c r="H189"/>
  <c r="D189"/>
  <c r="I187"/>
  <c r="E187"/>
  <c r="J187"/>
  <c r="F187"/>
  <c r="G187"/>
  <c r="C187"/>
  <c r="M187"/>
  <c r="H187"/>
  <c r="D187"/>
  <c r="I185"/>
  <c r="E185"/>
  <c r="J185"/>
  <c r="F185"/>
  <c r="G185"/>
  <c r="C185"/>
  <c r="M185"/>
  <c r="H185"/>
  <c r="D185"/>
  <c r="I183"/>
  <c r="E183"/>
  <c r="J183"/>
  <c r="F183"/>
  <c r="G183"/>
  <c r="C183"/>
  <c r="M183"/>
  <c r="H183"/>
  <c r="D183"/>
  <c r="I181"/>
  <c r="E181"/>
  <c r="J181"/>
  <c r="F181"/>
  <c r="G181"/>
  <c r="C181"/>
  <c r="M181"/>
  <c r="H181"/>
  <c r="D181"/>
  <c r="I179"/>
  <c r="E179"/>
  <c r="J179"/>
  <c r="F179"/>
  <c r="G179"/>
  <c r="C179"/>
  <c r="M179"/>
  <c r="H179"/>
  <c r="D179"/>
  <c r="I177"/>
  <c r="E177"/>
  <c r="J177"/>
  <c r="F177"/>
  <c r="G177"/>
  <c r="C177"/>
  <c r="M177"/>
  <c r="H177"/>
  <c r="D177"/>
  <c r="I175"/>
  <c r="E175"/>
  <c r="J175"/>
  <c r="F175"/>
  <c r="G175"/>
  <c r="C175"/>
  <c r="M175"/>
  <c r="H175"/>
  <c r="D175"/>
  <c r="I173"/>
  <c r="E173"/>
  <c r="J173"/>
  <c r="F173"/>
  <c r="G173"/>
  <c r="C173"/>
  <c r="M173"/>
  <c r="H173"/>
  <c r="D173"/>
  <c r="I171"/>
  <c r="E171"/>
  <c r="J171"/>
  <c r="F171"/>
  <c r="G171"/>
  <c r="C171"/>
  <c r="M171"/>
  <c r="H171"/>
  <c r="D171"/>
  <c r="I169"/>
  <c r="E169"/>
  <c r="J169"/>
  <c r="F169"/>
  <c r="G169"/>
  <c r="C169"/>
  <c r="M169"/>
  <c r="H169"/>
  <c r="D169"/>
  <c r="I167"/>
  <c r="E167"/>
  <c r="J167"/>
  <c r="F167"/>
  <c r="G167"/>
  <c r="C167"/>
  <c r="M167"/>
  <c r="H167"/>
  <c r="D167"/>
  <c r="I165"/>
  <c r="E165"/>
  <c r="J165"/>
  <c r="F165"/>
  <c r="G165"/>
  <c r="C165"/>
  <c r="M165"/>
  <c r="H165"/>
  <c r="D165"/>
  <c r="I163"/>
  <c r="E163"/>
  <c r="J163"/>
  <c r="F163"/>
  <c r="G163"/>
  <c r="C163"/>
  <c r="M163"/>
  <c r="H163"/>
  <c r="D163"/>
  <c r="I161"/>
  <c r="E161"/>
  <c r="J161"/>
  <c r="F161"/>
  <c r="G161"/>
  <c r="C161"/>
  <c r="M161"/>
  <c r="H161"/>
  <c r="D161"/>
  <c r="I159"/>
  <c r="E159"/>
  <c r="J159"/>
  <c r="F159"/>
  <c r="G159"/>
  <c r="C159"/>
  <c r="M159"/>
  <c r="H159"/>
  <c r="D159"/>
  <c r="I157"/>
  <c r="E157"/>
  <c r="J157"/>
  <c r="F157"/>
  <c r="G157"/>
  <c r="C157"/>
  <c r="M157"/>
  <c r="H157"/>
  <c r="D157"/>
  <c r="I155"/>
  <c r="E155"/>
  <c r="J155"/>
  <c r="F155"/>
  <c r="G155"/>
  <c r="C155"/>
  <c r="M155"/>
  <c r="H155"/>
  <c r="D155"/>
  <c r="I153"/>
  <c r="E153"/>
  <c r="J153"/>
  <c r="F153"/>
  <c r="G153"/>
  <c r="C153"/>
  <c r="M153"/>
  <c r="H153"/>
  <c r="D153"/>
  <c r="I151"/>
  <c r="E151"/>
  <c r="J151"/>
  <c r="F151"/>
  <c r="G151"/>
  <c r="C151"/>
  <c r="M151"/>
  <c r="H151"/>
  <c r="D151"/>
  <c r="I149"/>
  <c r="E149"/>
  <c r="J149"/>
  <c r="F149"/>
  <c r="G149"/>
  <c r="C149"/>
  <c r="M149"/>
  <c r="H149"/>
  <c r="D149"/>
  <c r="I147"/>
  <c r="E147"/>
  <c r="J147"/>
  <c r="F147"/>
  <c r="G147"/>
  <c r="C147"/>
  <c r="M147"/>
  <c r="H147"/>
  <c r="D147"/>
  <c r="I145"/>
  <c r="E145"/>
  <c r="J145"/>
  <c r="F145"/>
  <c r="G145"/>
  <c r="C145"/>
  <c r="M145"/>
  <c r="H145"/>
  <c r="D145"/>
  <c r="I143"/>
  <c r="E143"/>
  <c r="J143"/>
  <c r="F143"/>
  <c r="G143"/>
  <c r="C143"/>
  <c r="M143"/>
  <c r="H143"/>
  <c r="D143"/>
  <c r="I141"/>
  <c r="E141"/>
  <c r="J141"/>
  <c r="F141"/>
  <c r="G141"/>
  <c r="C141"/>
  <c r="M141"/>
  <c r="H141"/>
  <c r="D141"/>
  <c r="I139"/>
  <c r="E139"/>
  <c r="J139"/>
  <c r="F139"/>
  <c r="G139"/>
  <c r="C139"/>
  <c r="M139"/>
  <c r="H139"/>
  <c r="D139"/>
  <c r="I137"/>
  <c r="E137"/>
  <c r="J137"/>
  <c r="F137"/>
  <c r="G137"/>
  <c r="C137"/>
  <c r="M137"/>
  <c r="H137"/>
  <c r="D137"/>
  <c r="I135"/>
  <c r="E135"/>
  <c r="J135"/>
  <c r="F135"/>
  <c r="G135"/>
  <c r="C135"/>
  <c r="M135"/>
  <c r="H135"/>
  <c r="D135"/>
  <c r="I133"/>
  <c r="E133"/>
  <c r="J133"/>
  <c r="F133"/>
  <c r="G133"/>
  <c r="C133"/>
  <c r="M133"/>
  <c r="H133"/>
  <c r="D133"/>
  <c r="I131"/>
  <c r="E131"/>
  <c r="J131"/>
  <c r="F131"/>
  <c r="G131"/>
  <c r="C131"/>
  <c r="M131"/>
  <c r="H131"/>
  <c r="D131"/>
  <c r="I129"/>
  <c r="E129"/>
  <c r="J129"/>
  <c r="F129"/>
  <c r="G129"/>
  <c r="C129"/>
  <c r="M129"/>
  <c r="H129"/>
  <c r="D129"/>
  <c r="I127"/>
  <c r="E127"/>
  <c r="J127"/>
  <c r="F127"/>
  <c r="G127"/>
  <c r="C127"/>
  <c r="M127"/>
  <c r="H127"/>
  <c r="D127"/>
  <c r="I123"/>
  <c r="E123"/>
  <c r="J123"/>
  <c r="F123"/>
  <c r="G123"/>
  <c r="C123"/>
  <c r="M123"/>
  <c r="H123"/>
  <c r="D123"/>
  <c r="I119"/>
  <c r="E119"/>
  <c r="J119"/>
  <c r="F119"/>
  <c r="G119"/>
  <c r="C119"/>
  <c r="M119"/>
  <c r="H119"/>
  <c r="D119"/>
  <c r="I117"/>
  <c r="E117"/>
  <c r="J117"/>
  <c r="F117"/>
  <c r="G117"/>
  <c r="C117"/>
  <c r="M117"/>
  <c r="H117"/>
  <c r="D117"/>
  <c r="I115"/>
  <c r="E115"/>
  <c r="J115"/>
  <c r="F115"/>
  <c r="G115"/>
  <c r="C115"/>
  <c r="M115"/>
  <c r="H115"/>
  <c r="D115"/>
  <c r="I113"/>
  <c r="E113"/>
  <c r="J113"/>
  <c r="F113"/>
  <c r="G113"/>
  <c r="C113"/>
  <c r="M113"/>
  <c r="H113"/>
  <c r="D113"/>
  <c r="I111"/>
  <c r="E111"/>
  <c r="J111"/>
  <c r="F111"/>
  <c r="G111"/>
  <c r="C111"/>
  <c r="M111"/>
  <c r="H111"/>
  <c r="D111"/>
  <c r="I107"/>
  <c r="E107"/>
  <c r="J107"/>
  <c r="F107"/>
  <c r="G107"/>
  <c r="C107"/>
  <c r="M107"/>
  <c r="H107"/>
  <c r="D107"/>
  <c r="I103"/>
  <c r="E103"/>
  <c r="J103"/>
  <c r="F103"/>
  <c r="G103"/>
  <c r="C103"/>
  <c r="M103"/>
  <c r="H103"/>
  <c r="D103"/>
  <c r="I101"/>
  <c r="E101"/>
  <c r="J101"/>
  <c r="F101"/>
  <c r="G101"/>
  <c r="C101"/>
  <c r="M101"/>
  <c r="H101"/>
  <c r="D101"/>
  <c r="I99"/>
  <c r="E99"/>
  <c r="J99"/>
  <c r="F99"/>
  <c r="G99"/>
  <c r="C99"/>
  <c r="M99"/>
  <c r="H99"/>
  <c r="D99"/>
  <c r="I97"/>
  <c r="E97"/>
  <c r="J97"/>
  <c r="F97"/>
  <c r="G97"/>
  <c r="C97"/>
  <c r="M97"/>
  <c r="H97"/>
  <c r="D97"/>
  <c r="I95"/>
  <c r="E95"/>
  <c r="J95"/>
  <c r="F95"/>
  <c r="G95"/>
  <c r="C95"/>
  <c r="M95"/>
  <c r="H95"/>
  <c r="D95"/>
  <c r="I91"/>
  <c r="E91"/>
  <c r="J91"/>
  <c r="F91"/>
  <c r="G91"/>
  <c r="C91"/>
  <c r="M91"/>
  <c r="H91"/>
  <c r="D91"/>
  <c r="I87"/>
  <c r="E87"/>
  <c r="J87"/>
  <c r="F87"/>
  <c r="G87"/>
  <c r="C87"/>
  <c r="M87"/>
  <c r="H87"/>
  <c r="D87"/>
  <c r="I85"/>
  <c r="E85"/>
  <c r="J85"/>
  <c r="F85"/>
  <c r="G85"/>
  <c r="C85"/>
  <c r="M85"/>
  <c r="H85"/>
  <c r="D85"/>
  <c r="I83"/>
  <c r="E83"/>
  <c r="J83"/>
  <c r="F83"/>
  <c r="G83"/>
  <c r="C83"/>
  <c r="M83"/>
  <c r="H83"/>
  <c r="D83"/>
  <c r="I81"/>
  <c r="E81"/>
  <c r="J81"/>
  <c r="F81"/>
  <c r="G81"/>
  <c r="C81"/>
  <c r="M81"/>
  <c r="H81"/>
  <c r="D81"/>
  <c r="I79"/>
  <c r="E79"/>
  <c r="J79"/>
  <c r="F79"/>
  <c r="G79"/>
  <c r="C79"/>
  <c r="M79"/>
  <c r="H79"/>
  <c r="D79"/>
  <c r="E77"/>
  <c r="F77"/>
  <c r="C77"/>
  <c r="M77"/>
  <c r="H77"/>
  <c r="I75"/>
  <c r="E75"/>
  <c r="J75"/>
  <c r="F75"/>
  <c r="G75"/>
  <c r="C75"/>
  <c r="M75"/>
  <c r="H75"/>
  <c r="D75"/>
  <c r="E73"/>
  <c r="F73"/>
  <c r="C73"/>
  <c r="M73"/>
  <c r="H73"/>
  <c r="I71"/>
  <c r="E71"/>
  <c r="J71"/>
  <c r="F71"/>
  <c r="G71"/>
  <c r="C71"/>
  <c r="M71"/>
  <c r="H71"/>
  <c r="D71"/>
  <c r="I69"/>
  <c r="E69"/>
  <c r="J69"/>
  <c r="F69"/>
  <c r="G69"/>
  <c r="C69"/>
  <c r="M69"/>
  <c r="H69"/>
  <c r="D69"/>
  <c r="I67"/>
  <c r="E67"/>
  <c r="J67"/>
  <c r="F67"/>
  <c r="G67"/>
  <c r="C67"/>
  <c r="M67"/>
  <c r="H67"/>
  <c r="D67"/>
  <c r="I65"/>
  <c r="E65"/>
  <c r="J65"/>
  <c r="F65"/>
  <c r="G65"/>
  <c r="C65"/>
  <c r="M65"/>
  <c r="H65"/>
  <c r="D65"/>
  <c r="I63"/>
  <c r="E63"/>
  <c r="J63"/>
  <c r="F63"/>
  <c r="G63"/>
  <c r="C63"/>
  <c r="M63"/>
  <c r="H63"/>
  <c r="D63"/>
  <c r="E61"/>
  <c r="F61"/>
  <c r="C61"/>
  <c r="M61"/>
  <c r="H61"/>
  <c r="I59"/>
  <c r="E59"/>
  <c r="J59"/>
  <c r="F59"/>
  <c r="G59"/>
  <c r="C59"/>
  <c r="M59"/>
  <c r="H59"/>
  <c r="D59"/>
  <c r="I57"/>
  <c r="E57"/>
  <c r="F57"/>
  <c r="G57"/>
  <c r="C57"/>
  <c r="M57"/>
  <c r="H57"/>
  <c r="D57"/>
  <c r="I55"/>
  <c r="E55"/>
  <c r="J55"/>
  <c r="F55"/>
  <c r="G55"/>
  <c r="C55"/>
  <c r="M55"/>
  <c r="H55"/>
  <c r="D55"/>
  <c r="I53"/>
  <c r="E53"/>
  <c r="J53"/>
  <c r="F53"/>
  <c r="G53"/>
  <c r="C53"/>
  <c r="M53"/>
  <c r="H53"/>
  <c r="D53"/>
  <c r="I51"/>
  <c r="E51"/>
  <c r="J51"/>
  <c r="F51"/>
  <c r="G51"/>
  <c r="C51"/>
  <c r="M51"/>
  <c r="H51"/>
  <c r="D51"/>
  <c r="I49"/>
  <c r="E49"/>
  <c r="J49"/>
  <c r="F49"/>
  <c r="H49"/>
  <c r="D49"/>
  <c r="I47"/>
  <c r="E47"/>
  <c r="J47"/>
  <c r="F47"/>
  <c r="H47"/>
  <c r="D47"/>
  <c r="I45"/>
  <c r="E45"/>
  <c r="J45"/>
  <c r="F45"/>
  <c r="H45"/>
  <c r="D45"/>
  <c r="I43"/>
  <c r="E43"/>
  <c r="J43"/>
  <c r="F43"/>
  <c r="H43"/>
  <c r="D43"/>
  <c r="I41"/>
  <c r="E41"/>
  <c r="H41"/>
  <c r="D41"/>
  <c r="H39"/>
  <c r="D39"/>
  <c r="H37"/>
  <c r="D37"/>
  <c r="H35"/>
  <c r="D35"/>
  <c r="H33"/>
  <c r="D33"/>
  <c r="H31"/>
  <c r="D31"/>
  <c r="H29"/>
  <c r="D29"/>
  <c r="H27"/>
  <c r="D27"/>
  <c r="H25"/>
  <c r="D25"/>
  <c r="H23"/>
  <c r="D23"/>
  <c r="H21"/>
  <c r="D21"/>
  <c r="H19"/>
  <c r="D19"/>
  <c r="H17"/>
  <c r="D17"/>
  <c r="H15"/>
  <c r="D15"/>
  <c r="C11"/>
  <c r="M11"/>
  <c r="G11"/>
  <c r="E12"/>
  <c r="I12"/>
  <c r="C13"/>
  <c r="M13"/>
  <c r="G13"/>
  <c r="E14"/>
  <c r="F15"/>
  <c r="E16"/>
  <c r="F17"/>
  <c r="E18"/>
  <c r="F19"/>
  <c r="E20"/>
  <c r="F21"/>
  <c r="E22"/>
  <c r="F23"/>
  <c r="E24"/>
  <c r="F25"/>
  <c r="E26"/>
  <c r="F27"/>
  <c r="E28"/>
  <c r="F29"/>
  <c r="E30"/>
  <c r="F31"/>
  <c r="E32"/>
  <c r="F33"/>
  <c r="E34"/>
  <c r="F35"/>
  <c r="E36"/>
  <c r="F37"/>
  <c r="E38"/>
  <c r="F39"/>
  <c r="E40"/>
  <c r="G41"/>
  <c r="C43"/>
  <c r="M43"/>
  <c r="C45"/>
  <c r="M45"/>
  <c r="C47"/>
  <c r="M47"/>
  <c r="C49"/>
  <c r="M49"/>
  <c r="H299" i="5"/>
  <c r="D299"/>
  <c r="F299"/>
  <c r="C299"/>
  <c r="L299"/>
  <c r="E299"/>
  <c r="G299"/>
  <c r="I299"/>
  <c r="F297"/>
  <c r="H297"/>
  <c r="D297"/>
  <c r="I297"/>
  <c r="C297"/>
  <c r="L297"/>
  <c r="E297"/>
  <c r="G297"/>
  <c r="H295"/>
  <c r="D295"/>
  <c r="F295"/>
  <c r="G295"/>
  <c r="I295"/>
  <c r="C295"/>
  <c r="L295"/>
  <c r="E295"/>
  <c r="F293"/>
  <c r="H293"/>
  <c r="D293"/>
  <c r="E293"/>
  <c r="G293"/>
  <c r="I293"/>
  <c r="C293"/>
  <c r="L293"/>
  <c r="H291"/>
  <c r="D291"/>
  <c r="F291"/>
  <c r="C291"/>
  <c r="L291"/>
  <c r="E291"/>
  <c r="G291"/>
  <c r="I291"/>
  <c r="F289"/>
  <c r="H289"/>
  <c r="D289"/>
  <c r="I289"/>
  <c r="C289"/>
  <c r="L289"/>
  <c r="E289"/>
  <c r="G289"/>
  <c r="H287"/>
  <c r="D287"/>
  <c r="F287"/>
  <c r="G287"/>
  <c r="I287"/>
  <c r="C287"/>
  <c r="L287"/>
  <c r="E287"/>
  <c r="F285"/>
  <c r="H285"/>
  <c r="D285"/>
  <c r="E285"/>
  <c r="G285"/>
  <c r="I285"/>
  <c r="C285"/>
  <c r="L285"/>
  <c r="H283"/>
  <c r="D283"/>
  <c r="F283"/>
  <c r="C283"/>
  <c r="L283"/>
  <c r="E283"/>
  <c r="G283"/>
  <c r="I283"/>
  <c r="F281"/>
  <c r="H281"/>
  <c r="D281"/>
  <c r="I281"/>
  <c r="C281"/>
  <c r="L281"/>
  <c r="E281"/>
  <c r="G281"/>
  <c r="H279"/>
  <c r="D279"/>
  <c r="F279"/>
  <c r="G279"/>
  <c r="I279"/>
  <c r="C279"/>
  <c r="L279"/>
  <c r="E279"/>
  <c r="F277"/>
  <c r="H277"/>
  <c r="D277"/>
  <c r="E277"/>
  <c r="G277"/>
  <c r="I277"/>
  <c r="C277"/>
  <c r="L277"/>
  <c r="H275"/>
  <c r="D275"/>
  <c r="F275"/>
  <c r="C275"/>
  <c r="L275"/>
  <c r="E275"/>
  <c r="G275"/>
  <c r="I275"/>
  <c r="F273"/>
  <c r="H273"/>
  <c r="D273"/>
  <c r="I273"/>
  <c r="C273"/>
  <c r="L273"/>
  <c r="E273"/>
  <c r="G273"/>
  <c r="H271"/>
  <c r="D271"/>
  <c r="F271"/>
  <c r="G271"/>
  <c r="I271"/>
  <c r="C271"/>
  <c r="L271"/>
  <c r="E271"/>
  <c r="F269"/>
  <c r="H269"/>
  <c r="D269"/>
  <c r="E269"/>
  <c r="G269"/>
  <c r="I269"/>
  <c r="C269"/>
  <c r="L269"/>
  <c r="H267"/>
  <c r="D267"/>
  <c r="F267"/>
  <c r="C267"/>
  <c r="L267"/>
  <c r="E267"/>
  <c r="G267"/>
  <c r="I267"/>
  <c r="F265"/>
  <c r="H265"/>
  <c r="D265"/>
  <c r="I265"/>
  <c r="C265"/>
  <c r="L265"/>
  <c r="E265"/>
  <c r="G265"/>
  <c r="H263"/>
  <c r="D263"/>
  <c r="F263"/>
  <c r="G263"/>
  <c r="I263"/>
  <c r="C263"/>
  <c r="L263"/>
  <c r="E263"/>
  <c r="F261"/>
  <c r="H261"/>
  <c r="D261"/>
  <c r="E261"/>
  <c r="G261"/>
  <c r="I261"/>
  <c r="C261"/>
  <c r="L261"/>
  <c r="H259"/>
  <c r="D259"/>
  <c r="F259"/>
  <c r="C259"/>
  <c r="L259"/>
  <c r="E259"/>
  <c r="G259"/>
  <c r="I259"/>
  <c r="F257"/>
  <c r="H257"/>
  <c r="D257"/>
  <c r="I257"/>
  <c r="C257"/>
  <c r="L257"/>
  <c r="E257"/>
  <c r="G257"/>
  <c r="H255"/>
  <c r="D255"/>
  <c r="F255"/>
  <c r="G255"/>
  <c r="I255"/>
  <c r="C255"/>
  <c r="L255"/>
  <c r="E255"/>
  <c r="F253"/>
  <c r="H253"/>
  <c r="D253"/>
  <c r="E253"/>
  <c r="G253"/>
  <c r="I253"/>
  <c r="C253"/>
  <c r="L253"/>
  <c r="H251"/>
  <c r="D251"/>
  <c r="F251"/>
  <c r="C251"/>
  <c r="L251"/>
  <c r="E251"/>
  <c r="G251"/>
  <c r="I251"/>
  <c r="F249"/>
  <c r="H249"/>
  <c r="D249"/>
  <c r="I249"/>
  <c r="C249"/>
  <c r="L249"/>
  <c r="E249"/>
  <c r="G249"/>
  <c r="H247"/>
  <c r="D247"/>
  <c r="F247"/>
  <c r="G247"/>
  <c r="I247"/>
  <c r="C247"/>
  <c r="L247"/>
  <c r="E247"/>
  <c r="F245"/>
  <c r="H245"/>
  <c r="D245"/>
  <c r="E245"/>
  <c r="G245"/>
  <c r="I245"/>
  <c r="C245"/>
  <c r="L245"/>
  <c r="H243"/>
  <c r="D243"/>
  <c r="F243"/>
  <c r="C243"/>
  <c r="L243"/>
  <c r="E243"/>
  <c r="G243"/>
  <c r="I243"/>
  <c r="F241"/>
  <c r="H241"/>
  <c r="D241"/>
  <c r="I241"/>
  <c r="C241"/>
  <c r="L241"/>
  <c r="E241"/>
  <c r="G241"/>
  <c r="H239"/>
  <c r="D239"/>
  <c r="F239"/>
  <c r="G239"/>
  <c r="I239"/>
  <c r="C239"/>
  <c r="L239"/>
  <c r="E239"/>
  <c r="F237"/>
  <c r="H237"/>
  <c r="D237"/>
  <c r="E237"/>
  <c r="G237"/>
  <c r="I237"/>
  <c r="C237"/>
  <c r="L237"/>
  <c r="H235"/>
  <c r="D235"/>
  <c r="F235"/>
  <c r="C235"/>
  <c r="L235"/>
  <c r="E235"/>
  <c r="G235"/>
  <c r="I235"/>
  <c r="F233"/>
  <c r="H233"/>
  <c r="D233"/>
  <c r="I233"/>
  <c r="C233"/>
  <c r="L233"/>
  <c r="E233"/>
  <c r="G233"/>
  <c r="H231"/>
  <c r="D231"/>
  <c r="I231"/>
  <c r="E231"/>
  <c r="F231"/>
  <c r="G231"/>
  <c r="C231"/>
  <c r="L231"/>
  <c r="F229"/>
  <c r="G229"/>
  <c r="C229"/>
  <c r="L229"/>
  <c r="H229"/>
  <c r="D229"/>
  <c r="I229"/>
  <c r="E229"/>
  <c r="H227"/>
  <c r="D227"/>
  <c r="I227"/>
  <c r="E227"/>
  <c r="F227"/>
  <c r="G227"/>
  <c r="C227"/>
  <c r="L227"/>
  <c r="F225"/>
  <c r="G225"/>
  <c r="C225"/>
  <c r="L225"/>
  <c r="H225"/>
  <c r="D225"/>
  <c r="I225"/>
  <c r="E225"/>
  <c r="H223"/>
  <c r="D223"/>
  <c r="I223"/>
  <c r="E223"/>
  <c r="F223"/>
  <c r="G223"/>
  <c r="C223"/>
  <c r="L223"/>
  <c r="F221"/>
  <c r="G221"/>
  <c r="C221"/>
  <c r="L221"/>
  <c r="H221"/>
  <c r="D221"/>
  <c r="I221"/>
  <c r="E221"/>
  <c r="H219"/>
  <c r="D219"/>
  <c r="I219"/>
  <c r="E219"/>
  <c r="F219"/>
  <c r="G219"/>
  <c r="C219"/>
  <c r="L219"/>
  <c r="F217"/>
  <c r="G217"/>
  <c r="C217"/>
  <c r="L217"/>
  <c r="H217"/>
  <c r="D217"/>
  <c r="I217"/>
  <c r="E217"/>
  <c r="H215"/>
  <c r="D215"/>
  <c r="I215"/>
  <c r="E215"/>
  <c r="F215"/>
  <c r="G215"/>
  <c r="C215"/>
  <c r="L215"/>
  <c r="F213"/>
  <c r="G213"/>
  <c r="C213"/>
  <c r="L213"/>
  <c r="H213"/>
  <c r="D213"/>
  <c r="I213"/>
  <c r="E213"/>
  <c r="H211"/>
  <c r="D211"/>
  <c r="I211"/>
  <c r="E211"/>
  <c r="F211"/>
  <c r="G211"/>
  <c r="C211"/>
  <c r="L211"/>
  <c r="F209"/>
  <c r="G209"/>
  <c r="C209"/>
  <c r="L209"/>
  <c r="H209"/>
  <c r="D209"/>
  <c r="I209"/>
  <c r="E209"/>
  <c r="H207"/>
  <c r="D207"/>
  <c r="I207"/>
  <c r="E207"/>
  <c r="F207"/>
  <c r="G207"/>
  <c r="C207"/>
  <c r="L207"/>
  <c r="F205"/>
  <c r="G205"/>
  <c r="C205"/>
  <c r="L205"/>
  <c r="H205"/>
  <c r="D205"/>
  <c r="I205"/>
  <c r="E205"/>
  <c r="H203"/>
  <c r="D203"/>
  <c r="I203"/>
  <c r="E203"/>
  <c r="F203"/>
  <c r="G203"/>
  <c r="C203"/>
  <c r="L203"/>
  <c r="F201"/>
  <c r="G201"/>
  <c r="C201"/>
  <c r="L201"/>
  <c r="H201"/>
  <c r="D201"/>
  <c r="I201"/>
  <c r="E201"/>
  <c r="H199"/>
  <c r="D199"/>
  <c r="I199"/>
  <c r="E199"/>
  <c r="F199"/>
  <c r="G199"/>
  <c r="C199"/>
  <c r="L199"/>
  <c r="F197"/>
  <c r="G197"/>
  <c r="C197"/>
  <c r="L197"/>
  <c r="H197"/>
  <c r="D197"/>
  <c r="I197"/>
  <c r="E197"/>
  <c r="H195"/>
  <c r="D195"/>
  <c r="I195"/>
  <c r="E195"/>
  <c r="F195"/>
  <c r="G195"/>
  <c r="C195"/>
  <c r="L195"/>
  <c r="F193"/>
  <c r="G193"/>
  <c r="C193"/>
  <c r="L193"/>
  <c r="H193"/>
  <c r="D193"/>
  <c r="I193"/>
  <c r="E193"/>
  <c r="H191"/>
  <c r="D191"/>
  <c r="I191"/>
  <c r="E191"/>
  <c r="F191"/>
  <c r="G191"/>
  <c r="C191"/>
  <c r="L191"/>
  <c r="F189"/>
  <c r="G189"/>
  <c r="C189"/>
  <c r="L189"/>
  <c r="H189"/>
  <c r="D189"/>
  <c r="I189"/>
  <c r="E189"/>
  <c r="H187"/>
  <c r="D187"/>
  <c r="I187"/>
  <c r="E187"/>
  <c r="F187"/>
  <c r="G187"/>
  <c r="C187"/>
  <c r="L187"/>
  <c r="F185"/>
  <c r="G185"/>
  <c r="C185"/>
  <c r="L185"/>
  <c r="H185"/>
  <c r="D185"/>
  <c r="I185"/>
  <c r="E185"/>
  <c r="H183"/>
  <c r="D183"/>
  <c r="I183"/>
  <c r="E183"/>
  <c r="F183"/>
  <c r="G183"/>
  <c r="C183"/>
  <c r="L183"/>
  <c r="F181"/>
  <c r="G181"/>
  <c r="C181"/>
  <c r="L181"/>
  <c r="H181"/>
  <c r="D181"/>
  <c r="I181"/>
  <c r="E181"/>
  <c r="H179"/>
  <c r="D179"/>
  <c r="I179"/>
  <c r="E179"/>
  <c r="F179"/>
  <c r="G179"/>
  <c r="C179"/>
  <c r="L179"/>
  <c r="F177"/>
  <c r="G177"/>
  <c r="C177"/>
  <c r="L177"/>
  <c r="H177"/>
  <c r="D177"/>
  <c r="I177"/>
  <c r="E177"/>
  <c r="H175"/>
  <c r="D175"/>
  <c r="I175"/>
  <c r="E175"/>
  <c r="F175"/>
  <c r="G175"/>
  <c r="C175"/>
  <c r="L175"/>
  <c r="F173"/>
  <c r="G173"/>
  <c r="C173"/>
  <c r="L173"/>
  <c r="H173"/>
  <c r="D173"/>
  <c r="I173"/>
  <c r="E173"/>
  <c r="H171"/>
  <c r="D171"/>
  <c r="I171"/>
  <c r="E171"/>
  <c r="F171"/>
  <c r="G171"/>
  <c r="C171"/>
  <c r="L171"/>
  <c r="F169"/>
  <c r="G169"/>
  <c r="C169"/>
  <c r="L169"/>
  <c r="H169"/>
  <c r="D169"/>
  <c r="I169"/>
  <c r="E169"/>
  <c r="H167"/>
  <c r="D167"/>
  <c r="I167"/>
  <c r="E167"/>
  <c r="F167"/>
  <c r="G167"/>
  <c r="C167"/>
  <c r="L167"/>
  <c r="F165"/>
  <c r="G165"/>
  <c r="C165"/>
  <c r="L165"/>
  <c r="H165"/>
  <c r="D165"/>
  <c r="I165"/>
  <c r="E165"/>
  <c r="H163"/>
  <c r="D163"/>
  <c r="I163"/>
  <c r="E163"/>
  <c r="F163"/>
  <c r="G163"/>
  <c r="C163"/>
  <c r="L163"/>
  <c r="F161"/>
  <c r="G161"/>
  <c r="C161"/>
  <c r="L161"/>
  <c r="H161"/>
  <c r="D161"/>
  <c r="I161"/>
  <c r="E161"/>
  <c r="H159"/>
  <c r="D159"/>
  <c r="I159"/>
  <c r="E159"/>
  <c r="F159"/>
  <c r="G159"/>
  <c r="C159"/>
  <c r="L159"/>
  <c r="F157"/>
  <c r="G157"/>
  <c r="C157"/>
  <c r="L157"/>
  <c r="H157"/>
  <c r="D157"/>
  <c r="I157"/>
  <c r="E157"/>
  <c r="H155"/>
  <c r="D155"/>
  <c r="I155"/>
  <c r="E155"/>
  <c r="F155"/>
  <c r="G155"/>
  <c r="C155"/>
  <c r="L155"/>
  <c r="F153"/>
  <c r="G153"/>
  <c r="C153"/>
  <c r="L153"/>
  <c r="H153"/>
  <c r="D153"/>
  <c r="I153"/>
  <c r="E153"/>
  <c r="H151"/>
  <c r="D151"/>
  <c r="I151"/>
  <c r="E151"/>
  <c r="F151"/>
  <c r="G151"/>
  <c r="C151"/>
  <c r="L151"/>
  <c r="F149"/>
  <c r="G149"/>
  <c r="C149"/>
  <c r="L149"/>
  <c r="H149"/>
  <c r="D149"/>
  <c r="I149"/>
  <c r="E149"/>
  <c r="H147"/>
  <c r="D147"/>
  <c r="I147"/>
  <c r="E147"/>
  <c r="F147"/>
  <c r="G147"/>
  <c r="C147"/>
  <c r="L147"/>
  <c r="F145"/>
  <c r="G145"/>
  <c r="C145"/>
  <c r="L145"/>
  <c r="H145"/>
  <c r="D145"/>
  <c r="I145"/>
  <c r="E145"/>
  <c r="H143"/>
  <c r="D143"/>
  <c r="I143"/>
  <c r="E143"/>
  <c r="F143"/>
  <c r="G143"/>
  <c r="C143"/>
  <c r="L143"/>
  <c r="F141"/>
  <c r="G141"/>
  <c r="C141"/>
  <c r="L141"/>
  <c r="H141"/>
  <c r="D141"/>
  <c r="I141"/>
  <c r="E141"/>
  <c r="H139"/>
  <c r="D139"/>
  <c r="I139"/>
  <c r="E139"/>
  <c r="F139"/>
  <c r="G139"/>
  <c r="C139"/>
  <c r="L139"/>
  <c r="F137"/>
  <c r="G137"/>
  <c r="C137"/>
  <c r="L137"/>
  <c r="H137"/>
  <c r="D137"/>
  <c r="I137"/>
  <c r="E137"/>
  <c r="H135"/>
  <c r="D135"/>
  <c r="I135"/>
  <c r="E135"/>
  <c r="F135"/>
  <c r="G135"/>
  <c r="C135"/>
  <c r="L135"/>
  <c r="F133"/>
  <c r="G133"/>
  <c r="C133"/>
  <c r="L133"/>
  <c r="H133"/>
  <c r="D133"/>
  <c r="I133"/>
  <c r="E133"/>
  <c r="H131"/>
  <c r="D131"/>
  <c r="I131"/>
  <c r="E131"/>
  <c r="F131"/>
  <c r="G131"/>
  <c r="C131"/>
  <c r="L131"/>
  <c r="F129"/>
  <c r="G129"/>
  <c r="C129"/>
  <c r="L129"/>
  <c r="H129"/>
  <c r="D129"/>
  <c r="I129"/>
  <c r="E129"/>
  <c r="H127"/>
  <c r="D127"/>
  <c r="I127"/>
  <c r="E127"/>
  <c r="F127"/>
  <c r="G127"/>
  <c r="C127"/>
  <c r="L127"/>
  <c r="F125"/>
  <c r="G125"/>
  <c r="C125"/>
  <c r="L125"/>
  <c r="H125"/>
  <c r="D125"/>
  <c r="I125"/>
  <c r="E125"/>
  <c r="H123"/>
  <c r="D123"/>
  <c r="I123"/>
  <c r="E123"/>
  <c r="F123"/>
  <c r="G123"/>
  <c r="C123"/>
  <c r="L123"/>
  <c r="F121"/>
  <c r="G121"/>
  <c r="C121"/>
  <c r="L121"/>
  <c r="H121"/>
  <c r="D121"/>
  <c r="I121"/>
  <c r="E121"/>
  <c r="H119"/>
  <c r="D119"/>
  <c r="I119"/>
  <c r="E119"/>
  <c r="F119"/>
  <c r="G119"/>
  <c r="C119"/>
  <c r="L119"/>
  <c r="F117"/>
  <c r="G117"/>
  <c r="C117"/>
  <c r="L117"/>
  <c r="H117"/>
  <c r="D117"/>
  <c r="I117"/>
  <c r="E117"/>
  <c r="H115"/>
  <c r="D115"/>
  <c r="I115"/>
  <c r="E115"/>
  <c r="F115"/>
  <c r="G115"/>
  <c r="C115"/>
  <c r="L115"/>
  <c r="F113"/>
  <c r="G113"/>
  <c r="C113"/>
  <c r="L113"/>
  <c r="H113"/>
  <c r="D113"/>
  <c r="I113"/>
  <c r="E113"/>
  <c r="H111"/>
  <c r="D111"/>
  <c r="I111"/>
  <c r="E111"/>
  <c r="F111"/>
  <c r="G111"/>
  <c r="C111"/>
  <c r="L111"/>
  <c r="F109"/>
  <c r="G109"/>
  <c r="C109"/>
  <c r="L109"/>
  <c r="H109"/>
  <c r="D109"/>
  <c r="I109"/>
  <c r="E109"/>
  <c r="H107"/>
  <c r="D107"/>
  <c r="I107"/>
  <c r="E107"/>
  <c r="F107"/>
  <c r="G107"/>
  <c r="C107"/>
  <c r="L107"/>
  <c r="F105"/>
  <c r="G105"/>
  <c r="C105"/>
  <c r="L105"/>
  <c r="H105"/>
  <c r="D105"/>
  <c r="I105"/>
  <c r="E105"/>
  <c r="H103"/>
  <c r="D103"/>
  <c r="I103"/>
  <c r="E103"/>
  <c r="F103"/>
  <c r="G103"/>
  <c r="C103"/>
  <c r="L103"/>
  <c r="F101"/>
  <c r="G101"/>
  <c r="C101"/>
  <c r="L101"/>
  <c r="H101"/>
  <c r="D101"/>
  <c r="I101"/>
  <c r="E101"/>
  <c r="H99"/>
  <c r="D99"/>
  <c r="I99"/>
  <c r="E99"/>
  <c r="F99"/>
  <c r="G99"/>
  <c r="C99"/>
  <c r="L99"/>
  <c r="F97"/>
  <c r="G97"/>
  <c r="C97"/>
  <c r="L97"/>
  <c r="H97"/>
  <c r="D97"/>
  <c r="I97"/>
  <c r="E97"/>
  <c r="H95"/>
  <c r="D95"/>
  <c r="I95"/>
  <c r="E95"/>
  <c r="F95"/>
  <c r="G95"/>
  <c r="C95"/>
  <c r="L95"/>
  <c r="F93"/>
  <c r="G93"/>
  <c r="C93"/>
  <c r="L93"/>
  <c r="H93"/>
  <c r="D93"/>
  <c r="I93"/>
  <c r="E93"/>
  <c r="H91"/>
  <c r="D91"/>
  <c r="I91"/>
  <c r="E91"/>
  <c r="F91"/>
  <c r="G91"/>
  <c r="C91"/>
  <c r="L91"/>
  <c r="F89"/>
  <c r="G89"/>
  <c r="C89"/>
  <c r="L89"/>
  <c r="H89"/>
  <c r="D89"/>
  <c r="I89"/>
  <c r="E89"/>
  <c r="H87"/>
  <c r="D87"/>
  <c r="I87"/>
  <c r="E87"/>
  <c r="F87"/>
  <c r="G87"/>
  <c r="C87"/>
  <c r="L87"/>
  <c r="F85"/>
  <c r="G85"/>
  <c r="C85"/>
  <c r="L85"/>
  <c r="H85"/>
  <c r="D85"/>
  <c r="I85"/>
  <c r="E85"/>
  <c r="H83"/>
  <c r="D83"/>
  <c r="I83"/>
  <c r="E83"/>
  <c r="F83"/>
  <c r="G83"/>
  <c r="C83"/>
  <c r="L83"/>
  <c r="F81"/>
  <c r="G81"/>
  <c r="C81"/>
  <c r="L81"/>
  <c r="H81"/>
  <c r="D81"/>
  <c r="I81"/>
  <c r="E81"/>
  <c r="H79"/>
  <c r="D79"/>
  <c r="I79"/>
  <c r="E79"/>
  <c r="F79"/>
  <c r="G79"/>
  <c r="C79"/>
  <c r="L79"/>
  <c r="F77"/>
  <c r="G77"/>
  <c r="C77"/>
  <c r="L77"/>
  <c r="H77"/>
  <c r="D77"/>
  <c r="I77"/>
  <c r="E77"/>
  <c r="H75"/>
  <c r="D75"/>
  <c r="I75"/>
  <c r="E75"/>
  <c r="F75"/>
  <c r="G75"/>
  <c r="C75"/>
  <c r="L75"/>
  <c r="F73"/>
  <c r="G73"/>
  <c r="C73"/>
  <c r="L73"/>
  <c r="H73"/>
  <c r="D73"/>
  <c r="I73"/>
  <c r="E73"/>
  <c r="H71"/>
  <c r="D71"/>
  <c r="I71"/>
  <c r="E71"/>
  <c r="F71"/>
  <c r="G71"/>
  <c r="C71"/>
  <c r="L71"/>
  <c r="F69"/>
  <c r="G69"/>
  <c r="C69"/>
  <c r="L69"/>
  <c r="H69"/>
  <c r="D69"/>
  <c r="I69"/>
  <c r="E69"/>
  <c r="H67"/>
  <c r="D67"/>
  <c r="I67"/>
  <c r="E67"/>
  <c r="F67"/>
  <c r="G67"/>
  <c r="C67"/>
  <c r="L67"/>
  <c r="F65"/>
  <c r="G65"/>
  <c r="C65"/>
  <c r="L65"/>
  <c r="H65"/>
  <c r="D65"/>
  <c r="I65"/>
  <c r="E65"/>
  <c r="H63"/>
  <c r="D63"/>
  <c r="I63"/>
  <c r="E63"/>
  <c r="F63"/>
  <c r="G63"/>
  <c r="C63"/>
  <c r="L63"/>
  <c r="F61"/>
  <c r="G61"/>
  <c r="C61"/>
  <c r="L61"/>
  <c r="H61"/>
  <c r="D61"/>
  <c r="I61"/>
  <c r="E61"/>
  <c r="H59"/>
  <c r="D59"/>
  <c r="I59"/>
  <c r="E59"/>
  <c r="F59"/>
  <c r="G59"/>
  <c r="C59"/>
  <c r="L59"/>
  <c r="F57"/>
  <c r="G57"/>
  <c r="C57"/>
  <c r="L57"/>
  <c r="H57"/>
  <c r="D57"/>
  <c r="I57"/>
  <c r="E57"/>
  <c r="H55"/>
  <c r="D55"/>
  <c r="I55"/>
  <c r="E55"/>
  <c r="F55"/>
  <c r="G55"/>
  <c r="C55"/>
  <c r="L55"/>
  <c r="F53"/>
  <c r="G53"/>
  <c r="C53"/>
  <c r="L53"/>
  <c r="H53"/>
  <c r="D53"/>
  <c r="I53"/>
  <c r="E53"/>
  <c r="H51"/>
  <c r="D51"/>
  <c r="I51"/>
  <c r="E51"/>
  <c r="F51"/>
  <c r="G51"/>
  <c r="C51"/>
  <c r="L51"/>
  <c r="F49"/>
  <c r="G49"/>
  <c r="C49"/>
  <c r="L49"/>
  <c r="H49"/>
  <c r="D49"/>
  <c r="I49"/>
  <c r="E49"/>
  <c r="H47"/>
  <c r="D47"/>
  <c r="I47"/>
  <c r="E47"/>
  <c r="F47"/>
  <c r="G47"/>
  <c r="C47"/>
  <c r="L47"/>
  <c r="F45"/>
  <c r="G45"/>
  <c r="C45"/>
  <c r="L45"/>
  <c r="H45"/>
  <c r="D45"/>
  <c r="I45"/>
  <c r="E45"/>
  <c r="H43"/>
  <c r="D43"/>
  <c r="I43"/>
  <c r="E43"/>
  <c r="F43"/>
  <c r="G43"/>
  <c r="C43"/>
  <c r="L43"/>
  <c r="F41"/>
  <c r="G41"/>
  <c r="C41"/>
  <c r="L41"/>
  <c r="H41"/>
  <c r="D41"/>
  <c r="I41"/>
  <c r="E41"/>
  <c r="H39"/>
  <c r="D39"/>
  <c r="I39"/>
  <c r="E39"/>
  <c r="F39"/>
  <c r="G39"/>
  <c r="C39"/>
  <c r="L39"/>
  <c r="F37"/>
  <c r="G37"/>
  <c r="C37"/>
  <c r="L37"/>
  <c r="H37"/>
  <c r="D37"/>
  <c r="I37"/>
  <c r="E37"/>
  <c r="H35"/>
  <c r="D35"/>
  <c r="I35"/>
  <c r="E35"/>
  <c r="F35"/>
  <c r="G35"/>
  <c r="C35"/>
  <c r="L35"/>
  <c r="F33"/>
  <c r="G33"/>
  <c r="C33"/>
  <c r="L33"/>
  <c r="H33"/>
  <c r="D33"/>
  <c r="I33"/>
  <c r="E33"/>
  <c r="H31"/>
  <c r="D31"/>
  <c r="I31"/>
  <c r="E31"/>
  <c r="F31"/>
  <c r="G31"/>
  <c r="C31"/>
  <c r="L31"/>
  <c r="F29"/>
  <c r="G29"/>
  <c r="C29"/>
  <c r="L29"/>
  <c r="H29"/>
  <c r="D29"/>
  <c r="I29"/>
  <c r="E29"/>
  <c r="H27"/>
  <c r="D27"/>
  <c r="I27"/>
  <c r="E27"/>
  <c r="F27"/>
  <c r="G27"/>
  <c r="C27"/>
  <c r="L27"/>
  <c r="F25"/>
  <c r="G25"/>
  <c r="C25"/>
  <c r="L25"/>
  <c r="H25"/>
  <c r="D25"/>
  <c r="I25"/>
  <c r="E25"/>
  <c r="H23"/>
  <c r="D23"/>
  <c r="I23"/>
  <c r="E23"/>
  <c r="F23"/>
  <c r="G23"/>
  <c r="C23"/>
  <c r="L23"/>
  <c r="F21"/>
  <c r="G21"/>
  <c r="C21"/>
  <c r="L21"/>
  <c r="H21"/>
  <c r="D21"/>
  <c r="I21"/>
  <c r="E21"/>
  <c r="H19"/>
  <c r="D19"/>
  <c r="I19"/>
  <c r="E19"/>
  <c r="F19"/>
  <c r="G19"/>
  <c r="C19"/>
  <c r="L19"/>
  <c r="F17"/>
  <c r="G17"/>
  <c r="C17"/>
  <c r="L17"/>
  <c r="H17"/>
  <c r="D17"/>
  <c r="I17"/>
  <c r="E17"/>
  <c r="H15"/>
  <c r="D15"/>
  <c r="I15"/>
  <c r="E15"/>
  <c r="F15"/>
  <c r="G15"/>
  <c r="C15"/>
  <c r="L15"/>
  <c r="F13"/>
  <c r="G13"/>
  <c r="C13"/>
  <c r="L13"/>
  <c r="H13"/>
  <c r="D13"/>
  <c r="I13"/>
  <c r="E13"/>
  <c r="H11"/>
  <c r="D11"/>
  <c r="I11"/>
  <c r="E11"/>
  <c r="F11"/>
  <c r="G11"/>
  <c r="C11"/>
  <c r="L11"/>
  <c r="F11" i="4"/>
  <c r="J11"/>
  <c r="D12"/>
  <c r="H12"/>
  <c r="F13"/>
  <c r="J13"/>
  <c r="D14"/>
  <c r="E15"/>
  <c r="J15"/>
  <c r="D16"/>
  <c r="E17"/>
  <c r="J17"/>
  <c r="D18"/>
  <c r="E19"/>
  <c r="J19"/>
  <c r="D20"/>
  <c r="E21"/>
  <c r="J21"/>
  <c r="D22"/>
  <c r="E23"/>
  <c r="J23"/>
  <c r="D24"/>
  <c r="E25"/>
  <c r="J25"/>
  <c r="D26"/>
  <c r="E27"/>
  <c r="J27"/>
  <c r="D28"/>
  <c r="E29"/>
  <c r="J29"/>
  <c r="D30"/>
  <c r="E31"/>
  <c r="J31"/>
  <c r="D32"/>
  <c r="E33"/>
  <c r="J33"/>
  <c r="D34"/>
  <c r="E35"/>
  <c r="J35"/>
  <c r="D36"/>
  <c r="E37"/>
  <c r="J37"/>
  <c r="D38"/>
  <c r="E39"/>
  <c r="J39"/>
  <c r="D40"/>
  <c r="F41"/>
  <c r="H300"/>
  <c r="D300"/>
  <c r="I300"/>
  <c r="E300"/>
  <c r="J300"/>
  <c r="F300"/>
  <c r="G300"/>
  <c r="C300"/>
  <c r="M300"/>
  <c r="H298"/>
  <c r="D298"/>
  <c r="J298"/>
  <c r="F298"/>
  <c r="G298"/>
  <c r="C298"/>
  <c r="M298"/>
  <c r="E298"/>
  <c r="I298"/>
  <c r="H296"/>
  <c r="D296"/>
  <c r="J296"/>
  <c r="F296"/>
  <c r="G296"/>
  <c r="C296"/>
  <c r="M296"/>
  <c r="E296"/>
  <c r="I296"/>
  <c r="H294"/>
  <c r="D294"/>
  <c r="J294"/>
  <c r="F294"/>
  <c r="G294"/>
  <c r="C294"/>
  <c r="M294"/>
  <c r="E294"/>
  <c r="I294"/>
  <c r="H292"/>
  <c r="D292"/>
  <c r="J292"/>
  <c r="F292"/>
  <c r="G292"/>
  <c r="C292"/>
  <c r="M292"/>
  <c r="E292"/>
  <c r="I292"/>
  <c r="H290"/>
  <c r="D290"/>
  <c r="J290"/>
  <c r="F290"/>
  <c r="G290"/>
  <c r="C290"/>
  <c r="M290"/>
  <c r="E290"/>
  <c r="I290"/>
  <c r="H288"/>
  <c r="D288"/>
  <c r="J288"/>
  <c r="F288"/>
  <c r="G288"/>
  <c r="C288"/>
  <c r="M288"/>
  <c r="E288"/>
  <c r="I288"/>
  <c r="H286"/>
  <c r="D286"/>
  <c r="J286"/>
  <c r="F286"/>
  <c r="G286"/>
  <c r="C286"/>
  <c r="M286"/>
  <c r="E286"/>
  <c r="I286"/>
  <c r="H284"/>
  <c r="D284"/>
  <c r="J284"/>
  <c r="F284"/>
  <c r="G284"/>
  <c r="C284"/>
  <c r="M284"/>
  <c r="E284"/>
  <c r="I284"/>
  <c r="H282"/>
  <c r="D282"/>
  <c r="J282"/>
  <c r="F282"/>
  <c r="G282"/>
  <c r="C282"/>
  <c r="M282"/>
  <c r="E282"/>
  <c r="I282"/>
  <c r="H280"/>
  <c r="D280"/>
  <c r="J280"/>
  <c r="F280"/>
  <c r="G280"/>
  <c r="C280"/>
  <c r="M280"/>
  <c r="E280"/>
  <c r="I280"/>
  <c r="H278"/>
  <c r="D278"/>
  <c r="J278"/>
  <c r="F278"/>
  <c r="G278"/>
  <c r="C278"/>
  <c r="M278"/>
  <c r="E278"/>
  <c r="I278"/>
  <c r="H276"/>
  <c r="D276"/>
  <c r="J276"/>
  <c r="F276"/>
  <c r="G276"/>
  <c r="C276"/>
  <c r="M276"/>
  <c r="E276"/>
  <c r="I276"/>
  <c r="H274"/>
  <c r="D274"/>
  <c r="J274"/>
  <c r="F274"/>
  <c r="G274"/>
  <c r="C274"/>
  <c r="M274"/>
  <c r="E274"/>
  <c r="I274"/>
  <c r="H272"/>
  <c r="D272"/>
  <c r="J272"/>
  <c r="F272"/>
  <c r="G272"/>
  <c r="C272"/>
  <c r="M272"/>
  <c r="E272"/>
  <c r="I272"/>
  <c r="H270"/>
  <c r="D270"/>
  <c r="J270"/>
  <c r="F270"/>
  <c r="G270"/>
  <c r="C270"/>
  <c r="M270"/>
  <c r="E270"/>
  <c r="I270"/>
  <c r="G268"/>
  <c r="C268"/>
  <c r="M268"/>
  <c r="H268"/>
  <c r="D268"/>
  <c r="I268"/>
  <c r="E268"/>
  <c r="J268"/>
  <c r="F268"/>
  <c r="G266"/>
  <c r="C266"/>
  <c r="M266"/>
  <c r="H266"/>
  <c r="D266"/>
  <c r="I266"/>
  <c r="E266"/>
  <c r="J266"/>
  <c r="F266"/>
  <c r="G264"/>
  <c r="C264"/>
  <c r="M264"/>
  <c r="H264"/>
  <c r="D264"/>
  <c r="I264"/>
  <c r="E264"/>
  <c r="J264"/>
  <c r="F264"/>
  <c r="G262"/>
  <c r="C262"/>
  <c r="M262"/>
  <c r="H262"/>
  <c r="D262"/>
  <c r="I262"/>
  <c r="E262"/>
  <c r="J262"/>
  <c r="F262"/>
  <c r="G260"/>
  <c r="C260"/>
  <c r="M260"/>
  <c r="H260"/>
  <c r="D260"/>
  <c r="I260"/>
  <c r="E260"/>
  <c r="J260"/>
  <c r="F260"/>
  <c r="G258"/>
  <c r="C258"/>
  <c r="M258"/>
  <c r="H258"/>
  <c r="D258"/>
  <c r="I258"/>
  <c r="E258"/>
  <c r="J258"/>
  <c r="F258"/>
  <c r="G256"/>
  <c r="C256"/>
  <c r="M256"/>
  <c r="H256"/>
  <c r="D256"/>
  <c r="I256"/>
  <c r="E256"/>
  <c r="J256"/>
  <c r="F256"/>
  <c r="G254"/>
  <c r="C254"/>
  <c r="M254"/>
  <c r="H254"/>
  <c r="D254"/>
  <c r="I254"/>
  <c r="E254"/>
  <c r="J254"/>
  <c r="F254"/>
  <c r="G252"/>
  <c r="C252"/>
  <c r="M252"/>
  <c r="H252"/>
  <c r="D252"/>
  <c r="I252"/>
  <c r="E252"/>
  <c r="J252"/>
  <c r="F252"/>
  <c r="G250"/>
  <c r="C250"/>
  <c r="M250"/>
  <c r="H250"/>
  <c r="D250"/>
  <c r="I250"/>
  <c r="E250"/>
  <c r="J250"/>
  <c r="F250"/>
  <c r="G248"/>
  <c r="C248"/>
  <c r="M248"/>
  <c r="H248"/>
  <c r="D248"/>
  <c r="I248"/>
  <c r="E248"/>
  <c r="J248"/>
  <c r="F248"/>
  <c r="G246"/>
  <c r="C246"/>
  <c r="M246"/>
  <c r="H246"/>
  <c r="D246"/>
  <c r="I246"/>
  <c r="E246"/>
  <c r="J246"/>
  <c r="F246"/>
  <c r="G244"/>
  <c r="C244"/>
  <c r="M244"/>
  <c r="H244"/>
  <c r="D244"/>
  <c r="I244"/>
  <c r="E244"/>
  <c r="J244"/>
  <c r="F244"/>
  <c r="G242"/>
  <c r="C242"/>
  <c r="M242"/>
  <c r="H242"/>
  <c r="D242"/>
  <c r="I242"/>
  <c r="E242"/>
  <c r="J242"/>
  <c r="F242"/>
  <c r="G240"/>
  <c r="C240"/>
  <c r="M240"/>
  <c r="H240"/>
  <c r="D240"/>
  <c r="I240"/>
  <c r="E240"/>
  <c r="J240"/>
  <c r="F240"/>
  <c r="G238"/>
  <c r="C238"/>
  <c r="M238"/>
  <c r="H238"/>
  <c r="D238"/>
  <c r="I238"/>
  <c r="E238"/>
  <c r="J238"/>
  <c r="F238"/>
  <c r="G236"/>
  <c r="C236"/>
  <c r="M236"/>
  <c r="H236"/>
  <c r="D236"/>
  <c r="I236"/>
  <c r="E236"/>
  <c r="J236"/>
  <c r="F236"/>
  <c r="G234"/>
  <c r="C234"/>
  <c r="M234"/>
  <c r="H234"/>
  <c r="D234"/>
  <c r="I234"/>
  <c r="E234"/>
  <c r="J234"/>
  <c r="F234"/>
  <c r="G232"/>
  <c r="C232"/>
  <c r="M232"/>
  <c r="H232"/>
  <c r="D232"/>
  <c r="I232"/>
  <c r="E232"/>
  <c r="J232"/>
  <c r="F232"/>
  <c r="G230"/>
  <c r="C230"/>
  <c r="M230"/>
  <c r="H230"/>
  <c r="D230"/>
  <c r="I230"/>
  <c r="E230"/>
  <c r="J230"/>
  <c r="F230"/>
  <c r="G228"/>
  <c r="C228"/>
  <c r="M228"/>
  <c r="H228"/>
  <c r="D228"/>
  <c r="I228"/>
  <c r="E228"/>
  <c r="J228"/>
  <c r="F228"/>
  <c r="G226"/>
  <c r="C226"/>
  <c r="M226"/>
  <c r="H226"/>
  <c r="D226"/>
  <c r="I226"/>
  <c r="E226"/>
  <c r="J226"/>
  <c r="F226"/>
  <c r="G224"/>
  <c r="C224"/>
  <c r="M224"/>
  <c r="H224"/>
  <c r="D224"/>
  <c r="I224"/>
  <c r="E224"/>
  <c r="J224"/>
  <c r="F224"/>
  <c r="G222"/>
  <c r="C222"/>
  <c r="M222"/>
  <c r="H222"/>
  <c r="D222"/>
  <c r="I222"/>
  <c r="E222"/>
  <c r="J222"/>
  <c r="F222"/>
  <c r="G220"/>
  <c r="C220"/>
  <c r="M220"/>
  <c r="H220"/>
  <c r="D220"/>
  <c r="I220"/>
  <c r="E220"/>
  <c r="J220"/>
  <c r="F220"/>
  <c r="G218"/>
  <c r="C218"/>
  <c r="M218"/>
  <c r="H218"/>
  <c r="D218"/>
  <c r="I218"/>
  <c r="E218"/>
  <c r="J218"/>
  <c r="F218"/>
  <c r="G216"/>
  <c r="C216"/>
  <c r="M216"/>
  <c r="H216"/>
  <c r="D216"/>
  <c r="I216"/>
  <c r="E216"/>
  <c r="J216"/>
  <c r="F216"/>
  <c r="G214"/>
  <c r="C214"/>
  <c r="M214"/>
  <c r="H214"/>
  <c r="D214"/>
  <c r="I214"/>
  <c r="E214"/>
  <c r="J214"/>
  <c r="F214"/>
  <c r="G212"/>
  <c r="C212"/>
  <c r="M212"/>
  <c r="H212"/>
  <c r="D212"/>
  <c r="I212"/>
  <c r="E212"/>
  <c r="J212"/>
  <c r="F212"/>
  <c r="G210"/>
  <c r="C210"/>
  <c r="M210"/>
  <c r="H210"/>
  <c r="D210"/>
  <c r="I210"/>
  <c r="E210"/>
  <c r="J210"/>
  <c r="F210"/>
  <c r="G208"/>
  <c r="C208"/>
  <c r="M208"/>
  <c r="H208"/>
  <c r="D208"/>
  <c r="I208"/>
  <c r="E208"/>
  <c r="J208"/>
  <c r="F208"/>
  <c r="G206"/>
  <c r="C206"/>
  <c r="M206"/>
  <c r="H206"/>
  <c r="D206"/>
  <c r="I206"/>
  <c r="E206"/>
  <c r="J206"/>
  <c r="F206"/>
  <c r="G204"/>
  <c r="C204"/>
  <c r="M204"/>
  <c r="H204"/>
  <c r="D204"/>
  <c r="I204"/>
  <c r="E204"/>
  <c r="J204"/>
  <c r="F204"/>
  <c r="G202"/>
  <c r="C202"/>
  <c r="M202"/>
  <c r="H202"/>
  <c r="D202"/>
  <c r="I202"/>
  <c r="E202"/>
  <c r="J202"/>
  <c r="F202"/>
  <c r="G200"/>
  <c r="C200"/>
  <c r="M200"/>
  <c r="H200"/>
  <c r="D200"/>
  <c r="I200"/>
  <c r="E200"/>
  <c r="J200"/>
  <c r="F200"/>
  <c r="G198"/>
  <c r="C198"/>
  <c r="M198"/>
  <c r="H198"/>
  <c r="D198"/>
  <c r="I198"/>
  <c r="E198"/>
  <c r="J198"/>
  <c r="F198"/>
  <c r="G196"/>
  <c r="C196"/>
  <c r="M196"/>
  <c r="H196"/>
  <c r="D196"/>
  <c r="I196"/>
  <c r="E196"/>
  <c r="J196"/>
  <c r="F196"/>
  <c r="G194"/>
  <c r="C194"/>
  <c r="M194"/>
  <c r="H194"/>
  <c r="D194"/>
  <c r="I194"/>
  <c r="E194"/>
  <c r="J194"/>
  <c r="F194"/>
  <c r="G192"/>
  <c r="C192"/>
  <c r="M192"/>
  <c r="H192"/>
  <c r="D192"/>
  <c r="I192"/>
  <c r="E192"/>
  <c r="J192"/>
  <c r="F192"/>
  <c r="G190"/>
  <c r="C190"/>
  <c r="M190"/>
  <c r="H190"/>
  <c r="D190"/>
  <c r="I190"/>
  <c r="E190"/>
  <c r="J190"/>
  <c r="F190"/>
  <c r="G188"/>
  <c r="C188"/>
  <c r="M188"/>
  <c r="H188"/>
  <c r="D188"/>
  <c r="I188"/>
  <c r="E188"/>
  <c r="J188"/>
  <c r="F188"/>
  <c r="G186"/>
  <c r="C186"/>
  <c r="M186"/>
  <c r="H186"/>
  <c r="D186"/>
  <c r="I186"/>
  <c r="E186"/>
  <c r="J186"/>
  <c r="F186"/>
  <c r="G184"/>
  <c r="C184"/>
  <c r="M184"/>
  <c r="H184"/>
  <c r="D184"/>
  <c r="I184"/>
  <c r="E184"/>
  <c r="J184"/>
  <c r="F184"/>
  <c r="G182"/>
  <c r="C182"/>
  <c r="M182"/>
  <c r="H182"/>
  <c r="D182"/>
  <c r="I182"/>
  <c r="E182"/>
  <c r="J182"/>
  <c r="F182"/>
  <c r="G180"/>
  <c r="C180"/>
  <c r="M180"/>
  <c r="H180"/>
  <c r="D180"/>
  <c r="I180"/>
  <c r="E180"/>
  <c r="J180"/>
  <c r="F180"/>
  <c r="G178"/>
  <c r="C178"/>
  <c r="M178"/>
  <c r="H178"/>
  <c r="D178"/>
  <c r="I178"/>
  <c r="E178"/>
  <c r="J178"/>
  <c r="F178"/>
  <c r="G176"/>
  <c r="C176"/>
  <c r="M176"/>
  <c r="H176"/>
  <c r="D176"/>
  <c r="I176"/>
  <c r="E176"/>
  <c r="J176"/>
  <c r="F176"/>
  <c r="G174"/>
  <c r="C174"/>
  <c r="M174"/>
  <c r="H174"/>
  <c r="D174"/>
  <c r="I174"/>
  <c r="E174"/>
  <c r="J174"/>
  <c r="F174"/>
  <c r="G172"/>
  <c r="C172"/>
  <c r="M172"/>
  <c r="H172"/>
  <c r="D172"/>
  <c r="I172"/>
  <c r="E172"/>
  <c r="J172"/>
  <c r="F172"/>
  <c r="G170"/>
  <c r="C170"/>
  <c r="M170"/>
  <c r="H170"/>
  <c r="D170"/>
  <c r="I170"/>
  <c r="E170"/>
  <c r="J170"/>
  <c r="F170"/>
  <c r="G168"/>
  <c r="C168"/>
  <c r="M168"/>
  <c r="H168"/>
  <c r="D168"/>
  <c r="I168"/>
  <c r="E168"/>
  <c r="J168"/>
  <c r="F168"/>
  <c r="G166"/>
  <c r="C166"/>
  <c r="M166"/>
  <c r="H166"/>
  <c r="D166"/>
  <c r="I166"/>
  <c r="E166"/>
  <c r="J166"/>
  <c r="F166"/>
  <c r="G164"/>
  <c r="C164"/>
  <c r="M164"/>
  <c r="H164"/>
  <c r="D164"/>
  <c r="I164"/>
  <c r="E164"/>
  <c r="J164"/>
  <c r="F164"/>
  <c r="G162"/>
  <c r="C162"/>
  <c r="M162"/>
  <c r="H162"/>
  <c r="D162"/>
  <c r="I162"/>
  <c r="E162"/>
  <c r="J162"/>
  <c r="F162"/>
  <c r="G160"/>
  <c r="C160"/>
  <c r="M160"/>
  <c r="H160"/>
  <c r="D160"/>
  <c r="I160"/>
  <c r="E160"/>
  <c r="J160"/>
  <c r="F160"/>
  <c r="G158"/>
  <c r="C158"/>
  <c r="M158"/>
  <c r="H158"/>
  <c r="D158"/>
  <c r="I158"/>
  <c r="E158"/>
  <c r="J158"/>
  <c r="F158"/>
  <c r="G156"/>
  <c r="C156"/>
  <c r="M156"/>
  <c r="H156"/>
  <c r="D156"/>
  <c r="I156"/>
  <c r="E156"/>
  <c r="J156"/>
  <c r="F156"/>
  <c r="G154"/>
  <c r="C154"/>
  <c r="M154"/>
  <c r="H154"/>
  <c r="D154"/>
  <c r="I154"/>
  <c r="E154"/>
  <c r="J154"/>
  <c r="F154"/>
  <c r="G152"/>
  <c r="C152"/>
  <c r="M152"/>
  <c r="H152"/>
  <c r="D152"/>
  <c r="I152"/>
  <c r="E152"/>
  <c r="J152"/>
  <c r="F152"/>
  <c r="G150"/>
  <c r="C150"/>
  <c r="M150"/>
  <c r="H150"/>
  <c r="D150"/>
  <c r="I150"/>
  <c r="E150"/>
  <c r="J150"/>
  <c r="F150"/>
  <c r="G148"/>
  <c r="C148"/>
  <c r="M148"/>
  <c r="H148"/>
  <c r="D148"/>
  <c r="I148"/>
  <c r="E148"/>
  <c r="J148"/>
  <c r="F148"/>
  <c r="G146"/>
  <c r="C146"/>
  <c r="M146"/>
  <c r="H146"/>
  <c r="D146"/>
  <c r="I146"/>
  <c r="E146"/>
  <c r="J146"/>
  <c r="F146"/>
  <c r="G144"/>
  <c r="C144"/>
  <c r="M144"/>
  <c r="H144"/>
  <c r="D144"/>
  <c r="I144"/>
  <c r="E144"/>
  <c r="J144"/>
  <c r="F144"/>
  <c r="G142"/>
  <c r="C142"/>
  <c r="M142"/>
  <c r="H142"/>
  <c r="D142"/>
  <c r="I142"/>
  <c r="E142"/>
  <c r="J142"/>
  <c r="F142"/>
  <c r="G140"/>
  <c r="C140"/>
  <c r="M140"/>
  <c r="H140"/>
  <c r="D140"/>
  <c r="I140"/>
  <c r="E140"/>
  <c r="J140"/>
  <c r="F140"/>
  <c r="G138"/>
  <c r="C138"/>
  <c r="M138"/>
  <c r="H138"/>
  <c r="D138"/>
  <c r="I138"/>
  <c r="E138"/>
  <c r="J138"/>
  <c r="F138"/>
  <c r="G136"/>
  <c r="C136"/>
  <c r="M136"/>
  <c r="H136"/>
  <c r="D136"/>
  <c r="I136"/>
  <c r="E136"/>
  <c r="J136"/>
  <c r="F136"/>
  <c r="G134"/>
  <c r="C134"/>
  <c r="M134"/>
  <c r="H134"/>
  <c r="D134"/>
  <c r="I134"/>
  <c r="E134"/>
  <c r="J134"/>
  <c r="F134"/>
  <c r="G132"/>
  <c r="C132"/>
  <c r="M132"/>
  <c r="H132"/>
  <c r="D132"/>
  <c r="I132"/>
  <c r="E132"/>
  <c r="J132"/>
  <c r="F132"/>
  <c r="G130"/>
  <c r="C130"/>
  <c r="M130"/>
  <c r="H130"/>
  <c r="D130"/>
  <c r="I130"/>
  <c r="E130"/>
  <c r="J130"/>
  <c r="F130"/>
  <c r="G128"/>
  <c r="C128"/>
  <c r="M128"/>
  <c r="H128"/>
  <c r="D128"/>
  <c r="I128"/>
  <c r="E128"/>
  <c r="J128"/>
  <c r="F128"/>
  <c r="G126"/>
  <c r="C126"/>
  <c r="M126"/>
  <c r="H126"/>
  <c r="D126"/>
  <c r="I126"/>
  <c r="E126"/>
  <c r="J126"/>
  <c r="F126"/>
  <c r="G124"/>
  <c r="C124"/>
  <c r="M124"/>
  <c r="H124"/>
  <c r="D124"/>
  <c r="I124"/>
  <c r="E124"/>
  <c r="J124"/>
  <c r="F124"/>
  <c r="G122"/>
  <c r="C122"/>
  <c r="M122"/>
  <c r="H122"/>
  <c r="D122"/>
  <c r="I122"/>
  <c r="E122"/>
  <c r="J122"/>
  <c r="F122"/>
  <c r="G120"/>
  <c r="C120"/>
  <c r="M120"/>
  <c r="H120"/>
  <c r="D120"/>
  <c r="I120"/>
  <c r="E120"/>
  <c r="J120"/>
  <c r="F120"/>
  <c r="G118"/>
  <c r="C118"/>
  <c r="M118"/>
  <c r="H118"/>
  <c r="D118"/>
  <c r="I118"/>
  <c r="E118"/>
  <c r="J118"/>
  <c r="F118"/>
  <c r="G116"/>
  <c r="C116"/>
  <c r="M116"/>
  <c r="H116"/>
  <c r="D116"/>
  <c r="I116"/>
  <c r="E116"/>
  <c r="J116"/>
  <c r="F116"/>
  <c r="G114"/>
  <c r="C114"/>
  <c r="M114"/>
  <c r="H114"/>
  <c r="D114"/>
  <c r="I114"/>
  <c r="E114"/>
  <c r="J114"/>
  <c r="F114"/>
  <c r="G112"/>
  <c r="C112"/>
  <c r="M112"/>
  <c r="H112"/>
  <c r="D112"/>
  <c r="I112"/>
  <c r="E112"/>
  <c r="J112"/>
  <c r="F112"/>
  <c r="G110"/>
  <c r="C110"/>
  <c r="M110"/>
  <c r="H110"/>
  <c r="D110"/>
  <c r="I110"/>
  <c r="E110"/>
  <c r="J110"/>
  <c r="F110"/>
  <c r="G108"/>
  <c r="C108"/>
  <c r="M108"/>
  <c r="H108"/>
  <c r="D108"/>
  <c r="I108"/>
  <c r="E108"/>
  <c r="J108"/>
  <c r="F108"/>
  <c r="G106"/>
  <c r="C106"/>
  <c r="M106"/>
  <c r="H106"/>
  <c r="D106"/>
  <c r="I106"/>
  <c r="E106"/>
  <c r="J106"/>
  <c r="F106"/>
  <c r="G104"/>
  <c r="C104"/>
  <c r="M104"/>
  <c r="H104"/>
  <c r="D104"/>
  <c r="I104"/>
  <c r="E104"/>
  <c r="J104"/>
  <c r="F104"/>
  <c r="G102"/>
  <c r="C102"/>
  <c r="M102"/>
  <c r="H102"/>
  <c r="D102"/>
  <c r="I102"/>
  <c r="E102"/>
  <c r="J102"/>
  <c r="F102"/>
  <c r="G100"/>
  <c r="C100"/>
  <c r="M100"/>
  <c r="H100"/>
  <c r="D100"/>
  <c r="I100"/>
  <c r="E100"/>
  <c r="J100"/>
  <c r="F100"/>
  <c r="G98"/>
  <c r="C98"/>
  <c r="M98"/>
  <c r="H98"/>
  <c r="D98"/>
  <c r="I98"/>
  <c r="E98"/>
  <c r="J98"/>
  <c r="F98"/>
  <c r="G96"/>
  <c r="C96"/>
  <c r="M96"/>
  <c r="H96"/>
  <c r="D96"/>
  <c r="I96"/>
  <c r="E96"/>
  <c r="J96"/>
  <c r="F96"/>
  <c r="G94"/>
  <c r="C94"/>
  <c r="M94"/>
  <c r="H94"/>
  <c r="D94"/>
  <c r="I94"/>
  <c r="E94"/>
  <c r="J94"/>
  <c r="F94"/>
  <c r="G92"/>
  <c r="C92"/>
  <c r="M92"/>
  <c r="H92"/>
  <c r="D92"/>
  <c r="I92"/>
  <c r="E92"/>
  <c r="J92"/>
  <c r="F92"/>
  <c r="G90"/>
  <c r="C90"/>
  <c r="M90"/>
  <c r="H90"/>
  <c r="D90"/>
  <c r="I90"/>
  <c r="E90"/>
  <c r="J90"/>
  <c r="F90"/>
  <c r="G88"/>
  <c r="C88"/>
  <c r="M88"/>
  <c r="H88"/>
  <c r="D88"/>
  <c r="I88"/>
  <c r="E88"/>
  <c r="J88"/>
  <c r="F88"/>
  <c r="G86"/>
  <c r="C86"/>
  <c r="M86"/>
  <c r="H86"/>
  <c r="D86"/>
  <c r="I86"/>
  <c r="E86"/>
  <c r="J86"/>
  <c r="F86"/>
  <c r="G84"/>
  <c r="C84"/>
  <c r="M84"/>
  <c r="H84"/>
  <c r="D84"/>
  <c r="I84"/>
  <c r="E84"/>
  <c r="J84"/>
  <c r="F84"/>
  <c r="G82"/>
  <c r="C82"/>
  <c r="M82"/>
  <c r="H82"/>
  <c r="D82"/>
  <c r="I82"/>
  <c r="E82"/>
  <c r="J82"/>
  <c r="F82"/>
  <c r="G80"/>
  <c r="C80"/>
  <c r="M80"/>
  <c r="H80"/>
  <c r="D80"/>
  <c r="I80"/>
  <c r="E80"/>
  <c r="J80"/>
  <c r="F80"/>
  <c r="G78"/>
  <c r="C78"/>
  <c r="M78"/>
  <c r="H78"/>
  <c r="D78"/>
  <c r="I78"/>
  <c r="E78"/>
  <c r="J78"/>
  <c r="F78"/>
  <c r="G76"/>
  <c r="C76"/>
  <c r="M76"/>
  <c r="H76"/>
  <c r="D76"/>
  <c r="I76"/>
  <c r="E76"/>
  <c r="J76"/>
  <c r="F76"/>
  <c r="G74"/>
  <c r="C74"/>
  <c r="M74"/>
  <c r="H74"/>
  <c r="D74"/>
  <c r="I74"/>
  <c r="E74"/>
  <c r="J74"/>
  <c r="F74"/>
  <c r="G72"/>
  <c r="C72"/>
  <c r="M72"/>
  <c r="H72"/>
  <c r="D72"/>
  <c r="I72"/>
  <c r="E72"/>
  <c r="J72"/>
  <c r="F72"/>
  <c r="G70"/>
  <c r="C70"/>
  <c r="M70"/>
  <c r="H70"/>
  <c r="D70"/>
  <c r="I70"/>
  <c r="E70"/>
  <c r="J70"/>
  <c r="F70"/>
  <c r="G68"/>
  <c r="C68"/>
  <c r="M68"/>
  <c r="H68"/>
  <c r="D68"/>
  <c r="I68"/>
  <c r="E68"/>
  <c r="J68"/>
  <c r="F68"/>
  <c r="G66"/>
  <c r="C66"/>
  <c r="M66"/>
  <c r="H66"/>
  <c r="D66"/>
  <c r="I66"/>
  <c r="E66"/>
  <c r="J66"/>
  <c r="F66"/>
  <c r="G64"/>
  <c r="C64"/>
  <c r="M64"/>
  <c r="H64"/>
  <c r="D64"/>
  <c r="I64"/>
  <c r="E64"/>
  <c r="J64"/>
  <c r="F64"/>
  <c r="G62"/>
  <c r="C62"/>
  <c r="M62"/>
  <c r="H62"/>
  <c r="D62"/>
  <c r="I62"/>
  <c r="E62"/>
  <c r="J62"/>
  <c r="F62"/>
  <c r="G60"/>
  <c r="C60"/>
  <c r="M60"/>
  <c r="H60"/>
  <c r="D60"/>
  <c r="I60"/>
  <c r="E60"/>
  <c r="J60"/>
  <c r="F60"/>
  <c r="G58"/>
  <c r="C58"/>
  <c r="M58"/>
  <c r="H58"/>
  <c r="D58"/>
  <c r="I58"/>
  <c r="E58"/>
  <c r="J58"/>
  <c r="F58"/>
  <c r="G56"/>
  <c r="C56"/>
  <c r="M56"/>
  <c r="H56"/>
  <c r="D56"/>
  <c r="I56"/>
  <c r="E56"/>
  <c r="J56"/>
  <c r="F56"/>
  <c r="G54"/>
  <c r="C54"/>
  <c r="M54"/>
  <c r="H54"/>
  <c r="D54"/>
  <c r="I54"/>
  <c r="E54"/>
  <c r="J54"/>
  <c r="F54"/>
  <c r="G52"/>
  <c r="C52"/>
  <c r="M52"/>
  <c r="H52"/>
  <c r="D52"/>
  <c r="I52"/>
  <c r="E52"/>
  <c r="J52"/>
  <c r="F52"/>
  <c r="G50"/>
  <c r="C50"/>
  <c r="M50"/>
  <c r="H50"/>
  <c r="D50"/>
  <c r="I50"/>
  <c r="J50"/>
  <c r="F50"/>
  <c r="G48"/>
  <c r="C48"/>
  <c r="M48"/>
  <c r="H48"/>
  <c r="D48"/>
  <c r="J48"/>
  <c r="F48"/>
  <c r="G46"/>
  <c r="C46"/>
  <c r="M46"/>
  <c r="H46"/>
  <c r="D46"/>
  <c r="J46"/>
  <c r="F46"/>
  <c r="G44"/>
  <c r="C44"/>
  <c r="M44"/>
  <c r="H44"/>
  <c r="D44"/>
  <c r="J44"/>
  <c r="F44"/>
  <c r="G42"/>
  <c r="C42"/>
  <c r="M42"/>
  <c r="H42"/>
  <c r="D42"/>
  <c r="J42"/>
  <c r="F42"/>
  <c r="J40"/>
  <c r="F40"/>
  <c r="J38"/>
  <c r="F38"/>
  <c r="J36"/>
  <c r="F36"/>
  <c r="J34"/>
  <c r="F34"/>
  <c r="J32"/>
  <c r="F32"/>
  <c r="J30"/>
  <c r="F30"/>
  <c r="J28"/>
  <c r="F28"/>
  <c r="J26"/>
  <c r="F26"/>
  <c r="J24"/>
  <c r="F24"/>
  <c r="J22"/>
  <c r="F22"/>
  <c r="J20"/>
  <c r="F20"/>
  <c r="J18"/>
  <c r="F18"/>
  <c r="J16"/>
  <c r="F16"/>
  <c r="J14"/>
  <c r="F14"/>
  <c r="E11"/>
  <c r="I11"/>
  <c r="C12"/>
  <c r="M12"/>
  <c r="G12"/>
  <c r="E13"/>
  <c r="I13"/>
  <c r="C14"/>
  <c r="M14"/>
  <c r="H14"/>
  <c r="C15"/>
  <c r="M15"/>
  <c r="I15"/>
  <c r="C16"/>
  <c r="M16"/>
  <c r="H16"/>
  <c r="C17"/>
  <c r="M17"/>
  <c r="I17"/>
  <c r="C18"/>
  <c r="M18"/>
  <c r="H18"/>
  <c r="C19"/>
  <c r="M19"/>
  <c r="I19"/>
  <c r="C20"/>
  <c r="M20"/>
  <c r="H20"/>
  <c r="C21"/>
  <c r="M21"/>
  <c r="I21"/>
  <c r="C22"/>
  <c r="M22"/>
  <c r="H22"/>
  <c r="C23"/>
  <c r="M23"/>
  <c r="I23"/>
  <c r="C24"/>
  <c r="M24"/>
  <c r="H24"/>
  <c r="C25"/>
  <c r="M25"/>
  <c r="I25"/>
  <c r="C26"/>
  <c r="M26"/>
  <c r="H26"/>
  <c r="C27"/>
  <c r="M27"/>
  <c r="I27"/>
  <c r="C28"/>
  <c r="M28"/>
  <c r="H28"/>
  <c r="C29"/>
  <c r="M29"/>
  <c r="I29"/>
  <c r="C30"/>
  <c r="M30"/>
  <c r="H30"/>
  <c r="C31"/>
  <c r="M31"/>
  <c r="I31"/>
  <c r="C32"/>
  <c r="M32"/>
  <c r="H32"/>
  <c r="C33"/>
  <c r="M33"/>
  <c r="I33"/>
  <c r="C34"/>
  <c r="M34"/>
  <c r="H34"/>
  <c r="C35"/>
  <c r="M35"/>
  <c r="I35"/>
  <c r="C36"/>
  <c r="M36"/>
  <c r="H36"/>
  <c r="C37"/>
  <c r="M37"/>
  <c r="I37"/>
  <c r="C38"/>
  <c r="M38"/>
  <c r="H38"/>
  <c r="C39"/>
  <c r="M39"/>
  <c r="I39"/>
  <c r="C40"/>
  <c r="M40"/>
  <c r="H40"/>
  <c r="C41"/>
  <c r="M41"/>
  <c r="G300" i="5"/>
  <c r="C300"/>
  <c r="L300"/>
  <c r="I300"/>
  <c r="E300"/>
  <c r="H300"/>
  <c r="D300"/>
  <c r="F300"/>
  <c r="I298"/>
  <c r="E298"/>
  <c r="G298"/>
  <c r="C298"/>
  <c r="L298"/>
  <c r="F298"/>
  <c r="H298"/>
  <c r="D298"/>
  <c r="G296"/>
  <c r="C296"/>
  <c r="L296"/>
  <c r="I296"/>
  <c r="E296"/>
  <c r="D296"/>
  <c r="F296"/>
  <c r="H296"/>
  <c r="I294"/>
  <c r="E294"/>
  <c r="G294"/>
  <c r="C294"/>
  <c r="L294"/>
  <c r="D294"/>
  <c r="F294"/>
  <c r="H294"/>
  <c r="G292"/>
  <c r="C292"/>
  <c r="L292"/>
  <c r="I292"/>
  <c r="E292"/>
  <c r="H292"/>
  <c r="D292"/>
  <c r="F292"/>
  <c r="I290"/>
  <c r="E290"/>
  <c r="G290"/>
  <c r="C290"/>
  <c r="L290"/>
  <c r="F290"/>
  <c r="H290"/>
  <c r="D290"/>
  <c r="G288"/>
  <c r="C288"/>
  <c r="L288"/>
  <c r="I288"/>
  <c r="E288"/>
  <c r="D288"/>
  <c r="F288"/>
  <c r="H288"/>
  <c r="I286"/>
  <c r="E286"/>
  <c r="G286"/>
  <c r="C286"/>
  <c r="L286"/>
  <c r="D286"/>
  <c r="F286"/>
  <c r="H286"/>
  <c r="G284"/>
  <c r="C284"/>
  <c r="L284"/>
  <c r="I284"/>
  <c r="E284"/>
  <c r="H284"/>
  <c r="D284"/>
  <c r="F284"/>
  <c r="I282"/>
  <c r="E282"/>
  <c r="G282"/>
  <c r="C282"/>
  <c r="L282"/>
  <c r="F282"/>
  <c r="H282"/>
  <c r="D282"/>
  <c r="G280"/>
  <c r="C280"/>
  <c r="L280"/>
  <c r="I280"/>
  <c r="E280"/>
  <c r="D280"/>
  <c r="F280"/>
  <c r="H280"/>
  <c r="I278"/>
  <c r="E278"/>
  <c r="G278"/>
  <c r="C278"/>
  <c r="L278"/>
  <c r="D278"/>
  <c r="F278"/>
  <c r="H278"/>
  <c r="G276"/>
  <c r="C276"/>
  <c r="L276"/>
  <c r="I276"/>
  <c r="E276"/>
  <c r="H276"/>
  <c r="D276"/>
  <c r="F276"/>
  <c r="I274"/>
  <c r="E274"/>
  <c r="G274"/>
  <c r="C274"/>
  <c r="L274"/>
  <c r="F274"/>
  <c r="H274"/>
  <c r="D274"/>
  <c r="G272"/>
  <c r="C272"/>
  <c r="L272"/>
  <c r="I272"/>
  <c r="E272"/>
  <c r="D272"/>
  <c r="F272"/>
  <c r="H272"/>
  <c r="I270"/>
  <c r="E270"/>
  <c r="G270"/>
  <c r="C270"/>
  <c r="L270"/>
  <c r="D270"/>
  <c r="F270"/>
  <c r="H270"/>
  <c r="G268"/>
  <c r="C268"/>
  <c r="L268"/>
  <c r="I268"/>
  <c r="E268"/>
  <c r="H268"/>
  <c r="D268"/>
  <c r="F268"/>
  <c r="I266"/>
  <c r="E266"/>
  <c r="G266"/>
  <c r="C266"/>
  <c r="L266"/>
  <c r="F266"/>
  <c r="H266"/>
  <c r="D266"/>
  <c r="G264"/>
  <c r="C264"/>
  <c r="L264"/>
  <c r="I264"/>
  <c r="E264"/>
  <c r="D264"/>
  <c r="F264"/>
  <c r="H264"/>
  <c r="I262"/>
  <c r="E262"/>
  <c r="G262"/>
  <c r="C262"/>
  <c r="L262"/>
  <c r="D262"/>
  <c r="F262"/>
  <c r="H262"/>
  <c r="G260"/>
  <c r="C260"/>
  <c r="L260"/>
  <c r="I260"/>
  <c r="E260"/>
  <c r="H260"/>
  <c r="D260"/>
  <c r="F260"/>
  <c r="I258"/>
  <c r="E258"/>
  <c r="G258"/>
  <c r="C258"/>
  <c r="L258"/>
  <c r="F258"/>
  <c r="H258"/>
  <c r="D258"/>
  <c r="G256"/>
  <c r="C256"/>
  <c r="L256"/>
  <c r="I256"/>
  <c r="E256"/>
  <c r="D256"/>
  <c r="F256"/>
  <c r="H256"/>
  <c r="I254"/>
  <c r="E254"/>
  <c r="G254"/>
  <c r="C254"/>
  <c r="L254"/>
  <c r="D254"/>
  <c r="F254"/>
  <c r="H254"/>
  <c r="G252"/>
  <c r="C252"/>
  <c r="L252"/>
  <c r="I252"/>
  <c r="E252"/>
  <c r="H252"/>
  <c r="D252"/>
  <c r="F252"/>
  <c r="I250"/>
  <c r="E250"/>
  <c r="G250"/>
  <c r="C250"/>
  <c r="L250"/>
  <c r="F250"/>
  <c r="H250"/>
  <c r="D250"/>
  <c r="G248"/>
  <c r="C248"/>
  <c r="L248"/>
  <c r="I248"/>
  <c r="E248"/>
  <c r="D248"/>
  <c r="F248"/>
  <c r="H248"/>
  <c r="I246"/>
  <c r="E246"/>
  <c r="G246"/>
  <c r="C246"/>
  <c r="L246"/>
  <c r="D246"/>
  <c r="F246"/>
  <c r="H246"/>
  <c r="G244"/>
  <c r="C244"/>
  <c r="L244"/>
  <c r="I244"/>
  <c r="E244"/>
  <c r="H244"/>
  <c r="D244"/>
  <c r="F244"/>
  <c r="I242"/>
  <c r="E242"/>
  <c r="G242"/>
  <c r="C242"/>
  <c r="L242"/>
  <c r="F242"/>
  <c r="H242"/>
  <c r="D242"/>
  <c r="G240"/>
  <c r="C240"/>
  <c r="L240"/>
  <c r="I240"/>
  <c r="E240"/>
  <c r="D240"/>
  <c r="F240"/>
  <c r="H240"/>
  <c r="I238"/>
  <c r="E238"/>
  <c r="G238"/>
  <c r="C238"/>
  <c r="L238"/>
  <c r="D238"/>
  <c r="F238"/>
  <c r="H238"/>
  <c r="G236"/>
  <c r="C236"/>
  <c r="L236"/>
  <c r="I236"/>
  <c r="E236"/>
  <c r="H236"/>
  <c r="D236"/>
  <c r="F236"/>
  <c r="I234"/>
  <c r="E234"/>
  <c r="G234"/>
  <c r="C234"/>
  <c r="L234"/>
  <c r="F234"/>
  <c r="H234"/>
  <c r="D234"/>
  <c r="G232"/>
  <c r="C232"/>
  <c r="L232"/>
  <c r="H232"/>
  <c r="D232"/>
  <c r="I232"/>
  <c r="E232"/>
  <c r="F232"/>
  <c r="I230"/>
  <c r="E230"/>
  <c r="F230"/>
  <c r="G230"/>
  <c r="C230"/>
  <c r="L230"/>
  <c r="H230"/>
  <c r="D230"/>
  <c r="G228"/>
  <c r="C228"/>
  <c r="L228"/>
  <c r="H228"/>
  <c r="D228"/>
  <c r="I228"/>
  <c r="E228"/>
  <c r="F228"/>
  <c r="I226"/>
  <c r="E226"/>
  <c r="F226"/>
  <c r="G226"/>
  <c r="C226"/>
  <c r="L226"/>
  <c r="H226"/>
  <c r="D226"/>
  <c r="G224"/>
  <c r="C224"/>
  <c r="L224"/>
  <c r="H224"/>
  <c r="D224"/>
  <c r="I224"/>
  <c r="E224"/>
  <c r="F224"/>
  <c r="I222"/>
  <c r="E222"/>
  <c r="F222"/>
  <c r="G222"/>
  <c r="C222"/>
  <c r="L222"/>
  <c r="H222"/>
  <c r="D222"/>
  <c r="G220"/>
  <c r="C220"/>
  <c r="L220"/>
  <c r="H220"/>
  <c r="D220"/>
  <c r="I220"/>
  <c r="E220"/>
  <c r="F220"/>
  <c r="I218"/>
  <c r="E218"/>
  <c r="F218"/>
  <c r="G218"/>
  <c r="C218"/>
  <c r="L218"/>
  <c r="H218"/>
  <c r="D218"/>
  <c r="G216"/>
  <c r="C216"/>
  <c r="L216"/>
  <c r="H216"/>
  <c r="D216"/>
  <c r="I216"/>
  <c r="E216"/>
  <c r="F216"/>
  <c r="I214"/>
  <c r="E214"/>
  <c r="F214"/>
  <c r="G214"/>
  <c r="C214"/>
  <c r="L214"/>
  <c r="H214"/>
  <c r="D214"/>
  <c r="G212"/>
  <c r="C212"/>
  <c r="L212"/>
  <c r="H212"/>
  <c r="D212"/>
  <c r="I212"/>
  <c r="E212"/>
  <c r="F212"/>
  <c r="I210"/>
  <c r="E210"/>
  <c r="F210"/>
  <c r="G210"/>
  <c r="C210"/>
  <c r="L210"/>
  <c r="H210"/>
  <c r="D210"/>
  <c r="G208"/>
  <c r="C208"/>
  <c r="L208"/>
  <c r="H208"/>
  <c r="D208"/>
  <c r="I208"/>
  <c r="E208"/>
  <c r="F208"/>
  <c r="I206"/>
  <c r="E206"/>
  <c r="F206"/>
  <c r="G206"/>
  <c r="C206"/>
  <c r="L206"/>
  <c r="H206"/>
  <c r="D206"/>
  <c r="G204"/>
  <c r="C204"/>
  <c r="L204"/>
  <c r="H204"/>
  <c r="D204"/>
  <c r="I204"/>
  <c r="E204"/>
  <c r="F204"/>
  <c r="I202"/>
  <c r="E202"/>
  <c r="F202"/>
  <c r="G202"/>
  <c r="C202"/>
  <c r="L202"/>
  <c r="H202"/>
  <c r="D202"/>
  <c r="G200"/>
  <c r="C200"/>
  <c r="L200"/>
  <c r="H200"/>
  <c r="D200"/>
  <c r="I200"/>
  <c r="E200"/>
  <c r="F200"/>
  <c r="I198"/>
  <c r="E198"/>
  <c r="F198"/>
  <c r="G198"/>
  <c r="C198"/>
  <c r="L198"/>
  <c r="H198"/>
  <c r="D198"/>
  <c r="G196"/>
  <c r="C196"/>
  <c r="L196"/>
  <c r="H196"/>
  <c r="D196"/>
  <c r="I196"/>
  <c r="E196"/>
  <c r="F196"/>
  <c r="I194"/>
  <c r="E194"/>
  <c r="F194"/>
  <c r="G194"/>
  <c r="C194"/>
  <c r="L194"/>
  <c r="H194"/>
  <c r="D194"/>
  <c r="G192"/>
  <c r="C192"/>
  <c r="L192"/>
  <c r="H192"/>
  <c r="D192"/>
  <c r="I192"/>
  <c r="E192"/>
  <c r="F192"/>
  <c r="I190"/>
  <c r="E190"/>
  <c r="F190"/>
  <c r="G190"/>
  <c r="C190"/>
  <c r="L190"/>
  <c r="H190"/>
  <c r="D190"/>
  <c r="G188"/>
  <c r="C188"/>
  <c r="L188"/>
  <c r="H188"/>
  <c r="D188"/>
  <c r="I188"/>
  <c r="E188"/>
  <c r="F188"/>
  <c r="I186"/>
  <c r="E186"/>
  <c r="F186"/>
  <c r="G186"/>
  <c r="C186"/>
  <c r="L186"/>
  <c r="H186"/>
  <c r="D186"/>
  <c r="G184"/>
  <c r="C184"/>
  <c r="L184"/>
  <c r="H184"/>
  <c r="D184"/>
  <c r="I184"/>
  <c r="E184"/>
  <c r="F184"/>
  <c r="I182"/>
  <c r="E182"/>
  <c r="F182"/>
  <c r="G182"/>
  <c r="C182"/>
  <c r="L182"/>
  <c r="H182"/>
  <c r="D182"/>
  <c r="G180"/>
  <c r="C180"/>
  <c r="L180"/>
  <c r="H180"/>
  <c r="D180"/>
  <c r="I180"/>
  <c r="E180"/>
  <c r="F180"/>
  <c r="I178"/>
  <c r="E178"/>
  <c r="F178"/>
  <c r="G178"/>
  <c r="C178"/>
  <c r="L178"/>
  <c r="H178"/>
  <c r="D178"/>
  <c r="G176"/>
  <c r="C176"/>
  <c r="L176"/>
  <c r="H176"/>
  <c r="D176"/>
  <c r="I176"/>
  <c r="E176"/>
  <c r="F176"/>
  <c r="I174"/>
  <c r="E174"/>
  <c r="F174"/>
  <c r="G174"/>
  <c r="C174"/>
  <c r="L174"/>
  <c r="H174"/>
  <c r="D174"/>
  <c r="G172"/>
  <c r="C172"/>
  <c r="L172"/>
  <c r="H172"/>
  <c r="D172"/>
  <c r="I172"/>
  <c r="E172"/>
  <c r="F172"/>
  <c r="I170"/>
  <c r="E170"/>
  <c r="F170"/>
  <c r="G170"/>
  <c r="C170"/>
  <c r="L170"/>
  <c r="H170"/>
  <c r="D170"/>
  <c r="G168"/>
  <c r="C168"/>
  <c r="L168"/>
  <c r="H168"/>
  <c r="D168"/>
  <c r="I168"/>
  <c r="E168"/>
  <c r="F168"/>
  <c r="I166"/>
  <c r="E166"/>
  <c r="F166"/>
  <c r="G166"/>
  <c r="C166"/>
  <c r="L166"/>
  <c r="H166"/>
  <c r="D166"/>
  <c r="G164"/>
  <c r="C164"/>
  <c r="L164"/>
  <c r="H164"/>
  <c r="D164"/>
  <c r="I164"/>
  <c r="E164"/>
  <c r="F164"/>
  <c r="I162"/>
  <c r="E162"/>
  <c r="F162"/>
  <c r="G162"/>
  <c r="C162"/>
  <c r="L162"/>
  <c r="H162"/>
  <c r="D162"/>
  <c r="G160"/>
  <c r="C160"/>
  <c r="L160"/>
  <c r="H160"/>
  <c r="D160"/>
  <c r="I160"/>
  <c r="E160"/>
  <c r="F160"/>
  <c r="I158"/>
  <c r="E158"/>
  <c r="F158"/>
  <c r="G158"/>
  <c r="C158"/>
  <c r="L158"/>
  <c r="H158"/>
  <c r="D158"/>
  <c r="G156"/>
  <c r="C156"/>
  <c r="L156"/>
  <c r="H156"/>
  <c r="D156"/>
  <c r="I156"/>
  <c r="E156"/>
  <c r="F156"/>
  <c r="I154"/>
  <c r="E154"/>
  <c r="F154"/>
  <c r="G154"/>
  <c r="C154"/>
  <c r="L154"/>
  <c r="H154"/>
  <c r="D154"/>
  <c r="G152"/>
  <c r="C152"/>
  <c r="L152"/>
  <c r="H152"/>
  <c r="D152"/>
  <c r="I152"/>
  <c r="E152"/>
  <c r="F152"/>
  <c r="I150"/>
  <c r="E150"/>
  <c r="F150"/>
  <c r="G150"/>
  <c r="C150"/>
  <c r="L150"/>
  <c r="H150"/>
  <c r="D150"/>
  <c r="G148"/>
  <c r="C148"/>
  <c r="L148"/>
  <c r="H148"/>
  <c r="D148"/>
  <c r="I148"/>
  <c r="E148"/>
  <c r="F148"/>
  <c r="I146"/>
  <c r="E146"/>
  <c r="F146"/>
  <c r="G146"/>
  <c r="C146"/>
  <c r="L146"/>
  <c r="H146"/>
  <c r="D146"/>
  <c r="G144"/>
  <c r="C144"/>
  <c r="L144"/>
  <c r="H144"/>
  <c r="D144"/>
  <c r="I144"/>
  <c r="E144"/>
  <c r="F144"/>
  <c r="I142"/>
  <c r="E142"/>
  <c r="F142"/>
  <c r="G142"/>
  <c r="C142"/>
  <c r="L142"/>
  <c r="H142"/>
  <c r="D142"/>
  <c r="G140"/>
  <c r="C140"/>
  <c r="L140"/>
  <c r="H140"/>
  <c r="D140"/>
  <c r="I140"/>
  <c r="E140"/>
  <c r="F140"/>
  <c r="I138"/>
  <c r="E138"/>
  <c r="F138"/>
  <c r="G138"/>
  <c r="C138"/>
  <c r="L138"/>
  <c r="H138"/>
  <c r="D138"/>
  <c r="G136"/>
  <c r="C136"/>
  <c r="L136"/>
  <c r="H136"/>
  <c r="D136"/>
  <c r="I136"/>
  <c r="E136"/>
  <c r="F136"/>
  <c r="I134"/>
  <c r="E134"/>
  <c r="F134"/>
  <c r="G134"/>
  <c r="C134"/>
  <c r="L134"/>
  <c r="H134"/>
  <c r="D134"/>
  <c r="G132"/>
  <c r="C132"/>
  <c r="L132"/>
  <c r="H132"/>
  <c r="D132"/>
  <c r="I132"/>
  <c r="E132"/>
  <c r="F132"/>
  <c r="I130"/>
  <c r="E130"/>
  <c r="F130"/>
  <c r="G130"/>
  <c r="C130"/>
  <c r="L130"/>
  <c r="H130"/>
  <c r="D130"/>
  <c r="G128"/>
  <c r="C128"/>
  <c r="L128"/>
  <c r="H128"/>
  <c r="D128"/>
  <c r="I128"/>
  <c r="E128"/>
  <c r="F128"/>
  <c r="I126"/>
  <c r="E126"/>
  <c r="F126"/>
  <c r="G126"/>
  <c r="C126"/>
  <c r="L126"/>
  <c r="H126"/>
  <c r="D126"/>
  <c r="G124"/>
  <c r="C124"/>
  <c r="L124"/>
  <c r="H124"/>
  <c r="D124"/>
  <c r="I124"/>
  <c r="E124"/>
  <c r="F124"/>
  <c r="I122"/>
  <c r="E122"/>
  <c r="F122"/>
  <c r="G122"/>
  <c r="C122"/>
  <c r="L122"/>
  <c r="H122"/>
  <c r="D122"/>
  <c r="G120"/>
  <c r="C120"/>
  <c r="L120"/>
  <c r="H120"/>
  <c r="D120"/>
  <c r="I120"/>
  <c r="E120"/>
  <c r="F120"/>
  <c r="I118"/>
  <c r="E118"/>
  <c r="F118"/>
  <c r="G118"/>
  <c r="C118"/>
  <c r="L118"/>
  <c r="H118"/>
  <c r="D118"/>
  <c r="G116"/>
  <c r="C116"/>
  <c r="L116"/>
  <c r="H116"/>
  <c r="D116"/>
  <c r="I116"/>
  <c r="E116"/>
  <c r="F116"/>
  <c r="I114"/>
  <c r="E114"/>
  <c r="F114"/>
  <c r="G114"/>
  <c r="C114"/>
  <c r="L114"/>
  <c r="H114"/>
  <c r="D114"/>
  <c r="G112"/>
  <c r="C112"/>
  <c r="L112"/>
  <c r="H112"/>
  <c r="D112"/>
  <c r="I112"/>
  <c r="E112"/>
  <c r="F112"/>
  <c r="I110"/>
  <c r="E110"/>
  <c r="F110"/>
  <c r="G110"/>
  <c r="C110"/>
  <c r="L110"/>
  <c r="H110"/>
  <c r="D110"/>
  <c r="G108"/>
  <c r="C108"/>
  <c r="L108"/>
  <c r="H108"/>
  <c r="D108"/>
  <c r="I108"/>
  <c r="E108"/>
  <c r="F108"/>
  <c r="I106"/>
  <c r="E106"/>
  <c r="F106"/>
  <c r="G106"/>
  <c r="C106"/>
  <c r="L106"/>
  <c r="H106"/>
  <c r="D106"/>
  <c r="G104"/>
  <c r="C104"/>
  <c r="L104"/>
  <c r="H104"/>
  <c r="D104"/>
  <c r="I104"/>
  <c r="E104"/>
  <c r="F104"/>
  <c r="I102"/>
  <c r="E102"/>
  <c r="F102"/>
  <c r="G102"/>
  <c r="C102"/>
  <c r="L102"/>
  <c r="H102"/>
  <c r="D102"/>
  <c r="G100"/>
  <c r="C100"/>
  <c r="L100"/>
  <c r="H100"/>
  <c r="D100"/>
  <c r="I100"/>
  <c r="E100"/>
  <c r="F100"/>
  <c r="I98"/>
  <c r="E98"/>
  <c r="F98"/>
  <c r="G98"/>
  <c r="C98"/>
  <c r="L98"/>
  <c r="H98"/>
  <c r="D98"/>
  <c r="G96"/>
  <c r="C96"/>
  <c r="L96"/>
  <c r="H96"/>
  <c r="D96"/>
  <c r="I96"/>
  <c r="E96"/>
  <c r="F96"/>
  <c r="I94"/>
  <c r="E94"/>
  <c r="F94"/>
  <c r="G94"/>
  <c r="C94"/>
  <c r="L94"/>
  <c r="H94"/>
  <c r="D94"/>
  <c r="G92"/>
  <c r="C92"/>
  <c r="L92"/>
  <c r="H92"/>
  <c r="D92"/>
  <c r="I92"/>
  <c r="E92"/>
  <c r="F92"/>
  <c r="I90"/>
  <c r="E90"/>
  <c r="F90"/>
  <c r="G90"/>
  <c r="C90"/>
  <c r="L90"/>
  <c r="H90"/>
  <c r="D90"/>
  <c r="G88"/>
  <c r="C88"/>
  <c r="L88"/>
  <c r="H88"/>
  <c r="D88"/>
  <c r="I88"/>
  <c r="E88"/>
  <c r="F88"/>
  <c r="I86"/>
  <c r="E86"/>
  <c r="F86"/>
  <c r="G86"/>
  <c r="C86"/>
  <c r="L86"/>
  <c r="H86"/>
  <c r="D86"/>
  <c r="G84"/>
  <c r="C84"/>
  <c r="L84"/>
  <c r="H84"/>
  <c r="D84"/>
  <c r="I84"/>
  <c r="E84"/>
  <c r="F84"/>
  <c r="I82"/>
  <c r="E82"/>
  <c r="F82"/>
  <c r="G82"/>
  <c r="C82"/>
  <c r="L82"/>
  <c r="H82"/>
  <c r="D82"/>
  <c r="G80"/>
  <c r="C80"/>
  <c r="L80"/>
  <c r="H80"/>
  <c r="D80"/>
  <c r="I80"/>
  <c r="E80"/>
  <c r="F80"/>
  <c r="I78"/>
  <c r="E78"/>
  <c r="F78"/>
  <c r="G78"/>
  <c r="C78"/>
  <c r="L78"/>
  <c r="H78"/>
  <c r="D78"/>
  <c r="G76"/>
  <c r="C76"/>
  <c r="L76"/>
  <c r="H76"/>
  <c r="D76"/>
  <c r="I76"/>
  <c r="E76"/>
  <c r="F76"/>
  <c r="I74"/>
  <c r="E74"/>
  <c r="F74"/>
  <c r="G74"/>
  <c r="C74"/>
  <c r="L74"/>
  <c r="H74"/>
  <c r="D74"/>
  <c r="G72"/>
  <c r="C72"/>
  <c r="L72"/>
  <c r="H72"/>
  <c r="D72"/>
  <c r="I72"/>
  <c r="E72"/>
  <c r="F72"/>
  <c r="I70"/>
  <c r="E70"/>
  <c r="F70"/>
  <c r="G70"/>
  <c r="C70"/>
  <c r="L70"/>
  <c r="H70"/>
  <c r="D70"/>
  <c r="G68"/>
  <c r="C68"/>
  <c r="L68"/>
  <c r="H68"/>
  <c r="D68"/>
  <c r="I68"/>
  <c r="E68"/>
  <c r="F68"/>
  <c r="I66"/>
  <c r="E66"/>
  <c r="F66"/>
  <c r="G66"/>
  <c r="C66"/>
  <c r="L66"/>
  <c r="H66"/>
  <c r="D66"/>
  <c r="G64"/>
  <c r="C64"/>
  <c r="L64"/>
  <c r="H64"/>
  <c r="D64"/>
  <c r="I64"/>
  <c r="E64"/>
  <c r="F64"/>
  <c r="I62"/>
  <c r="E62"/>
  <c r="F62"/>
  <c r="G62"/>
  <c r="C62"/>
  <c r="L62"/>
  <c r="H62"/>
  <c r="D62"/>
  <c r="G60"/>
  <c r="C60"/>
  <c r="L60"/>
  <c r="H60"/>
  <c r="D60"/>
  <c r="I60"/>
  <c r="E60"/>
  <c r="F60"/>
  <c r="I58"/>
  <c r="E58"/>
  <c r="F58"/>
  <c r="G58"/>
  <c r="C58"/>
  <c r="L58"/>
  <c r="H58"/>
  <c r="D58"/>
  <c r="G56"/>
  <c r="C56"/>
  <c r="L56"/>
  <c r="H56"/>
  <c r="D56"/>
  <c r="I56"/>
  <c r="E56"/>
  <c r="F56"/>
  <c r="I54"/>
  <c r="E54"/>
  <c r="F54"/>
  <c r="G54"/>
  <c r="C54"/>
  <c r="L54"/>
  <c r="H54"/>
  <c r="D54"/>
  <c r="G52"/>
  <c r="C52"/>
  <c r="L52"/>
  <c r="H52"/>
  <c r="D52"/>
  <c r="I52"/>
  <c r="E52"/>
  <c r="F52"/>
  <c r="I50"/>
  <c r="E50"/>
  <c r="F50"/>
  <c r="G50"/>
  <c r="C50"/>
  <c r="L50"/>
  <c r="H50"/>
  <c r="D50"/>
  <c r="G48"/>
  <c r="C48"/>
  <c r="L48"/>
  <c r="H48"/>
  <c r="D48"/>
  <c r="I48"/>
  <c r="E48"/>
  <c r="F48"/>
  <c r="I46"/>
  <c r="E46"/>
  <c r="F46"/>
  <c r="G46"/>
  <c r="C46"/>
  <c r="L46"/>
  <c r="H46"/>
  <c r="D46"/>
  <c r="G44"/>
  <c r="C44"/>
  <c r="L44"/>
  <c r="H44"/>
  <c r="D44"/>
  <c r="I44"/>
  <c r="E44"/>
  <c r="F44"/>
  <c r="I42"/>
  <c r="E42"/>
  <c r="F42"/>
  <c r="G42"/>
  <c r="C42"/>
  <c r="L42"/>
  <c r="H42"/>
  <c r="D42"/>
  <c r="G40"/>
  <c r="C40"/>
  <c r="L40"/>
  <c r="H40"/>
  <c r="D40"/>
  <c r="I40"/>
  <c r="E40"/>
  <c r="F40"/>
  <c r="I38"/>
  <c r="E38"/>
  <c r="F38"/>
  <c r="G38"/>
  <c r="C38"/>
  <c r="L38"/>
  <c r="H38"/>
  <c r="D38"/>
  <c r="G36"/>
  <c r="C36"/>
  <c r="L36"/>
  <c r="H36"/>
  <c r="D36"/>
  <c r="I36"/>
  <c r="E36"/>
  <c r="F36"/>
  <c r="I34"/>
  <c r="E34"/>
  <c r="F34"/>
  <c r="G34"/>
  <c r="C34"/>
  <c r="L34"/>
  <c r="H34"/>
  <c r="D34"/>
  <c r="G32"/>
  <c r="C32"/>
  <c r="L32"/>
  <c r="H32"/>
  <c r="D32"/>
  <c r="I32"/>
  <c r="E32"/>
  <c r="F32"/>
  <c r="I30"/>
  <c r="E30"/>
  <c r="F30"/>
  <c r="G30"/>
  <c r="C30"/>
  <c r="L30"/>
  <c r="H30"/>
  <c r="D30"/>
  <c r="G28"/>
  <c r="C28"/>
  <c r="L28"/>
  <c r="H28"/>
  <c r="D28"/>
  <c r="I28"/>
  <c r="E28"/>
  <c r="F28"/>
  <c r="I26"/>
  <c r="E26"/>
  <c r="F26"/>
  <c r="G26"/>
  <c r="C26"/>
  <c r="L26"/>
  <c r="H26"/>
  <c r="D26"/>
  <c r="G24"/>
  <c r="C24"/>
  <c r="L24"/>
  <c r="H24"/>
  <c r="D24"/>
  <c r="I24"/>
  <c r="E24"/>
  <c r="F24"/>
  <c r="I22"/>
  <c r="E22"/>
  <c r="F22"/>
  <c r="G22"/>
  <c r="C22"/>
  <c r="L22"/>
  <c r="H22"/>
  <c r="D22"/>
  <c r="G20"/>
  <c r="C20"/>
  <c r="L20"/>
  <c r="H20"/>
  <c r="D20"/>
  <c r="I20"/>
  <c r="E20"/>
  <c r="F20"/>
  <c r="I18"/>
  <c r="E18"/>
  <c r="F18"/>
  <c r="G18"/>
  <c r="C18"/>
  <c r="L18"/>
  <c r="H18"/>
  <c r="D18"/>
  <c r="G16"/>
  <c r="C16"/>
  <c r="L16"/>
  <c r="H16"/>
  <c r="D16"/>
  <c r="I16"/>
  <c r="E16"/>
  <c r="F16"/>
  <c r="I14"/>
  <c r="E14"/>
  <c r="F14"/>
  <c r="G14"/>
  <c r="C14"/>
  <c r="L14"/>
  <c r="H14"/>
  <c r="D14"/>
  <c r="G12"/>
  <c r="C12"/>
  <c r="L12"/>
  <c r="H12"/>
  <c r="D12"/>
  <c r="I12"/>
  <c r="E12"/>
  <c r="F12"/>
  <c r="D11" i="4"/>
  <c r="F12"/>
  <c r="D13"/>
  <c r="G14"/>
  <c r="G15"/>
  <c r="G16"/>
  <c r="G17"/>
  <c r="G18"/>
  <c r="G19"/>
  <c r="G20"/>
  <c r="G21"/>
  <c r="G22"/>
  <c r="G23"/>
  <c r="G24"/>
  <c r="G25"/>
  <c r="G26"/>
  <c r="G27"/>
  <c r="G28"/>
  <c r="G29"/>
  <c r="G30"/>
  <c r="G31"/>
  <c r="G32"/>
  <c r="G33"/>
  <c r="G34"/>
  <c r="G35"/>
  <c r="G36"/>
  <c r="G37"/>
  <c r="G38"/>
  <c r="G39"/>
  <c r="G40"/>
  <c r="J41"/>
  <c r="I42"/>
  <c r="G43"/>
  <c r="I44"/>
  <c r="G45"/>
  <c r="I46"/>
  <c r="G47"/>
  <c r="I48"/>
  <c r="G49"/>
  <c r="H8" i="13"/>
  <c r="F8"/>
  <c r="H12"/>
  <c r="F12"/>
  <c r="H16"/>
  <c r="F16"/>
  <c r="H20"/>
  <c r="F20"/>
  <c r="H24"/>
  <c r="F24"/>
  <c r="H28"/>
  <c r="F28"/>
  <c r="H7"/>
  <c r="F7"/>
  <c r="F10"/>
  <c r="H10"/>
  <c r="F14"/>
  <c r="H14"/>
  <c r="F18"/>
  <c r="H18"/>
  <c r="F22"/>
  <c r="H22"/>
  <c r="F26"/>
  <c r="H26"/>
  <c r="G7"/>
  <c r="M25" i="11"/>
  <c r="L25"/>
  <c r="M18"/>
  <c r="L18"/>
  <c r="M23"/>
  <c r="L23"/>
  <c r="L17"/>
  <c r="M17"/>
  <c r="L24"/>
  <c r="M24"/>
  <c r="L19"/>
  <c r="M19"/>
  <c r="M20"/>
  <c r="L20"/>
  <c r="D56" i="14"/>
  <c r="F56"/>
  <c r="E56"/>
  <c r="C56"/>
  <c r="L56"/>
  <c r="D36"/>
  <c r="F36"/>
  <c r="E36"/>
  <c r="C36"/>
  <c r="L36"/>
  <c r="G19" i="13"/>
  <c r="F19"/>
  <c r="H19"/>
  <c r="H29"/>
  <c r="G29"/>
  <c r="F29"/>
  <c r="D61" i="14"/>
  <c r="F61"/>
  <c r="E73"/>
  <c r="C73"/>
  <c r="L73"/>
  <c r="D24"/>
  <c r="E24"/>
  <c r="C24"/>
  <c r="L24"/>
  <c r="H21" i="13"/>
  <c r="G21"/>
  <c r="F21"/>
  <c r="G198" i="11"/>
  <c r="D198"/>
  <c r="F194"/>
  <c r="H194"/>
  <c r="G190"/>
  <c r="D190"/>
  <c r="G186"/>
  <c r="D186"/>
  <c r="G182"/>
  <c r="D182"/>
  <c r="G178"/>
  <c r="D178"/>
  <c r="F174"/>
  <c r="H174"/>
  <c r="G170"/>
  <c r="D170"/>
  <c r="G166"/>
  <c r="D166"/>
  <c r="G162"/>
  <c r="D162"/>
  <c r="G158"/>
  <c r="D158"/>
  <c r="G154"/>
  <c r="D154"/>
  <c r="G150"/>
  <c r="D150"/>
  <c r="G146"/>
  <c r="D146"/>
  <c r="G142"/>
  <c r="D142"/>
  <c r="G138"/>
  <c r="D138"/>
  <c r="D104" i="14"/>
  <c r="F104"/>
  <c r="E104"/>
  <c r="C104"/>
  <c r="L104"/>
  <c r="D68"/>
  <c r="F68"/>
  <c r="E68"/>
  <c r="C68"/>
  <c r="L68"/>
  <c r="D52"/>
  <c r="F52"/>
  <c r="E52"/>
  <c r="C52"/>
  <c r="L52"/>
  <c r="C21"/>
  <c r="L21"/>
  <c r="D21"/>
  <c r="E21"/>
  <c r="G11" i="13"/>
  <c r="F11"/>
  <c r="H11"/>
  <c r="F17"/>
  <c r="H17"/>
  <c r="G17"/>
  <c r="E195" i="11"/>
  <c r="I195"/>
  <c r="C195"/>
  <c r="L195"/>
  <c r="E183"/>
  <c r="I183"/>
  <c r="C183"/>
  <c r="L183"/>
  <c r="E143"/>
  <c r="I143"/>
  <c r="C143"/>
  <c r="L143"/>
  <c r="E127"/>
  <c r="I127"/>
  <c r="C127"/>
  <c r="L127"/>
  <c r="E115"/>
  <c r="I115"/>
  <c r="C115"/>
  <c r="L115"/>
  <c r="E111"/>
  <c r="I111"/>
  <c r="C111"/>
  <c r="L111"/>
  <c r="E99"/>
  <c r="I99"/>
  <c r="C99"/>
  <c r="L99"/>
  <c r="E95"/>
  <c r="I95"/>
  <c r="C95"/>
  <c r="L95"/>
  <c r="D84" i="14"/>
  <c r="F84"/>
  <c r="E84"/>
  <c r="C84"/>
  <c r="L84"/>
  <c r="C75"/>
  <c r="L75"/>
  <c r="D41"/>
  <c r="F41"/>
  <c r="H13" i="13"/>
  <c r="G13"/>
  <c r="F13"/>
  <c r="G27"/>
  <c r="F27"/>
  <c r="H27"/>
  <c r="F77" i="14"/>
  <c r="D92"/>
  <c r="F92"/>
  <c r="H35" i="11"/>
  <c r="F35"/>
  <c r="H39"/>
  <c r="F39"/>
  <c r="H43"/>
  <c r="F43"/>
  <c r="H51"/>
  <c r="F51"/>
  <c r="C55"/>
  <c r="L55"/>
  <c r="I55"/>
  <c r="D59"/>
  <c r="I59"/>
  <c r="C63"/>
  <c r="L63"/>
  <c r="I63"/>
  <c r="D14"/>
  <c r="F22"/>
  <c r="E26"/>
  <c r="D31"/>
  <c r="D35"/>
  <c r="D39"/>
  <c r="D43"/>
  <c r="D51"/>
  <c r="G59"/>
  <c r="M1" i="5"/>
  <c r="L27" i="11"/>
  <c r="M27"/>
  <c r="D183"/>
  <c r="H183"/>
  <c r="G183"/>
  <c r="E175"/>
  <c r="I175"/>
  <c r="H175"/>
  <c r="C175"/>
  <c r="L175"/>
  <c r="E148"/>
  <c r="H148"/>
  <c r="G148"/>
  <c r="H144"/>
  <c r="D144"/>
  <c r="G144"/>
  <c r="E144"/>
  <c r="H140"/>
  <c r="F140"/>
  <c r="I140"/>
  <c r="C140"/>
  <c r="L140"/>
  <c r="E136"/>
  <c r="D136"/>
  <c r="G136"/>
  <c r="D132"/>
  <c r="G132"/>
  <c r="E132"/>
  <c r="E128"/>
  <c r="D128"/>
  <c r="G128"/>
  <c r="D124"/>
  <c r="G124"/>
  <c r="E124"/>
  <c r="E120"/>
  <c r="D120"/>
  <c r="G120"/>
  <c r="D116"/>
  <c r="G116"/>
  <c r="E116"/>
  <c r="E89"/>
  <c r="G89"/>
  <c r="D89"/>
  <c r="E85"/>
  <c r="G85"/>
  <c r="D85"/>
  <c r="E81"/>
  <c r="G81"/>
  <c r="D81"/>
  <c r="E77"/>
  <c r="G77"/>
  <c r="D77"/>
  <c r="E73"/>
  <c r="G73"/>
  <c r="D73"/>
  <c r="E69"/>
  <c r="G69"/>
  <c r="D69"/>
  <c r="E65"/>
  <c r="G65"/>
  <c r="D65"/>
  <c r="I31"/>
  <c r="G31"/>
  <c r="F31"/>
  <c r="D33" i="14"/>
  <c r="C33"/>
  <c r="L33"/>
  <c r="G25" i="13"/>
  <c r="F25"/>
  <c r="A15" i="14" a="1"/>
  <c r="A15"/>
  <c r="A17" a="1"/>
  <c r="A17"/>
  <c r="A20" a="1"/>
  <c r="A20"/>
  <c r="A29" a="1"/>
  <c r="A29"/>
  <c r="C29"/>
  <c r="A32" a="1"/>
  <c r="A32"/>
  <c r="D32"/>
  <c r="A35" a="1"/>
  <c r="A35"/>
  <c r="A38" a="1"/>
  <c r="A38"/>
  <c r="A40" a="1"/>
  <c r="A40"/>
  <c r="A43" a="1"/>
  <c r="A43"/>
  <c r="A47" a="1"/>
  <c r="A47"/>
  <c r="A51" a="1"/>
  <c r="A51"/>
  <c r="A55" a="1"/>
  <c r="A55"/>
  <c r="A59" a="1"/>
  <c r="A59"/>
  <c r="E59"/>
  <c r="A65" a="1"/>
  <c r="A65"/>
  <c r="A83" a="1"/>
  <c r="A83"/>
  <c r="A86" a="1"/>
  <c r="A86"/>
  <c r="C86"/>
  <c r="A89" a="1"/>
  <c r="A89"/>
  <c r="A95" a="1"/>
  <c r="A95"/>
  <c r="A99" a="1"/>
  <c r="A99"/>
  <c r="D99"/>
  <c r="A105" a="1"/>
  <c r="A105"/>
  <c r="A14" a="1"/>
  <c r="A14"/>
  <c r="A19" a="1"/>
  <c r="A19"/>
  <c r="A23" a="1"/>
  <c r="A23"/>
  <c r="A25" a="1"/>
  <c r="A25"/>
  <c r="A28" a="1"/>
  <c r="A28"/>
  <c r="A46" a="1"/>
  <c r="A46"/>
  <c r="D46"/>
  <c r="F46"/>
  <c r="A49" a="1"/>
  <c r="A49"/>
  <c r="A50" a="1"/>
  <c r="A50"/>
  <c r="E50"/>
  <c r="A54" a="1"/>
  <c r="A54"/>
  <c r="D54"/>
  <c r="A58" a="1"/>
  <c r="A58"/>
  <c r="A60" a="1"/>
  <c r="A60"/>
  <c r="A62" a="1"/>
  <c r="A62"/>
  <c r="A64" a="1"/>
  <c r="A64"/>
  <c r="D64"/>
  <c r="A67" a="1"/>
  <c r="A67"/>
  <c r="A69" a="1"/>
  <c r="A69"/>
  <c r="A72" a="1"/>
  <c r="A72"/>
  <c r="A74" a="1"/>
  <c r="A74"/>
  <c r="D74"/>
  <c r="A76" a="1"/>
  <c r="A76"/>
  <c r="E76"/>
  <c r="A78" a="1"/>
  <c r="A78"/>
  <c r="A80" a="1"/>
  <c r="A80"/>
  <c r="A82" a="1"/>
  <c r="A82"/>
  <c r="A88" a="1"/>
  <c r="A88"/>
  <c r="A91" a="1"/>
  <c r="A91"/>
  <c r="A94" a="1"/>
  <c r="A94"/>
  <c r="C94"/>
  <c r="A96" a="1"/>
  <c r="A96"/>
  <c r="A98" a="1"/>
  <c r="A98"/>
  <c r="A101" a="1"/>
  <c r="A101"/>
  <c r="A16" a="1"/>
  <c r="A16"/>
  <c r="A22" a="1"/>
  <c r="A22"/>
  <c r="F22"/>
  <c r="A27" a="1"/>
  <c r="A27"/>
  <c r="A31" a="1"/>
  <c r="A31"/>
  <c r="A34" a="1"/>
  <c r="A34"/>
  <c r="A37" a="1"/>
  <c r="A37"/>
  <c r="A39" a="1"/>
  <c r="A39"/>
  <c r="A42" a="1"/>
  <c r="A42"/>
  <c r="A45" a="1"/>
  <c r="A45"/>
  <c r="A48" a="1"/>
  <c r="A48"/>
  <c r="A53" a="1"/>
  <c r="A53"/>
  <c r="A57" a="1"/>
  <c r="A57"/>
  <c r="D57"/>
  <c r="F57"/>
  <c r="A66" a="1"/>
  <c r="A66"/>
  <c r="A71" a="1"/>
  <c r="A71"/>
  <c r="A85" a="1"/>
  <c r="A85"/>
  <c r="A93" a="1"/>
  <c r="A93"/>
  <c r="A100" a="1"/>
  <c r="A100"/>
  <c r="A103" a="1"/>
  <c r="A103"/>
  <c r="A107" a="1"/>
  <c r="A107"/>
  <c r="E107"/>
  <c r="K66" i="6"/>
  <c r="K100"/>
  <c r="K146"/>
  <c r="K170"/>
  <c r="K208"/>
  <c r="K232"/>
  <c r="K270"/>
  <c r="K488"/>
  <c r="K492"/>
  <c r="K496"/>
  <c r="K500"/>
  <c r="H200" i="11"/>
  <c r="C200"/>
  <c r="L200"/>
  <c r="E200"/>
  <c r="H196"/>
  <c r="G196"/>
  <c r="E196"/>
  <c r="E192"/>
  <c r="D192"/>
  <c r="G192"/>
  <c r="E188"/>
  <c r="D188"/>
  <c r="G188"/>
  <c r="H184"/>
  <c r="F184"/>
  <c r="I184"/>
  <c r="C184"/>
  <c r="L184"/>
  <c r="F110"/>
  <c r="D110"/>
  <c r="C110"/>
  <c r="L110"/>
  <c r="E110"/>
  <c r="C106"/>
  <c r="L106"/>
  <c r="E106"/>
  <c r="F106"/>
  <c r="D106"/>
  <c r="F102"/>
  <c r="D102"/>
  <c r="G43"/>
  <c r="I43"/>
  <c r="G16"/>
  <c r="E16"/>
  <c r="H16"/>
  <c r="C97" i="14"/>
  <c r="L97"/>
  <c r="E97"/>
  <c r="C77"/>
  <c r="L77"/>
  <c r="E77"/>
  <c r="A2"/>
  <c r="A2" i="11"/>
  <c r="A2" i="5"/>
  <c r="C8" i="15"/>
  <c r="A2" i="4"/>
  <c r="H155" i="11"/>
  <c r="F155"/>
  <c r="H163"/>
  <c r="F163"/>
  <c r="H171"/>
  <c r="F171"/>
  <c r="H179"/>
  <c r="F179"/>
  <c r="E61"/>
  <c r="C61"/>
  <c r="L61"/>
  <c r="I93"/>
  <c r="G93"/>
  <c r="D159"/>
  <c r="G159"/>
  <c r="D167"/>
  <c r="G167"/>
  <c r="D27"/>
  <c r="F27"/>
  <c r="F46"/>
  <c r="H46"/>
  <c r="E50"/>
  <c r="I54"/>
  <c r="C54"/>
  <c r="L54"/>
  <c r="E58"/>
  <c r="F58"/>
  <c r="C96"/>
  <c r="L96"/>
  <c r="F100"/>
  <c r="F104"/>
  <c r="C116"/>
  <c r="L116"/>
  <c r="F120"/>
  <c r="I124"/>
  <c r="H128"/>
  <c r="C132"/>
  <c r="L132"/>
  <c r="F136"/>
  <c r="D140"/>
  <c r="C144"/>
  <c r="L144"/>
  <c r="F175"/>
  <c r="G22"/>
  <c r="I65"/>
  <c r="I69"/>
  <c r="I73"/>
  <c r="I77"/>
  <c r="I81"/>
  <c r="I85"/>
  <c r="I89"/>
  <c r="D177"/>
  <c r="C177"/>
  <c r="L177"/>
  <c r="E177"/>
  <c r="G169"/>
  <c r="E169"/>
  <c r="D169"/>
  <c r="I165"/>
  <c r="C165"/>
  <c r="L165"/>
  <c r="D161"/>
  <c r="C161"/>
  <c r="L161"/>
  <c r="E161"/>
  <c r="D157"/>
  <c r="G157"/>
  <c r="E157"/>
  <c r="C153"/>
  <c r="L153"/>
  <c r="I153"/>
  <c r="C146"/>
  <c r="L146"/>
  <c r="I146"/>
  <c r="F142"/>
  <c r="I142"/>
  <c r="C138"/>
  <c r="L138"/>
  <c r="E138"/>
  <c r="H138"/>
  <c r="F134"/>
  <c r="D134"/>
  <c r="C134"/>
  <c r="L134"/>
  <c r="E134"/>
  <c r="C130"/>
  <c r="L130"/>
  <c r="E130"/>
  <c r="F130"/>
  <c r="D130"/>
  <c r="F126"/>
  <c r="D126"/>
  <c r="C126"/>
  <c r="L126"/>
  <c r="E126"/>
  <c r="C122"/>
  <c r="L122"/>
  <c r="E122"/>
  <c r="F122"/>
  <c r="D122"/>
  <c r="F118"/>
  <c r="D118"/>
  <c r="C118"/>
  <c r="L118"/>
  <c r="E118"/>
  <c r="F95"/>
  <c r="H95"/>
  <c r="G95"/>
  <c r="G63"/>
  <c r="D63"/>
  <c r="F63"/>
  <c r="E29"/>
  <c r="D29"/>
  <c r="G29"/>
  <c r="D155"/>
  <c r="D163"/>
  <c r="D171"/>
  <c r="D179"/>
  <c r="I61"/>
  <c r="E93"/>
  <c r="C93"/>
  <c r="L93"/>
  <c r="C159"/>
  <c r="L159"/>
  <c r="I159"/>
  <c r="C167"/>
  <c r="L167"/>
  <c r="I167"/>
  <c r="I27"/>
  <c r="G27"/>
  <c r="D46"/>
  <c r="G46"/>
  <c r="F50"/>
  <c r="H50"/>
  <c r="E54"/>
  <c r="H58"/>
  <c r="G58"/>
  <c r="H116"/>
  <c r="C120"/>
  <c r="L120"/>
  <c r="F124"/>
  <c r="I128"/>
  <c r="H132"/>
  <c r="C136"/>
  <c r="L136"/>
  <c r="E140"/>
  <c r="D148"/>
  <c r="H31"/>
  <c r="F65"/>
  <c r="F69"/>
  <c r="F73"/>
  <c r="F77"/>
  <c r="F81"/>
  <c r="F85"/>
  <c r="F89"/>
  <c r="C198"/>
  <c r="L198"/>
  <c r="H198"/>
  <c r="I194"/>
  <c r="G194"/>
  <c r="I190"/>
  <c r="C190"/>
  <c r="L190"/>
  <c r="E186"/>
  <c r="C186"/>
  <c r="L186"/>
  <c r="H115"/>
  <c r="G115"/>
  <c r="D115"/>
  <c r="D108"/>
  <c r="G108"/>
  <c r="E108"/>
  <c r="H41"/>
  <c r="C41"/>
  <c r="L41"/>
  <c r="E41"/>
  <c r="C26"/>
  <c r="G26"/>
  <c r="F26"/>
  <c r="D26"/>
  <c r="E22"/>
  <c r="C22"/>
  <c r="M22"/>
  <c r="I14"/>
  <c r="C14"/>
  <c r="L14"/>
  <c r="E14"/>
  <c r="D63" i="14"/>
  <c r="F63"/>
  <c r="C63"/>
  <c r="L63"/>
  <c r="F23" i="13"/>
  <c r="H23"/>
  <c r="F93" i="11"/>
  <c r="E27"/>
  <c r="I46"/>
  <c r="D50"/>
  <c r="F54"/>
  <c r="D58"/>
  <c r="I116"/>
  <c r="H120"/>
  <c r="C124"/>
  <c r="L124"/>
  <c r="F128"/>
  <c r="I132"/>
  <c r="H136"/>
  <c r="G140"/>
  <c r="I144"/>
  <c r="F148"/>
  <c r="C65"/>
  <c r="L65"/>
  <c r="C69"/>
  <c r="L69"/>
  <c r="C73"/>
  <c r="L73"/>
  <c r="C77"/>
  <c r="L77"/>
  <c r="C81"/>
  <c r="L81"/>
  <c r="C85"/>
  <c r="L85"/>
  <c r="C89"/>
  <c r="L89"/>
  <c r="K262" i="6"/>
  <c r="K405"/>
  <c r="K401"/>
  <c r="K397"/>
  <c r="K393"/>
  <c r="K389"/>
  <c r="K385"/>
  <c r="K381"/>
  <c r="K377"/>
  <c r="K373"/>
  <c r="K369"/>
  <c r="K365"/>
  <c r="K361"/>
  <c r="K357"/>
  <c r="K353"/>
  <c r="K349"/>
  <c r="K345"/>
  <c r="K341"/>
  <c r="K337"/>
  <c r="K333"/>
  <c r="K329"/>
  <c r="K325"/>
  <c r="K321"/>
  <c r="K246"/>
  <c r="K23"/>
  <c r="K21"/>
  <c r="K294"/>
  <c r="K29"/>
  <c r="K27"/>
  <c r="F198" i="11"/>
  <c r="I198"/>
  <c r="C194"/>
  <c r="L194"/>
  <c r="E194"/>
  <c r="F186"/>
  <c r="I186"/>
  <c r="I172"/>
  <c r="C172"/>
  <c r="L172"/>
  <c r="H168"/>
  <c r="F168"/>
  <c r="I164"/>
  <c r="C164"/>
  <c r="L164"/>
  <c r="H160"/>
  <c r="F160"/>
  <c r="D156"/>
  <c r="G156"/>
  <c r="H152"/>
  <c r="F152"/>
  <c r="H149"/>
  <c r="F149"/>
  <c r="G137"/>
  <c r="D137"/>
  <c r="G133"/>
  <c r="D133"/>
  <c r="E55"/>
  <c r="D55"/>
  <c r="D41"/>
  <c r="G41"/>
  <c r="C31"/>
  <c r="L31"/>
  <c r="E31"/>
  <c r="D44" i="14"/>
  <c r="F44"/>
  <c r="C44"/>
  <c r="L44"/>
  <c r="E41"/>
  <c r="C41"/>
  <c r="L41"/>
  <c r="E33"/>
  <c r="F33"/>
  <c r="E30"/>
  <c r="C30"/>
  <c r="L30"/>
  <c r="F99" i="11"/>
  <c r="E102" i="14"/>
  <c r="C92"/>
  <c r="L92"/>
  <c r="G195" i="11"/>
  <c r="H195"/>
  <c r="I176"/>
  <c r="C176"/>
  <c r="L176"/>
  <c r="H169"/>
  <c r="F169"/>
  <c r="H165"/>
  <c r="F165"/>
  <c r="H161"/>
  <c r="F161"/>
  <c r="H157"/>
  <c r="F157"/>
  <c r="H153"/>
  <c r="F153"/>
  <c r="F150"/>
  <c r="I150"/>
  <c r="H105"/>
  <c r="F105"/>
  <c r="H101"/>
  <c r="F101"/>
  <c r="E87" i="14"/>
  <c r="D87"/>
  <c r="F87"/>
  <c r="E70"/>
  <c r="C70"/>
  <c r="L70"/>
  <c r="C57"/>
  <c r="L57"/>
  <c r="E57"/>
  <c r="C22"/>
  <c r="L22"/>
  <c r="D200" i="11"/>
  <c r="G200"/>
  <c r="I196"/>
  <c r="C196"/>
  <c r="L196"/>
  <c r="C57"/>
  <c r="L57"/>
  <c r="F57"/>
  <c r="D53"/>
  <c r="G53"/>
  <c r="H22"/>
  <c r="D22"/>
  <c r="E86" i="14"/>
  <c r="L86"/>
  <c r="E78"/>
  <c r="C78"/>
  <c r="L78"/>
  <c r="E54"/>
  <c r="C54"/>
  <c r="L54"/>
  <c r="C46"/>
  <c r="L46"/>
  <c r="C28"/>
  <c r="L28"/>
  <c r="G127" i="11"/>
  <c r="E63"/>
  <c r="G14"/>
  <c r="E99" i="14"/>
  <c r="F178" i="11"/>
  <c r="I178"/>
  <c r="G175"/>
  <c r="D175"/>
  <c r="I148"/>
  <c r="C148"/>
  <c r="L148"/>
  <c r="D37"/>
  <c r="G37"/>
  <c r="D33"/>
  <c r="G33"/>
  <c r="H19"/>
  <c r="G19"/>
  <c r="E19"/>
  <c r="C79" i="14"/>
  <c r="L79"/>
  <c r="F79"/>
  <c r="L29"/>
  <c r="D29"/>
  <c r="F29"/>
  <c r="K480" i="6"/>
  <c r="K476"/>
  <c r="K472"/>
  <c r="K468"/>
  <c r="K464"/>
  <c r="K460"/>
  <c r="K456"/>
  <c r="K452"/>
  <c r="K448"/>
  <c r="K444"/>
  <c r="K440"/>
  <c r="K436"/>
  <c r="K432"/>
  <c r="K428"/>
  <c r="K424"/>
  <c r="K420"/>
  <c r="K416"/>
  <c r="K412"/>
  <c r="K408"/>
  <c r="K404"/>
  <c r="K400"/>
  <c r="K396"/>
  <c r="K392"/>
  <c r="K388"/>
  <c r="K384"/>
  <c r="K380"/>
  <c r="K376"/>
  <c r="K372"/>
  <c r="K368"/>
  <c r="K364"/>
  <c r="K360"/>
  <c r="K356"/>
  <c r="K352"/>
  <c r="K348"/>
  <c r="K344"/>
  <c r="K340"/>
  <c r="K336"/>
  <c r="K332"/>
  <c r="K328"/>
  <c r="K324"/>
  <c r="K290"/>
  <c r="K258"/>
  <c r="K106"/>
  <c r="K104"/>
  <c r="K74"/>
  <c r="K72"/>
  <c r="K12"/>
  <c r="F15" i="13"/>
  <c r="H15"/>
  <c r="G15"/>
  <c r="K478" i="6"/>
  <c r="K474"/>
  <c r="K470"/>
  <c r="K466"/>
  <c r="K462"/>
  <c r="K458"/>
  <c r="K454"/>
  <c r="K450"/>
  <c r="K446"/>
  <c r="K442"/>
  <c r="K438"/>
  <c r="K434"/>
  <c r="K430"/>
  <c r="K426"/>
  <c r="K422"/>
  <c r="K418"/>
  <c r="K414"/>
  <c r="K410"/>
  <c r="K406"/>
  <c r="K402"/>
  <c r="K398"/>
  <c r="K394"/>
  <c r="K390"/>
  <c r="K386"/>
  <c r="K382"/>
  <c r="K378"/>
  <c r="K374"/>
  <c r="K370"/>
  <c r="K366"/>
  <c r="K362"/>
  <c r="K358"/>
  <c r="K354"/>
  <c r="K350"/>
  <c r="K346"/>
  <c r="K342"/>
  <c r="K338"/>
  <c r="K334"/>
  <c r="K330"/>
  <c r="K326"/>
  <c r="K322"/>
  <c r="K274"/>
  <c r="K242"/>
  <c r="H9" i="13"/>
  <c r="G23"/>
  <c r="M26" i="11"/>
  <c r="L26"/>
  <c r="C48" i="14"/>
  <c r="L48"/>
  <c r="D48"/>
  <c r="E48"/>
  <c r="F48"/>
  <c r="E37"/>
  <c r="D37"/>
  <c r="D22"/>
  <c r="E22"/>
  <c r="C96"/>
  <c r="L96"/>
  <c r="E96"/>
  <c r="D96"/>
  <c r="F96"/>
  <c r="C82"/>
  <c r="L82"/>
  <c r="D82"/>
  <c r="E74"/>
  <c r="C74"/>
  <c r="L74"/>
  <c r="F74"/>
  <c r="C64"/>
  <c r="L64"/>
  <c r="F64"/>
  <c r="E64"/>
  <c r="F54"/>
  <c r="D89"/>
  <c r="D59"/>
  <c r="F59"/>
  <c r="C59"/>
  <c r="L59"/>
  <c r="C43"/>
  <c r="L43"/>
  <c r="D43"/>
  <c r="F43"/>
  <c r="C32"/>
  <c r="L32"/>
  <c r="F32"/>
  <c r="E32"/>
  <c r="C15"/>
  <c r="L15"/>
  <c r="D107"/>
  <c r="F107"/>
  <c r="C107"/>
  <c r="L107"/>
  <c r="C85"/>
  <c r="L85"/>
  <c r="E85"/>
  <c r="D85"/>
  <c r="F85"/>
  <c r="C53"/>
  <c r="L53"/>
  <c r="D39"/>
  <c r="F39"/>
  <c r="D27"/>
  <c r="F27"/>
  <c r="E88"/>
  <c r="D88"/>
  <c r="C76"/>
  <c r="L76"/>
  <c r="D76"/>
  <c r="F76"/>
  <c r="E67"/>
  <c r="C58"/>
  <c r="L58"/>
  <c r="C19"/>
  <c r="L19"/>
  <c r="D19"/>
  <c r="E19"/>
  <c r="F19"/>
  <c r="C95"/>
  <c r="L95"/>
  <c r="D95"/>
  <c r="F95"/>
  <c r="E95"/>
  <c r="C65"/>
  <c r="L65"/>
  <c r="E65"/>
  <c r="D65"/>
  <c r="F65"/>
  <c r="C47"/>
  <c r="L47"/>
  <c r="D47"/>
  <c r="E47"/>
  <c r="F47"/>
  <c r="D35"/>
  <c r="F35"/>
  <c r="C35"/>
  <c r="L35"/>
  <c r="E35"/>
  <c r="F17"/>
  <c r="D17"/>
  <c r="E17"/>
  <c r="C17"/>
  <c r="L17"/>
  <c r="C93"/>
  <c r="L93"/>
  <c r="E42"/>
  <c r="C42"/>
  <c r="L42"/>
  <c r="F42"/>
  <c r="D42"/>
  <c r="E31"/>
  <c r="D31"/>
  <c r="F31"/>
  <c r="C31"/>
  <c r="L31"/>
  <c r="D101"/>
  <c r="F101"/>
  <c r="C101"/>
  <c r="L101"/>
  <c r="E101"/>
  <c r="C91"/>
  <c r="L91"/>
  <c r="E91"/>
  <c r="D91"/>
  <c r="F91"/>
  <c r="D78"/>
  <c r="F78"/>
  <c r="C69"/>
  <c r="L69"/>
  <c r="E69"/>
  <c r="D69"/>
  <c r="F69"/>
  <c r="C60"/>
  <c r="L60"/>
  <c r="E60"/>
  <c r="D60"/>
  <c r="F60"/>
  <c r="C49"/>
  <c r="L49"/>
  <c r="D49"/>
  <c r="E49"/>
  <c r="F49"/>
  <c r="F23"/>
  <c r="C99"/>
  <c r="L99"/>
  <c r="F99"/>
  <c r="D83"/>
  <c r="F83"/>
  <c r="E83"/>
  <c r="C83"/>
  <c r="L83"/>
  <c r="C51"/>
  <c r="L51"/>
  <c r="D51"/>
  <c r="F51"/>
  <c r="E51"/>
  <c r="C38"/>
  <c r="L38"/>
  <c r="E38"/>
  <c r="D38"/>
  <c r="F38"/>
  <c r="D20"/>
  <c r="E20"/>
  <c r="F20"/>
  <c r="C20"/>
  <c r="L20"/>
  <c r="E100"/>
  <c r="D100"/>
  <c r="F100"/>
  <c r="C100"/>
  <c r="L100"/>
  <c r="E66"/>
  <c r="C66"/>
  <c r="L66"/>
  <c r="D66"/>
  <c r="F66"/>
  <c r="D45"/>
  <c r="E45"/>
  <c r="E34"/>
  <c r="C34"/>
  <c r="L34"/>
  <c r="D34"/>
  <c r="F16"/>
  <c r="C16"/>
  <c r="L16"/>
  <c r="D16"/>
  <c r="E16"/>
  <c r="E94"/>
  <c r="L94"/>
  <c r="D94"/>
  <c r="F94"/>
  <c r="E80"/>
  <c r="D80"/>
  <c r="D72"/>
  <c r="F72"/>
  <c r="C72"/>
  <c r="L72"/>
  <c r="E72"/>
  <c r="E62"/>
  <c r="C62"/>
  <c r="L62"/>
  <c r="D62"/>
  <c r="F62"/>
  <c r="C50"/>
  <c r="L50"/>
  <c r="D50"/>
  <c r="F50"/>
  <c r="C25"/>
  <c r="L25"/>
  <c r="F25"/>
  <c r="E25"/>
  <c r="D25"/>
  <c r="E105"/>
  <c r="C105"/>
  <c r="L105"/>
  <c r="D105"/>
  <c r="F105"/>
  <c r="D86"/>
  <c r="F86"/>
  <c r="E55"/>
  <c r="C55"/>
  <c r="L55"/>
  <c r="D55"/>
  <c r="F55"/>
  <c r="E40"/>
  <c r="D40"/>
  <c r="F40"/>
  <c r="C40"/>
  <c r="L40"/>
  <c r="E44"/>
  <c r="A13" i="6" a="1"/>
  <c r="A13"/>
  <c r="A118" a="1"/>
  <c r="A118"/>
  <c r="A126" a="1"/>
  <c r="A126"/>
  <c r="A154" a="1"/>
  <c r="A154"/>
  <c r="A162" a="1"/>
  <c r="A162"/>
  <c r="A170" a="1"/>
  <c r="A170"/>
  <c r="A178" a="1"/>
  <c r="A178"/>
  <c r="A186" a="1"/>
  <c r="A186"/>
  <c r="A194" a="1"/>
  <c r="A194"/>
  <c r="A214" a="1"/>
  <c r="A214"/>
  <c r="A222" a="1"/>
  <c r="A222"/>
  <c r="A230" a="1"/>
  <c r="A230"/>
  <c r="A238" a="1"/>
  <c r="A238"/>
  <c r="A246" a="1"/>
  <c r="A246"/>
  <c r="A254" a="1"/>
  <c r="A254"/>
  <c r="A282" a="1"/>
  <c r="A282"/>
  <c r="A290" a="1"/>
  <c r="A290"/>
  <c r="A298" a="1"/>
  <c r="A298"/>
  <c r="A35" a="1"/>
  <c r="A35"/>
  <c r="A43" a="1"/>
  <c r="A43"/>
  <c r="A51" a="1"/>
  <c r="A51"/>
  <c r="A71" a="1"/>
  <c r="A71"/>
  <c r="A79" a="1"/>
  <c r="A79"/>
  <c r="A87" a="1"/>
  <c r="A87"/>
  <c r="A95" a="1"/>
  <c r="A95"/>
  <c r="A104" a="1"/>
  <c r="A104"/>
  <c r="A112" a="1"/>
  <c r="A112"/>
  <c r="A120" a="1"/>
  <c r="A120"/>
  <c r="A128" a="1"/>
  <c r="A128"/>
  <c r="A188" a="1"/>
  <c r="A188"/>
  <c r="A196" a="1"/>
  <c r="A196"/>
  <c r="A265" a="1"/>
  <c r="A265"/>
  <c r="A273" a="1"/>
  <c r="A273"/>
  <c r="A60" a="1"/>
  <c r="A60"/>
  <c r="A68" a="1"/>
  <c r="A68"/>
  <c r="A119" a="1"/>
  <c r="A119"/>
  <c r="A127" a="1"/>
  <c r="A127"/>
  <c r="A187" a="1"/>
  <c r="A187"/>
  <c r="A195" a="1"/>
  <c r="A195"/>
  <c r="A247" a="1"/>
  <c r="A247"/>
  <c r="A255" a="1"/>
  <c r="A255"/>
  <c r="A12" a="1"/>
  <c r="A12"/>
  <c r="A299" a="1"/>
  <c r="A299"/>
  <c r="A29" a="1"/>
  <c r="A29"/>
  <c r="A37" a="1"/>
  <c r="A37"/>
  <c r="A45" a="1"/>
  <c r="A45"/>
  <c r="A53" a="1"/>
  <c r="A53"/>
  <c r="A61" a="1"/>
  <c r="A61"/>
  <c r="A69" a="1"/>
  <c r="A69"/>
  <c r="A77" a="1"/>
  <c r="A77"/>
  <c r="A85" a="1"/>
  <c r="A85"/>
  <c r="A93" a="1"/>
  <c r="A93"/>
  <c r="A101" a="1"/>
  <c r="A101"/>
  <c r="A109" a="1"/>
  <c r="A109"/>
  <c r="A117" a="1"/>
  <c r="A117"/>
  <c r="A125" a="1"/>
  <c r="A125"/>
  <c r="A133" a="1"/>
  <c r="A133"/>
  <c r="A141" a="1"/>
  <c r="A141"/>
  <c r="A149" a="1"/>
  <c r="A149"/>
  <c r="A157" a="1"/>
  <c r="A157"/>
  <c r="A165" a="1"/>
  <c r="A165"/>
  <c r="A173" a="1"/>
  <c r="A173"/>
  <c r="A181" a="1"/>
  <c r="A181"/>
  <c r="A189" a="1"/>
  <c r="A189"/>
  <c r="A197" a="1"/>
  <c r="A197"/>
  <c r="A205" a="1"/>
  <c r="A205"/>
  <c r="A213" a="1"/>
  <c r="A213"/>
  <c r="A221" a="1"/>
  <c r="A221"/>
  <c r="A229" a="1"/>
  <c r="A229"/>
  <c r="A237" a="1"/>
  <c r="A237"/>
  <c r="A244" a="1"/>
  <c r="A244"/>
  <c r="A252" a="1"/>
  <c r="A252"/>
  <c r="A260" a="1"/>
  <c r="A260"/>
  <c r="A268" a="1"/>
  <c r="A268"/>
  <c r="A276" a="1"/>
  <c r="A276"/>
  <c r="A284" a="1"/>
  <c r="A284"/>
  <c r="A292" a="1"/>
  <c r="A292"/>
  <c r="A122" a="1"/>
  <c r="A122"/>
  <c r="A130" a="1"/>
  <c r="A130"/>
  <c r="A150" a="1"/>
  <c r="A150"/>
  <c r="A158" a="1"/>
  <c r="A158"/>
  <c r="A166" a="1"/>
  <c r="A166"/>
  <c r="A174" a="1"/>
  <c r="A174"/>
  <c r="A182" a="1"/>
  <c r="A182"/>
  <c r="A190" a="1"/>
  <c r="A190"/>
  <c r="A218" a="1"/>
  <c r="A218"/>
  <c r="A226" a="1"/>
  <c r="A226"/>
  <c r="A234" a="1"/>
  <c r="A234"/>
  <c r="A242" a="1"/>
  <c r="A242"/>
  <c r="A250" a="1"/>
  <c r="A250"/>
  <c r="A258" a="1"/>
  <c r="A258"/>
  <c r="A278" a="1"/>
  <c r="A278"/>
  <c r="A286" a="1"/>
  <c r="A286"/>
  <c r="A294" a="1"/>
  <c r="A294"/>
  <c r="A30" a="1"/>
  <c r="A30"/>
  <c r="A39" a="1"/>
  <c r="A39"/>
  <c r="A47" a="1"/>
  <c r="A47"/>
  <c r="A75" a="1"/>
  <c r="A75"/>
  <c r="A83" a="1"/>
  <c r="A83"/>
  <c r="A91" a="1"/>
  <c r="A91"/>
  <c r="A99" a="1"/>
  <c r="A99"/>
  <c r="A108" a="1"/>
  <c r="A108"/>
  <c r="A116" a="1"/>
  <c r="A116"/>
  <c r="A124" a="1"/>
  <c r="A124"/>
  <c r="A132" a="1"/>
  <c r="A132"/>
  <c r="A184" a="1"/>
  <c r="A184"/>
  <c r="A192" a="1"/>
  <c r="A192"/>
  <c r="A269" a="1"/>
  <c r="A269"/>
  <c r="A277" a="1"/>
  <c r="A277"/>
  <c r="A56" a="1"/>
  <c r="A56"/>
  <c r="A64" a="1"/>
  <c r="A64"/>
  <c r="A123" a="1"/>
  <c r="A123"/>
  <c r="A131" a="1"/>
  <c r="A131"/>
  <c r="A27" a="1"/>
  <c r="A27"/>
  <c r="A33" a="1"/>
  <c r="A33"/>
  <c r="A41" a="1"/>
  <c r="A41"/>
  <c r="A49" a="1"/>
  <c r="A49"/>
  <c r="A57" a="1"/>
  <c r="A57"/>
  <c r="A65" a="1"/>
  <c r="A65"/>
  <c r="A73" a="1"/>
  <c r="A73"/>
  <c r="A81" a="1"/>
  <c r="A81"/>
  <c r="A89" a="1"/>
  <c r="A89"/>
  <c r="A97" a="1"/>
  <c r="A97"/>
  <c r="A105" a="1"/>
  <c r="A105"/>
  <c r="A113" a="1"/>
  <c r="A113"/>
  <c r="A121" a="1"/>
  <c r="A121"/>
  <c r="A129" a="1"/>
  <c r="A129"/>
  <c r="A137" a="1"/>
  <c r="A137"/>
  <c r="A145" a="1"/>
  <c r="A145"/>
  <c r="D145"/>
  <c r="A153" a="1"/>
  <c r="A153"/>
  <c r="A161" a="1"/>
  <c r="A161"/>
  <c r="A169" a="1"/>
  <c r="A169"/>
  <c r="A177" a="1"/>
  <c r="A177"/>
  <c r="C177"/>
  <c r="A185" a="1"/>
  <c r="A185"/>
  <c r="A193" a="1"/>
  <c r="A193"/>
  <c r="A201" a="1"/>
  <c r="A201"/>
  <c r="A209" a="1"/>
  <c r="A209"/>
  <c r="F209"/>
  <c r="A217" a="1"/>
  <c r="A217"/>
  <c r="A225" a="1"/>
  <c r="A225"/>
  <c r="A233" a="1"/>
  <c r="A233"/>
  <c r="A240" a="1"/>
  <c r="A240"/>
  <c r="F240"/>
  <c r="A248" a="1"/>
  <c r="A248"/>
  <c r="A256" a="1"/>
  <c r="A256"/>
  <c r="A264" a="1"/>
  <c r="A264"/>
  <c r="A272" a="1"/>
  <c r="A272"/>
  <c r="E272"/>
  <c r="A280" a="1"/>
  <c r="A280"/>
  <c r="A288" a="1"/>
  <c r="A288"/>
  <c r="A296" a="1"/>
  <c r="A296"/>
  <c r="A15" a="1"/>
  <c r="A15"/>
  <c r="C15"/>
  <c r="A14" a="1"/>
  <c r="A14"/>
  <c r="A19" a="1"/>
  <c r="A19"/>
  <c r="A23" a="1"/>
  <c r="A23"/>
  <c r="A28" a="1"/>
  <c r="A28"/>
  <c r="C28"/>
  <c r="A42" a="1"/>
  <c r="A42"/>
  <c r="A58" a="1"/>
  <c r="A58"/>
  <c r="A74" a="1"/>
  <c r="A74"/>
  <c r="A90" a="1"/>
  <c r="A90"/>
  <c r="A106" a="1"/>
  <c r="A106"/>
  <c r="A134" a="1"/>
  <c r="A134"/>
  <c r="A210" a="1"/>
  <c r="A210"/>
  <c r="A270" a="1"/>
  <c r="A270"/>
  <c r="E270"/>
  <c r="A59" a="1"/>
  <c r="A59"/>
  <c r="A136" a="1"/>
  <c r="A136"/>
  <c r="A152" a="1"/>
  <c r="A152"/>
  <c r="A168" a="1"/>
  <c r="A168"/>
  <c r="C168"/>
  <c r="A212" a="1"/>
  <c r="A212"/>
  <c r="A228" a="1"/>
  <c r="A228"/>
  <c r="A245" a="1"/>
  <c r="A245"/>
  <c r="A261" a="1"/>
  <c r="A261"/>
  <c r="E261"/>
  <c r="A289" a="1"/>
  <c r="A289"/>
  <c r="A31" a="1"/>
  <c r="A31"/>
  <c r="A48" a="1"/>
  <c r="A48"/>
  <c r="A76" a="1"/>
  <c r="A76"/>
  <c r="A92" a="1"/>
  <c r="A92"/>
  <c r="A107" a="1"/>
  <c r="A107"/>
  <c r="A135" a="1"/>
  <c r="A135"/>
  <c r="A155" a="1"/>
  <c r="A155"/>
  <c r="A167" a="1"/>
  <c r="A167"/>
  <c r="A215" a="1"/>
  <c r="A215"/>
  <c r="A227" a="1"/>
  <c r="A227"/>
  <c r="A275" a="1"/>
  <c r="A275"/>
  <c r="A287" a="1"/>
  <c r="A287"/>
  <c r="A295" a="1"/>
  <c r="A295"/>
  <c r="A18" a="1"/>
  <c r="A18"/>
  <c r="A22" a="1"/>
  <c r="A22"/>
  <c r="F22"/>
  <c r="A26" a="1"/>
  <c r="A26"/>
  <c r="A38" a="1"/>
  <c r="A38"/>
  <c r="A54" a="1"/>
  <c r="A54"/>
  <c r="A70" a="1"/>
  <c r="A70"/>
  <c r="A86" a="1"/>
  <c r="A86"/>
  <c r="A102" a="1"/>
  <c r="A102"/>
  <c r="A146" a="1"/>
  <c r="A146"/>
  <c r="A206" a="1"/>
  <c r="A206"/>
  <c r="F206"/>
  <c r="A266" a="1"/>
  <c r="A266"/>
  <c r="A55" a="1"/>
  <c r="A55"/>
  <c r="A148" a="1"/>
  <c r="A148"/>
  <c r="A164" a="1"/>
  <c r="A164"/>
  <c r="E164"/>
  <c r="A180" a="1"/>
  <c r="A180"/>
  <c r="A208" a="1"/>
  <c r="A208"/>
  <c r="A224" a="1"/>
  <c r="A224"/>
  <c r="A241" a="1"/>
  <c r="A241"/>
  <c r="F241"/>
  <c r="A257" a="1"/>
  <c r="A257"/>
  <c r="A285" a="1"/>
  <c r="A285"/>
  <c r="A300" a="1"/>
  <c r="A300"/>
  <c r="A44" a="1"/>
  <c r="A44"/>
  <c r="A72" a="1"/>
  <c r="A72"/>
  <c r="A88" a="1"/>
  <c r="A88"/>
  <c r="A103" a="1"/>
  <c r="A103"/>
  <c r="A143" a="1"/>
  <c r="A143"/>
  <c r="C143"/>
  <c r="A163" a="1"/>
  <c r="A163"/>
  <c r="A175" a="1"/>
  <c r="A175"/>
  <c r="A183" a="1"/>
  <c r="A183"/>
  <c r="A203" a="1"/>
  <c r="A203"/>
  <c r="A223" a="1"/>
  <c r="A223"/>
  <c r="A235" a="1"/>
  <c r="A235"/>
  <c r="A263" a="1"/>
  <c r="A263"/>
  <c r="A283" a="1"/>
  <c r="A283"/>
  <c r="E283"/>
  <c r="A17" a="1"/>
  <c r="A17"/>
  <c r="A21" a="1"/>
  <c r="A21"/>
  <c r="A25" a="1"/>
  <c r="A25"/>
  <c r="A34" a="1"/>
  <c r="A34"/>
  <c r="A50" a="1"/>
  <c r="A50"/>
  <c r="A66" a="1"/>
  <c r="A66"/>
  <c r="A82" a="1"/>
  <c r="A82"/>
  <c r="A98" a="1"/>
  <c r="A98"/>
  <c r="C98"/>
  <c r="A114" a="1"/>
  <c r="A114"/>
  <c r="A142" a="1"/>
  <c r="A142"/>
  <c r="A202" a="1"/>
  <c r="A202"/>
  <c r="A262" a="1"/>
  <c r="A262"/>
  <c r="A67" a="1"/>
  <c r="A67"/>
  <c r="A144" a="1"/>
  <c r="A144"/>
  <c r="A160" a="1"/>
  <c r="A160"/>
  <c r="A176" a="1"/>
  <c r="A176"/>
  <c r="C176"/>
  <c r="A204" a="1"/>
  <c r="A204"/>
  <c r="A220" a="1"/>
  <c r="A220"/>
  <c r="A236" a="1"/>
  <c r="A236"/>
  <c r="A253" a="1"/>
  <c r="A253"/>
  <c r="F253"/>
  <c r="A281" a="1"/>
  <c r="A281"/>
  <c r="A297" a="1"/>
  <c r="A297"/>
  <c r="A40" a="1"/>
  <c r="A40"/>
  <c r="A84" a="1"/>
  <c r="A84"/>
  <c r="C84"/>
  <c r="A100" a="1"/>
  <c r="A100"/>
  <c r="A115" a="1"/>
  <c r="A115"/>
  <c r="A139" a="1"/>
  <c r="A139"/>
  <c r="A151" a="1"/>
  <c r="A151"/>
  <c r="F151"/>
  <c r="A171" a="1"/>
  <c r="A171"/>
  <c r="A191" a="1"/>
  <c r="A191"/>
  <c r="A199" a="1"/>
  <c r="A199"/>
  <c r="A211" a="1"/>
  <c r="A211"/>
  <c r="C211"/>
  <c r="A231" a="1"/>
  <c r="A231"/>
  <c r="A243" a="1"/>
  <c r="A243"/>
  <c r="A251" a="1"/>
  <c r="A251"/>
  <c r="A271" a="1"/>
  <c r="A271"/>
  <c r="A291" a="1"/>
  <c r="A291"/>
  <c r="A16" a="1"/>
  <c r="A16"/>
  <c r="A20" a="1"/>
  <c r="A20"/>
  <c r="A24" a="1"/>
  <c r="A24"/>
  <c r="F24"/>
  <c r="A32" a="1"/>
  <c r="A32"/>
  <c r="A46" a="1"/>
  <c r="A46"/>
  <c r="A62" a="1"/>
  <c r="A62"/>
  <c r="A78" a="1"/>
  <c r="A78"/>
  <c r="A94" a="1"/>
  <c r="A94"/>
  <c r="A110" a="1"/>
  <c r="A110"/>
  <c r="A138" a="1"/>
  <c r="A138"/>
  <c r="A198" a="1"/>
  <c r="A198"/>
  <c r="E198"/>
  <c r="A274" a="1"/>
  <c r="A274"/>
  <c r="A63" a="1"/>
  <c r="A63"/>
  <c r="A140" a="1"/>
  <c r="A140"/>
  <c r="A156" a="1"/>
  <c r="A156"/>
  <c r="F156"/>
  <c r="A172" a="1"/>
  <c r="A172"/>
  <c r="A200" a="1"/>
  <c r="A200"/>
  <c r="A216" a="1"/>
  <c r="A216"/>
  <c r="A232" a="1"/>
  <c r="A232"/>
  <c r="D232"/>
  <c r="A249" a="1"/>
  <c r="A249"/>
  <c r="A293" a="1"/>
  <c r="A293"/>
  <c r="A36" a="1"/>
  <c r="A36"/>
  <c r="A52" a="1"/>
  <c r="A52"/>
  <c r="D52"/>
  <c r="A80" a="1"/>
  <c r="A80"/>
  <c r="A96" a="1"/>
  <c r="A96"/>
  <c r="A111" a="1"/>
  <c r="A111"/>
  <c r="A147" a="1"/>
  <c r="A147"/>
  <c r="C147"/>
  <c r="L147"/>
  <c r="A159" a="1"/>
  <c r="A159"/>
  <c r="A179" a="1"/>
  <c r="A179"/>
  <c r="A207" a="1"/>
  <c r="A207"/>
  <c r="A219" a="1"/>
  <c r="A219"/>
  <c r="E219"/>
  <c r="A239" a="1"/>
  <c r="A239"/>
  <c r="A259" a="1"/>
  <c r="A259"/>
  <c r="A267" a="1"/>
  <c r="A267"/>
  <c r="A279" a="1"/>
  <c r="A279"/>
  <c r="D279"/>
  <c r="C279"/>
  <c r="L279"/>
  <c r="F279"/>
  <c r="F219"/>
  <c r="F147"/>
  <c r="E147"/>
  <c r="F52"/>
  <c r="E52"/>
  <c r="C52"/>
  <c r="L52"/>
  <c r="E232"/>
  <c r="C232"/>
  <c r="L232"/>
  <c r="F232"/>
  <c r="E156"/>
  <c r="D156"/>
  <c r="C156"/>
  <c r="L156"/>
  <c r="F198"/>
  <c r="C198"/>
  <c r="L198"/>
  <c r="D198"/>
  <c r="D78"/>
  <c r="C78"/>
  <c r="L78"/>
  <c r="E78"/>
  <c r="F78"/>
  <c r="E24"/>
  <c r="D24"/>
  <c r="C24"/>
  <c r="L24"/>
  <c r="E271"/>
  <c r="F271"/>
  <c r="F211"/>
  <c r="E211"/>
  <c r="D211"/>
  <c r="L211"/>
  <c r="C151"/>
  <c r="L151"/>
  <c r="E151"/>
  <c r="D151"/>
  <c r="E84"/>
  <c r="L84"/>
  <c r="D84"/>
  <c r="F84"/>
  <c r="E253"/>
  <c r="D253"/>
  <c r="C253"/>
  <c r="L253"/>
  <c r="E176"/>
  <c r="F176"/>
  <c r="D176"/>
  <c r="L176"/>
  <c r="F262"/>
  <c r="C262"/>
  <c r="L262"/>
  <c r="E262"/>
  <c r="D262"/>
  <c r="D98"/>
  <c r="L98"/>
  <c r="F98"/>
  <c r="E98"/>
  <c r="E34"/>
  <c r="C34"/>
  <c r="L34"/>
  <c r="C283"/>
  <c r="L283"/>
  <c r="F283"/>
  <c r="D283"/>
  <c r="E203"/>
  <c r="C203"/>
  <c r="L203"/>
  <c r="F203"/>
  <c r="D203"/>
  <c r="D143"/>
  <c r="L143"/>
  <c r="F143"/>
  <c r="E143"/>
  <c r="D44"/>
  <c r="C44"/>
  <c r="L44"/>
  <c r="C241"/>
  <c r="L241"/>
  <c r="D241"/>
  <c r="E241"/>
  <c r="C164"/>
  <c r="L164"/>
  <c r="F164"/>
  <c r="D164"/>
  <c r="D206"/>
  <c r="E206"/>
  <c r="C206"/>
  <c r="L206"/>
  <c r="F70"/>
  <c r="E70"/>
  <c r="D22"/>
  <c r="C22"/>
  <c r="L22"/>
  <c r="E22"/>
  <c r="E275"/>
  <c r="C275"/>
  <c r="L275"/>
  <c r="D275"/>
  <c r="F275"/>
  <c r="C155"/>
  <c r="L155"/>
  <c r="F155"/>
  <c r="E155"/>
  <c r="D155"/>
  <c r="D76"/>
  <c r="C76"/>
  <c r="L76"/>
  <c r="C261"/>
  <c r="L261"/>
  <c r="F261"/>
  <c r="D261"/>
  <c r="E168"/>
  <c r="D168"/>
  <c r="L168"/>
  <c r="F168"/>
  <c r="D270"/>
  <c r="F270"/>
  <c r="C270"/>
  <c r="L270"/>
  <c r="E90"/>
  <c r="C90"/>
  <c r="L90"/>
  <c r="D28"/>
  <c r="F28"/>
  <c r="E28"/>
  <c r="L28"/>
  <c r="E15"/>
  <c r="D15"/>
  <c r="L15"/>
  <c r="F15"/>
  <c r="F272"/>
  <c r="D272"/>
  <c r="C272"/>
  <c r="L272"/>
  <c r="E240"/>
  <c r="D240"/>
  <c r="C240"/>
  <c r="L240"/>
  <c r="D209"/>
  <c r="C209"/>
  <c r="L209"/>
  <c r="E209"/>
  <c r="E177"/>
  <c r="D177"/>
  <c r="L177"/>
  <c r="F177"/>
  <c r="E145"/>
  <c r="C145"/>
  <c r="L145"/>
  <c r="F145"/>
  <c r="C113"/>
  <c r="L113"/>
  <c r="F113"/>
  <c r="F81"/>
  <c r="D81"/>
  <c r="C81"/>
  <c r="L81"/>
  <c r="E81"/>
  <c r="E49"/>
  <c r="D49"/>
  <c r="C49"/>
  <c r="L49"/>
  <c r="F49"/>
  <c r="E131"/>
  <c r="D131"/>
  <c r="C131"/>
  <c r="L131"/>
  <c r="F131"/>
  <c r="E277"/>
  <c r="C277"/>
  <c r="L277"/>
  <c r="F277"/>
  <c r="D277"/>
  <c r="C132"/>
  <c r="L132"/>
  <c r="D132"/>
  <c r="F132"/>
  <c r="E132"/>
  <c r="F99"/>
  <c r="D99"/>
  <c r="C99"/>
  <c r="L99"/>
  <c r="E99"/>
  <c r="E47"/>
  <c r="D47"/>
  <c r="F47"/>
  <c r="C47"/>
  <c r="L47"/>
  <c r="F286"/>
  <c r="C286"/>
  <c r="L286"/>
  <c r="E286"/>
  <c r="D286"/>
  <c r="F242"/>
  <c r="D242"/>
  <c r="C242"/>
  <c r="L242"/>
  <c r="E242"/>
  <c r="D190"/>
  <c r="E190"/>
  <c r="C190"/>
  <c r="L190"/>
  <c r="F190"/>
  <c r="F158"/>
  <c r="C158"/>
  <c r="L158"/>
  <c r="E158"/>
  <c r="D158"/>
  <c r="E292"/>
  <c r="F292"/>
  <c r="D292"/>
  <c r="C292"/>
  <c r="L292"/>
  <c r="C260"/>
  <c r="L260"/>
  <c r="D260"/>
  <c r="E260"/>
  <c r="F260"/>
  <c r="C229"/>
  <c r="L229"/>
  <c r="D229"/>
  <c r="F229"/>
  <c r="E229"/>
  <c r="E197"/>
  <c r="F197"/>
  <c r="D197"/>
  <c r="C197"/>
  <c r="L197"/>
  <c r="E165"/>
  <c r="C165"/>
  <c r="L165"/>
  <c r="F165"/>
  <c r="D165"/>
  <c r="D133"/>
  <c r="E133"/>
  <c r="C133"/>
  <c r="L133"/>
  <c r="F133"/>
  <c r="C101"/>
  <c r="L101"/>
  <c r="D101"/>
  <c r="E101"/>
  <c r="F101"/>
  <c r="C69"/>
  <c r="L69"/>
  <c r="E69"/>
  <c r="F69"/>
  <c r="D69"/>
  <c r="E37"/>
  <c r="D37"/>
  <c r="F37"/>
  <c r="C37"/>
  <c r="L37"/>
  <c r="F255"/>
  <c r="C255"/>
  <c r="L255"/>
  <c r="E255"/>
  <c r="D255"/>
  <c r="C127"/>
  <c r="L127"/>
  <c r="D127"/>
  <c r="F127"/>
  <c r="E127"/>
  <c r="F273"/>
  <c r="E273"/>
  <c r="D273"/>
  <c r="C273"/>
  <c r="L273"/>
  <c r="E128"/>
  <c r="D128"/>
  <c r="F128"/>
  <c r="C128"/>
  <c r="L128"/>
  <c r="D95"/>
  <c r="C95"/>
  <c r="L95"/>
  <c r="E95"/>
  <c r="F95"/>
  <c r="F51"/>
  <c r="D51"/>
  <c r="C51"/>
  <c r="L51"/>
  <c r="E51"/>
  <c r="C290"/>
  <c r="L290"/>
  <c r="F290"/>
  <c r="E290"/>
  <c r="D290"/>
  <c r="F238"/>
  <c r="C238"/>
  <c r="L238"/>
  <c r="D238"/>
  <c r="E238"/>
  <c r="F194"/>
  <c r="D194"/>
  <c r="C194"/>
  <c r="L194"/>
  <c r="E194"/>
  <c r="C162"/>
  <c r="L162"/>
  <c r="F162"/>
  <c r="E162"/>
  <c r="D162"/>
  <c r="E13"/>
  <c r="D13"/>
  <c r="C13"/>
  <c r="L13"/>
  <c r="F13"/>
  <c r="F291"/>
  <c r="E291"/>
  <c r="D291"/>
  <c r="C291"/>
  <c r="L291"/>
  <c r="C171"/>
  <c r="L171"/>
  <c r="F171"/>
  <c r="E171"/>
  <c r="D171"/>
  <c r="E281"/>
  <c r="C281"/>
  <c r="L281"/>
  <c r="F281"/>
  <c r="D281"/>
  <c r="D67"/>
  <c r="C67"/>
  <c r="L67"/>
  <c r="F67"/>
  <c r="E67"/>
  <c r="E50"/>
  <c r="D50"/>
  <c r="C50"/>
  <c r="L50"/>
  <c r="F50"/>
  <c r="C223"/>
  <c r="L223"/>
  <c r="E223"/>
  <c r="D223"/>
  <c r="F223"/>
  <c r="E72"/>
  <c r="C72"/>
  <c r="L72"/>
  <c r="F72"/>
  <c r="D72"/>
  <c r="D180"/>
  <c r="F180"/>
  <c r="E180"/>
  <c r="C180"/>
  <c r="L180"/>
  <c r="D86"/>
  <c r="C86"/>
  <c r="L86"/>
  <c r="F86"/>
  <c r="E86"/>
  <c r="E287"/>
  <c r="D287"/>
  <c r="C287"/>
  <c r="L287"/>
  <c r="F287"/>
  <c r="C92"/>
  <c r="L92"/>
  <c r="F92"/>
  <c r="D92"/>
  <c r="E92"/>
  <c r="E212"/>
  <c r="D212"/>
  <c r="C212"/>
  <c r="L212"/>
  <c r="F212"/>
  <c r="E248"/>
  <c r="D248"/>
  <c r="C248"/>
  <c r="L248"/>
  <c r="F248"/>
  <c r="D56"/>
  <c r="C56"/>
  <c r="L56"/>
  <c r="F56"/>
  <c r="E56"/>
  <c r="C108"/>
  <c r="L108"/>
  <c r="F108"/>
  <c r="D108"/>
  <c r="E108"/>
  <c r="F294"/>
  <c r="E294"/>
  <c r="D294"/>
  <c r="C294"/>
  <c r="L294"/>
  <c r="C218"/>
  <c r="L218"/>
  <c r="E218"/>
  <c r="D218"/>
  <c r="F218"/>
  <c r="E122"/>
  <c r="D122"/>
  <c r="C122"/>
  <c r="L122"/>
  <c r="F122"/>
  <c r="E237"/>
  <c r="F237"/>
  <c r="D237"/>
  <c r="C237"/>
  <c r="L237"/>
  <c r="E173"/>
  <c r="C173"/>
  <c r="L173"/>
  <c r="F173"/>
  <c r="D173"/>
  <c r="F109"/>
  <c r="E109"/>
  <c r="D109"/>
  <c r="C109"/>
  <c r="L109"/>
  <c r="C45"/>
  <c r="L45"/>
  <c r="F45"/>
  <c r="E45"/>
  <c r="D45"/>
  <c r="D187"/>
  <c r="C187"/>
  <c r="L187"/>
  <c r="F187"/>
  <c r="E187"/>
  <c r="F188"/>
  <c r="E188"/>
  <c r="D188"/>
  <c r="C188"/>
  <c r="L188"/>
  <c r="C71"/>
  <c r="L71"/>
  <c r="E71"/>
  <c r="D71"/>
  <c r="F71"/>
  <c r="E246"/>
  <c r="D246"/>
  <c r="C246"/>
  <c r="L246"/>
  <c r="F246"/>
  <c r="F170"/>
  <c r="E170"/>
  <c r="D170"/>
  <c r="C170"/>
  <c r="L170"/>
  <c r="E259"/>
  <c r="F259"/>
  <c r="C259"/>
  <c r="L259"/>
  <c r="D259"/>
  <c r="E179"/>
  <c r="C179"/>
  <c r="L179"/>
  <c r="D179"/>
  <c r="F179"/>
  <c r="D96"/>
  <c r="F96"/>
  <c r="C96"/>
  <c r="L96"/>
  <c r="E96"/>
  <c r="D293"/>
  <c r="C293"/>
  <c r="L293"/>
  <c r="E293"/>
  <c r="F293"/>
  <c r="C200"/>
  <c r="L200"/>
  <c r="F200"/>
  <c r="E200"/>
  <c r="D200"/>
  <c r="C63"/>
  <c r="L63"/>
  <c r="E63"/>
  <c r="F63"/>
  <c r="D63"/>
  <c r="F110"/>
  <c r="E110"/>
  <c r="D110"/>
  <c r="C110"/>
  <c r="L110"/>
  <c r="E46"/>
  <c r="D46"/>
  <c r="C46"/>
  <c r="L46"/>
  <c r="F46"/>
  <c r="C16"/>
  <c r="L16"/>
  <c r="D16"/>
  <c r="E16"/>
  <c r="F16"/>
  <c r="C243"/>
  <c r="L243"/>
  <c r="D243"/>
  <c r="F243"/>
  <c r="E243"/>
  <c r="F191"/>
  <c r="C191"/>
  <c r="L191"/>
  <c r="E191"/>
  <c r="D191"/>
  <c r="D115"/>
  <c r="C115"/>
  <c r="L115"/>
  <c r="F115"/>
  <c r="E115"/>
  <c r="C297"/>
  <c r="L297"/>
  <c r="F297"/>
  <c r="E297"/>
  <c r="D297"/>
  <c r="E220"/>
  <c r="D220"/>
  <c r="C220"/>
  <c r="L220"/>
  <c r="F220"/>
  <c r="F144"/>
  <c r="C144"/>
  <c r="L144"/>
  <c r="D144"/>
  <c r="E144"/>
  <c r="D142"/>
  <c r="E142"/>
  <c r="F142"/>
  <c r="C142"/>
  <c r="L142"/>
  <c r="C66"/>
  <c r="L66"/>
  <c r="F66"/>
  <c r="D66"/>
  <c r="E66"/>
  <c r="E21"/>
  <c r="D21"/>
  <c r="C21"/>
  <c r="L21"/>
  <c r="F21"/>
  <c r="F235"/>
  <c r="E235"/>
  <c r="D235"/>
  <c r="C235"/>
  <c r="L235"/>
  <c r="C175"/>
  <c r="L175"/>
  <c r="E175"/>
  <c r="F175"/>
  <c r="D175"/>
  <c r="C88"/>
  <c r="L88"/>
  <c r="F88"/>
  <c r="E88"/>
  <c r="D88"/>
  <c r="E285"/>
  <c r="F285"/>
  <c r="D285"/>
  <c r="C285"/>
  <c r="L285"/>
  <c r="D208"/>
  <c r="C208"/>
  <c r="L208"/>
  <c r="F208"/>
  <c r="E208"/>
  <c r="F55"/>
  <c r="E55"/>
  <c r="D55"/>
  <c r="C55"/>
  <c r="L55"/>
  <c r="E102"/>
  <c r="C102"/>
  <c r="L102"/>
  <c r="F102"/>
  <c r="D102"/>
  <c r="E38"/>
  <c r="C38"/>
  <c r="L38"/>
  <c r="F38"/>
  <c r="D38"/>
  <c r="E295"/>
  <c r="D295"/>
  <c r="C295"/>
  <c r="L295"/>
  <c r="F295"/>
  <c r="C215"/>
  <c r="L215"/>
  <c r="F215"/>
  <c r="D215"/>
  <c r="E215"/>
  <c r="F107"/>
  <c r="C107"/>
  <c r="L107"/>
  <c r="E107"/>
  <c r="D107"/>
  <c r="E31"/>
  <c r="F31"/>
  <c r="D31"/>
  <c r="C31"/>
  <c r="L31"/>
  <c r="C228"/>
  <c r="L228"/>
  <c r="F228"/>
  <c r="D228"/>
  <c r="E228"/>
  <c r="C136"/>
  <c r="L136"/>
  <c r="D136"/>
  <c r="F136"/>
  <c r="E136"/>
  <c r="F134"/>
  <c r="D134"/>
  <c r="C134"/>
  <c r="L134"/>
  <c r="E134"/>
  <c r="C58"/>
  <c r="L58"/>
  <c r="F58"/>
  <c r="E58"/>
  <c r="D58"/>
  <c r="E19"/>
  <c r="D19"/>
  <c r="C19"/>
  <c r="L19"/>
  <c r="F19"/>
  <c r="C288"/>
  <c r="L288"/>
  <c r="E288"/>
  <c r="D288"/>
  <c r="F288"/>
  <c r="E256"/>
  <c r="D256"/>
  <c r="F256"/>
  <c r="C256"/>
  <c r="L256"/>
  <c r="D225"/>
  <c r="C225"/>
  <c r="L225"/>
  <c r="F225"/>
  <c r="E225"/>
  <c r="C193"/>
  <c r="L193"/>
  <c r="F193"/>
  <c r="D193"/>
  <c r="E193"/>
  <c r="D161"/>
  <c r="E161"/>
  <c r="C161"/>
  <c r="L161"/>
  <c r="F161"/>
  <c r="C129"/>
  <c r="L129"/>
  <c r="F129"/>
  <c r="E129"/>
  <c r="D129"/>
  <c r="C97"/>
  <c r="L97"/>
  <c r="D97"/>
  <c r="F97"/>
  <c r="E97"/>
  <c r="E65"/>
  <c r="D65"/>
  <c r="C65"/>
  <c r="L65"/>
  <c r="F65"/>
  <c r="C33"/>
  <c r="L33"/>
  <c r="E33"/>
  <c r="D33"/>
  <c r="F33"/>
  <c r="E64"/>
  <c r="F64"/>
  <c r="D64"/>
  <c r="C64"/>
  <c r="L64"/>
  <c r="D192"/>
  <c r="C192"/>
  <c r="L192"/>
  <c r="F192"/>
  <c r="E192"/>
  <c r="E116"/>
  <c r="C116"/>
  <c r="L116"/>
  <c r="F116"/>
  <c r="D116"/>
  <c r="C83"/>
  <c r="L83"/>
  <c r="F83"/>
  <c r="E83"/>
  <c r="D83"/>
  <c r="D30"/>
  <c r="F30"/>
  <c r="E30"/>
  <c r="C30"/>
  <c r="L30"/>
  <c r="F258"/>
  <c r="D258"/>
  <c r="C258"/>
  <c r="L258"/>
  <c r="E258"/>
  <c r="C226"/>
  <c r="L226"/>
  <c r="F226"/>
  <c r="E226"/>
  <c r="D226"/>
  <c r="C174"/>
  <c r="L174"/>
  <c r="D174"/>
  <c r="F174"/>
  <c r="E174"/>
  <c r="F130"/>
  <c r="D130"/>
  <c r="C130"/>
  <c r="L130"/>
  <c r="E130"/>
  <c r="F276"/>
  <c r="C276"/>
  <c r="L276"/>
  <c r="D276"/>
  <c r="E276"/>
  <c r="E244"/>
  <c r="C244"/>
  <c r="L244"/>
  <c r="D244"/>
  <c r="F244"/>
  <c r="C213"/>
  <c r="L213"/>
  <c r="E213"/>
  <c r="F213"/>
  <c r="D213"/>
  <c r="F181"/>
  <c r="C181"/>
  <c r="L181"/>
  <c r="E181"/>
  <c r="D181"/>
  <c r="E149"/>
  <c r="F149"/>
  <c r="D149"/>
  <c r="C149"/>
  <c r="L149"/>
  <c r="E117"/>
  <c r="F117"/>
  <c r="D117"/>
  <c r="C117"/>
  <c r="L117"/>
  <c r="E85"/>
  <c r="F85"/>
  <c r="C85"/>
  <c r="L85"/>
  <c r="D85"/>
  <c r="F53"/>
  <c r="E53"/>
  <c r="D53"/>
  <c r="C53"/>
  <c r="L53"/>
  <c r="C299"/>
  <c r="L299"/>
  <c r="D299"/>
  <c r="E299"/>
  <c r="F299"/>
  <c r="C195"/>
  <c r="L195"/>
  <c r="F195"/>
  <c r="E195"/>
  <c r="D195"/>
  <c r="F68"/>
  <c r="E68"/>
  <c r="D68"/>
  <c r="C68"/>
  <c r="L68"/>
  <c r="D196"/>
  <c r="C196"/>
  <c r="L196"/>
  <c r="F196"/>
  <c r="E196"/>
  <c r="E112"/>
  <c r="F112"/>
  <c r="C112"/>
  <c r="L112"/>
  <c r="D112"/>
  <c r="C79"/>
  <c r="L79"/>
  <c r="F79"/>
  <c r="E79"/>
  <c r="D79"/>
  <c r="F35"/>
  <c r="E35"/>
  <c r="C35"/>
  <c r="L35"/>
  <c r="D35"/>
  <c r="F254"/>
  <c r="D254"/>
  <c r="E254"/>
  <c r="C254"/>
  <c r="L254"/>
  <c r="D222"/>
  <c r="C222"/>
  <c r="L222"/>
  <c r="E222"/>
  <c r="F222"/>
  <c r="F178"/>
  <c r="E178"/>
  <c r="C178"/>
  <c r="L178"/>
  <c r="D178"/>
  <c r="C126"/>
  <c r="L126"/>
  <c r="E126"/>
  <c r="D126"/>
  <c r="F126"/>
  <c r="E267"/>
  <c r="F267"/>
  <c r="D267"/>
  <c r="C267"/>
  <c r="L267"/>
  <c r="E111"/>
  <c r="C111"/>
  <c r="L111"/>
  <c r="D111"/>
  <c r="F111"/>
  <c r="C216"/>
  <c r="L216"/>
  <c r="F216"/>
  <c r="E216"/>
  <c r="D216"/>
  <c r="F138"/>
  <c r="C138"/>
  <c r="L138"/>
  <c r="E138"/>
  <c r="D138"/>
  <c r="C20"/>
  <c r="L20"/>
  <c r="D20"/>
  <c r="F20"/>
  <c r="E20"/>
  <c r="E199"/>
  <c r="D199"/>
  <c r="C199"/>
  <c r="L199"/>
  <c r="F199"/>
  <c r="C40"/>
  <c r="L40"/>
  <c r="F40"/>
  <c r="E40"/>
  <c r="D40"/>
  <c r="C160"/>
  <c r="L160"/>
  <c r="D160"/>
  <c r="E160"/>
  <c r="F160"/>
  <c r="D82"/>
  <c r="C82"/>
  <c r="L82"/>
  <c r="F82"/>
  <c r="E82"/>
  <c r="E263"/>
  <c r="C263"/>
  <c r="L263"/>
  <c r="F263"/>
  <c r="D263"/>
  <c r="F103"/>
  <c r="D103"/>
  <c r="C103"/>
  <c r="L103"/>
  <c r="E103"/>
  <c r="F224"/>
  <c r="D224"/>
  <c r="E224"/>
  <c r="C224"/>
  <c r="L224"/>
  <c r="C146"/>
  <c r="L146"/>
  <c r="D146"/>
  <c r="F146"/>
  <c r="E146"/>
  <c r="C18"/>
  <c r="L18"/>
  <c r="F18"/>
  <c r="D18"/>
  <c r="E18"/>
  <c r="E135"/>
  <c r="F135"/>
  <c r="D135"/>
  <c r="C135"/>
  <c r="L135"/>
  <c r="C245"/>
  <c r="L245"/>
  <c r="F245"/>
  <c r="E245"/>
  <c r="D245"/>
  <c r="D210"/>
  <c r="F210"/>
  <c r="E210"/>
  <c r="C210"/>
  <c r="L210"/>
  <c r="F23"/>
  <c r="D23"/>
  <c r="C23"/>
  <c r="L23"/>
  <c r="E23"/>
  <c r="E264"/>
  <c r="D264"/>
  <c r="C264"/>
  <c r="L264"/>
  <c r="F264"/>
  <c r="C201"/>
  <c r="L201"/>
  <c r="F201"/>
  <c r="E201"/>
  <c r="D201"/>
  <c r="C137"/>
  <c r="L137"/>
  <c r="F137"/>
  <c r="D137"/>
  <c r="E137"/>
  <c r="E73"/>
  <c r="D73"/>
  <c r="C73"/>
  <c r="L73"/>
  <c r="F73"/>
  <c r="D123"/>
  <c r="C123"/>
  <c r="L123"/>
  <c r="F123"/>
  <c r="E123"/>
  <c r="F124"/>
  <c r="C124"/>
  <c r="L124"/>
  <c r="E124"/>
  <c r="D124"/>
  <c r="E39"/>
  <c r="D39"/>
  <c r="F39"/>
  <c r="C39"/>
  <c r="L39"/>
  <c r="E234"/>
  <c r="D234"/>
  <c r="C234"/>
  <c r="L234"/>
  <c r="F234"/>
  <c r="C150"/>
  <c r="L150"/>
  <c r="D150"/>
  <c r="F150"/>
  <c r="E150"/>
  <c r="E252"/>
  <c r="D252"/>
  <c r="C252"/>
  <c r="L252"/>
  <c r="F252"/>
  <c r="C189"/>
  <c r="L189"/>
  <c r="F189"/>
  <c r="E189"/>
  <c r="D189"/>
  <c r="C125"/>
  <c r="L125"/>
  <c r="F125"/>
  <c r="E125"/>
  <c r="D125"/>
  <c r="E61"/>
  <c r="D61"/>
  <c r="C61"/>
  <c r="L61"/>
  <c r="F61"/>
  <c r="D247"/>
  <c r="C247"/>
  <c r="L247"/>
  <c r="F247"/>
  <c r="E247"/>
  <c r="D265"/>
  <c r="C265"/>
  <c r="L265"/>
  <c r="F265"/>
  <c r="E265"/>
  <c r="E87"/>
  <c r="D87"/>
  <c r="C87"/>
  <c r="L87"/>
  <c r="F87"/>
  <c r="C282"/>
  <c r="L282"/>
  <c r="D282"/>
  <c r="F282"/>
  <c r="E282"/>
  <c r="E186"/>
  <c r="D186"/>
  <c r="F186"/>
  <c r="C186"/>
  <c r="L186"/>
  <c r="F80"/>
  <c r="D80"/>
  <c r="C80"/>
  <c r="L80"/>
  <c r="E80"/>
  <c r="C249"/>
  <c r="L249"/>
  <c r="D249"/>
  <c r="E249"/>
  <c r="F249"/>
  <c r="E62"/>
  <c r="D62"/>
  <c r="F62"/>
  <c r="C62"/>
  <c r="L62"/>
  <c r="D231"/>
  <c r="E231"/>
  <c r="F231"/>
  <c r="C231"/>
  <c r="L231"/>
  <c r="C139"/>
  <c r="L139"/>
  <c r="E139"/>
  <c r="D139"/>
  <c r="F139"/>
  <c r="C204"/>
  <c r="L204"/>
  <c r="F204"/>
  <c r="D204"/>
  <c r="E204"/>
  <c r="D202"/>
  <c r="E202"/>
  <c r="F202"/>
  <c r="C202"/>
  <c r="L202"/>
  <c r="D17"/>
  <c r="E17"/>
  <c r="F17"/>
  <c r="C17"/>
  <c r="L17"/>
  <c r="C183"/>
  <c r="L183"/>
  <c r="E183"/>
  <c r="D183"/>
  <c r="F183"/>
  <c r="E257"/>
  <c r="D257"/>
  <c r="C257"/>
  <c r="L257"/>
  <c r="F257"/>
  <c r="C148"/>
  <c r="L148"/>
  <c r="E148"/>
  <c r="F148"/>
  <c r="D148"/>
  <c r="D26"/>
  <c r="E26"/>
  <c r="F26"/>
  <c r="C26"/>
  <c r="L26"/>
  <c r="F227"/>
  <c r="C227"/>
  <c r="L227"/>
  <c r="E227"/>
  <c r="D227"/>
  <c r="F289"/>
  <c r="E289"/>
  <c r="D289"/>
  <c r="C289"/>
  <c r="L289"/>
  <c r="D152"/>
  <c r="E152"/>
  <c r="F152"/>
  <c r="C152"/>
  <c r="L152"/>
  <c r="C14"/>
  <c r="L14"/>
  <c r="D14"/>
  <c r="E14"/>
  <c r="F14"/>
  <c r="C280"/>
  <c r="L280"/>
  <c r="D280"/>
  <c r="F280"/>
  <c r="E280"/>
  <c r="D233"/>
  <c r="E233"/>
  <c r="F233"/>
  <c r="C233"/>
  <c r="L233"/>
  <c r="D121"/>
  <c r="E121"/>
  <c r="F121"/>
  <c r="C121"/>
  <c r="L121"/>
  <c r="F89"/>
  <c r="D89"/>
  <c r="E89"/>
  <c r="C89"/>
  <c r="L89"/>
  <c r="C239"/>
  <c r="L239"/>
  <c r="D239"/>
  <c r="E239"/>
  <c r="F239"/>
  <c r="E159"/>
  <c r="F159"/>
  <c r="D159"/>
  <c r="C159"/>
  <c r="L159"/>
  <c r="C140"/>
  <c r="L140"/>
  <c r="D140"/>
  <c r="E140"/>
  <c r="F140"/>
  <c r="D106"/>
  <c r="E106"/>
  <c r="F106"/>
  <c r="C106"/>
  <c r="L106"/>
  <c r="E42"/>
  <c r="C42"/>
  <c r="L42"/>
  <c r="D42"/>
  <c r="F42"/>
  <c r="F185"/>
  <c r="C185"/>
  <c r="L185"/>
  <c r="E185"/>
  <c r="D185"/>
  <c r="C153"/>
  <c r="L153"/>
  <c r="D153"/>
  <c r="E153"/>
  <c r="F153"/>
  <c r="C41"/>
  <c r="L41"/>
  <c r="E41"/>
  <c r="F41"/>
  <c r="D41"/>
  <c r="F184"/>
  <c r="D184"/>
  <c r="E184"/>
  <c r="C184"/>
  <c r="L184"/>
  <c r="C91"/>
  <c r="L91"/>
  <c r="D91"/>
  <c r="F91"/>
  <c r="E91"/>
  <c r="E250"/>
  <c r="F250"/>
  <c r="C250"/>
  <c r="L250"/>
  <c r="D250"/>
  <c r="E182"/>
  <c r="F182"/>
  <c r="C182"/>
  <c r="L182"/>
  <c r="D182"/>
  <c r="F268"/>
  <c r="D268"/>
  <c r="E268"/>
  <c r="C268"/>
  <c r="L268"/>
  <c r="D221"/>
  <c r="C221"/>
  <c r="L221"/>
  <c r="E221"/>
  <c r="F221"/>
  <c r="C141"/>
  <c r="L141"/>
  <c r="D141"/>
  <c r="E141"/>
  <c r="F141"/>
  <c r="F93"/>
  <c r="C93"/>
  <c r="L93"/>
  <c r="D93"/>
  <c r="E93"/>
  <c r="C12"/>
  <c r="L12"/>
  <c r="E12"/>
  <c r="F12"/>
  <c r="D12"/>
  <c r="C119"/>
  <c r="L119"/>
  <c r="E119"/>
  <c r="F119"/>
  <c r="D119"/>
  <c r="C104"/>
  <c r="L104"/>
  <c r="D104"/>
  <c r="E104"/>
  <c r="F104"/>
  <c r="E43"/>
  <c r="F43"/>
  <c r="C43"/>
  <c r="L43"/>
  <c r="D43"/>
  <c r="C214"/>
  <c r="L214"/>
  <c r="D214"/>
  <c r="E214"/>
  <c r="F214"/>
  <c r="C154"/>
  <c r="L154"/>
  <c r="D154"/>
  <c r="F154"/>
  <c r="E154"/>
  <c r="C36"/>
  <c r="L36"/>
  <c r="E36"/>
  <c r="D36"/>
  <c r="F36"/>
  <c r="D94"/>
  <c r="C94"/>
  <c r="L94"/>
  <c r="E94"/>
  <c r="F94"/>
  <c r="C32"/>
  <c r="L32"/>
  <c r="F32"/>
  <c r="E32"/>
  <c r="D32"/>
  <c r="D251"/>
  <c r="C251"/>
  <c r="L251"/>
  <c r="E251"/>
  <c r="F251"/>
  <c r="E100"/>
  <c r="F100"/>
  <c r="D100"/>
  <c r="C100"/>
  <c r="L100"/>
  <c r="E236"/>
  <c r="F236"/>
  <c r="C236"/>
  <c r="L236"/>
  <c r="D236"/>
  <c r="C114"/>
  <c r="L114"/>
  <c r="E114"/>
  <c r="D114"/>
  <c r="F114"/>
  <c r="F25"/>
  <c r="D25"/>
  <c r="E25"/>
  <c r="C25"/>
  <c r="L25"/>
  <c r="C163"/>
  <c r="L163"/>
  <c r="D163"/>
  <c r="E163"/>
  <c r="F163"/>
  <c r="E300"/>
  <c r="F300"/>
  <c r="C300"/>
  <c r="L300"/>
  <c r="D300"/>
  <c r="C266"/>
  <c r="L266"/>
  <c r="D266"/>
  <c r="F266"/>
  <c r="E266"/>
  <c r="C54"/>
  <c r="L54"/>
  <c r="D54"/>
  <c r="E54"/>
  <c r="F54"/>
  <c r="C167"/>
  <c r="L167"/>
  <c r="D167"/>
  <c r="E167"/>
  <c r="F167"/>
  <c r="E48"/>
  <c r="C48"/>
  <c r="L48"/>
  <c r="F48"/>
  <c r="D48"/>
  <c r="C59"/>
  <c r="L59"/>
  <c r="F59"/>
  <c r="D59"/>
  <c r="E59"/>
  <c r="D296"/>
  <c r="C296"/>
  <c r="L296"/>
  <c r="E296"/>
  <c r="F296"/>
  <c r="C217"/>
  <c r="L217"/>
  <c r="D217"/>
  <c r="E217"/>
  <c r="F217"/>
  <c r="E105"/>
  <c r="F105"/>
  <c r="C105"/>
  <c r="L105"/>
  <c r="D105"/>
  <c r="D207"/>
  <c r="F207"/>
  <c r="C207"/>
  <c r="L207"/>
  <c r="E207"/>
  <c r="D172"/>
  <c r="E172"/>
  <c r="C172"/>
  <c r="L172"/>
  <c r="F172"/>
  <c r="D274"/>
  <c r="E274"/>
  <c r="C274"/>
  <c r="L274"/>
  <c r="F274"/>
  <c r="E74"/>
  <c r="F74"/>
  <c r="C74"/>
  <c r="L74"/>
  <c r="D74"/>
  <c r="D169"/>
  <c r="E169"/>
  <c r="F169"/>
  <c r="C169"/>
  <c r="L169"/>
  <c r="F57"/>
  <c r="C57"/>
  <c r="L57"/>
  <c r="D57"/>
  <c r="E57"/>
  <c r="C27"/>
  <c r="L27"/>
  <c r="D27"/>
  <c r="F27"/>
  <c r="E27"/>
  <c r="D269"/>
  <c r="E269"/>
  <c r="C269"/>
  <c r="L269"/>
  <c r="F269"/>
  <c r="F75"/>
  <c r="C75"/>
  <c r="L75"/>
  <c r="D75"/>
  <c r="E75"/>
  <c r="E278"/>
  <c r="F278"/>
  <c r="C278"/>
  <c r="L278"/>
  <c r="D278"/>
  <c r="C166"/>
  <c r="L166"/>
  <c r="D166"/>
  <c r="E166"/>
  <c r="F166"/>
  <c r="E284"/>
  <c r="F284"/>
  <c r="C284"/>
  <c r="L284"/>
  <c r="D284"/>
  <c r="D205"/>
  <c r="E205"/>
  <c r="F205"/>
  <c r="C205"/>
  <c r="L205"/>
  <c r="C157"/>
  <c r="L157"/>
  <c r="F157"/>
  <c r="D157"/>
  <c r="E157"/>
  <c r="C77"/>
  <c r="L77"/>
  <c r="F77"/>
  <c r="D77"/>
  <c r="E77"/>
  <c r="C29"/>
  <c r="L29"/>
  <c r="D29"/>
  <c r="F29"/>
  <c r="E29"/>
  <c r="C60"/>
  <c r="L60"/>
  <c r="E60"/>
  <c r="D60"/>
  <c r="F60"/>
  <c r="E120"/>
  <c r="D120"/>
  <c r="F120"/>
  <c r="C120"/>
  <c r="L120"/>
  <c r="C298"/>
  <c r="L298"/>
  <c r="D298"/>
  <c r="E298"/>
  <c r="F298"/>
  <c r="E230"/>
  <c r="F230"/>
  <c r="C230"/>
  <c r="L230"/>
  <c r="D230"/>
  <c r="F118"/>
  <c r="C118"/>
  <c r="L118"/>
  <c r="D118"/>
  <c r="E118"/>
  <c r="D71" i="14"/>
  <c r="F71"/>
  <c r="C71"/>
  <c r="L71"/>
  <c r="E71"/>
  <c r="C39"/>
  <c r="L39"/>
  <c r="E39"/>
  <c r="C98"/>
  <c r="L98"/>
  <c r="E98"/>
  <c r="F98"/>
  <c r="D98"/>
  <c r="E58"/>
  <c r="D58"/>
  <c r="F58"/>
  <c r="F14"/>
  <c r="C14"/>
  <c r="L14"/>
  <c r="D14"/>
  <c r="E14"/>
  <c r="E279" i="6"/>
  <c r="C219"/>
  <c r="L219"/>
  <c r="D219"/>
  <c r="C271"/>
  <c r="L271"/>
  <c r="D271"/>
  <c r="D34"/>
  <c r="F34"/>
  <c r="E44"/>
  <c r="F44"/>
  <c r="C70"/>
  <c r="L70"/>
  <c r="D70"/>
  <c r="E76"/>
  <c r="F76"/>
  <c r="D90"/>
  <c r="F90"/>
  <c r="D113"/>
  <c r="E113"/>
  <c r="D15" i="14"/>
  <c r="E15"/>
  <c r="F15"/>
  <c r="D147" i="6"/>
  <c r="F34" i="14"/>
  <c r="C103"/>
  <c r="L103"/>
  <c r="D103"/>
  <c r="F103"/>
  <c r="E103"/>
  <c r="D53"/>
  <c r="F53"/>
  <c r="E53"/>
  <c r="E27"/>
  <c r="C27"/>
  <c r="L27"/>
  <c r="C88"/>
  <c r="L88"/>
  <c r="F88"/>
  <c r="C67"/>
  <c r="L67"/>
  <c r="D67"/>
  <c r="F67"/>
  <c r="F28"/>
  <c r="D28"/>
  <c r="E28"/>
  <c r="F89"/>
  <c r="E89"/>
  <c r="C89"/>
  <c r="L89"/>
  <c r="D93"/>
  <c r="F93"/>
  <c r="E93"/>
  <c r="C45"/>
  <c r="L45"/>
  <c r="F45"/>
  <c r="C80"/>
  <c r="L80"/>
  <c r="F80"/>
  <c r="C23"/>
  <c r="L23"/>
  <c r="D23"/>
  <c r="E23"/>
  <c r="E43"/>
  <c r="C37"/>
  <c r="L37"/>
  <c r="F37"/>
  <c r="E82"/>
  <c r="F82"/>
  <c r="L22" i="11"/>
  <c r="E46" i="14"/>
  <c r="E29"/>
  <c r="E106"/>
  <c r="F106"/>
  <c r="C106"/>
  <c r="L106"/>
  <c r="D106"/>
  <c r="D70"/>
  <c r="F70"/>
  <c r="D18"/>
  <c r="F18"/>
  <c r="C18"/>
  <c r="L18"/>
  <c r="E18"/>
  <c r="D73"/>
  <c r="F73"/>
  <c r="E61"/>
  <c r="C61"/>
  <c r="L61"/>
  <c r="C26"/>
  <c r="L26"/>
  <c r="E26"/>
  <c r="D26"/>
  <c r="F26"/>
  <c r="I73" i="4"/>
  <c r="G73"/>
  <c r="D73"/>
  <c r="J73"/>
  <c r="J77"/>
  <c r="I77"/>
  <c r="G77"/>
  <c r="D77"/>
  <c r="E105"/>
  <c r="C105"/>
  <c r="M105"/>
  <c r="I105"/>
  <c r="G105"/>
  <c r="D105"/>
  <c r="F105"/>
  <c r="H105"/>
  <c r="J105"/>
  <c r="F109"/>
  <c r="H109"/>
  <c r="J109"/>
  <c r="E109"/>
  <c r="C109"/>
  <c r="M109"/>
  <c r="I109"/>
  <c r="G109"/>
  <c r="D109"/>
  <c r="E75" i="14"/>
  <c r="D75"/>
  <c r="F75"/>
  <c r="D30"/>
  <c r="F30"/>
  <c r="F9" i="13"/>
  <c r="G9"/>
  <c r="E81" i="14"/>
  <c r="C81"/>
  <c r="L81"/>
  <c r="D81"/>
  <c r="F81"/>
  <c r="J61" i="4"/>
  <c r="I61"/>
  <c r="G61"/>
  <c r="D61"/>
  <c r="E89"/>
  <c r="C89"/>
  <c r="M89"/>
  <c r="I89"/>
  <c r="G89"/>
  <c r="D89"/>
  <c r="F89"/>
  <c r="H89"/>
  <c r="J89"/>
  <c r="F93"/>
  <c r="H93"/>
  <c r="J93"/>
  <c r="E93"/>
  <c r="C93"/>
  <c r="M93"/>
  <c r="I93"/>
  <c r="G93"/>
  <c r="D93"/>
  <c r="E121"/>
  <c r="C121"/>
  <c r="M121"/>
  <c r="I121"/>
  <c r="G121"/>
  <c r="D121"/>
  <c r="F121"/>
  <c r="H121"/>
  <c r="J121"/>
  <c r="F125"/>
  <c r="H125"/>
  <c r="J125"/>
  <c r="E125"/>
  <c r="C125"/>
  <c r="M125"/>
  <c r="I125"/>
  <c r="G125"/>
  <c r="D125"/>
  <c r="F38" i="11"/>
  <c r="H38"/>
  <c r="I56"/>
  <c r="D56"/>
  <c r="I62"/>
  <c r="C62"/>
  <c r="L62"/>
  <c r="C64"/>
  <c r="L64"/>
  <c r="I64"/>
  <c r="I66"/>
  <c r="C66"/>
  <c r="L66"/>
  <c r="C68"/>
  <c r="L68"/>
  <c r="I68"/>
  <c r="I70"/>
  <c r="C70"/>
  <c r="L70"/>
  <c r="C72"/>
  <c r="L72"/>
  <c r="I72"/>
  <c r="I74"/>
  <c r="C74"/>
  <c r="L74"/>
  <c r="C76"/>
  <c r="L76"/>
  <c r="I76"/>
  <c r="I78"/>
  <c r="C78"/>
  <c r="L78"/>
  <c r="C80"/>
  <c r="L80"/>
  <c r="I80"/>
  <c r="I82"/>
  <c r="C82"/>
  <c r="L82"/>
  <c r="C84"/>
  <c r="L84"/>
  <c r="I84"/>
  <c r="I86"/>
  <c r="C86"/>
  <c r="L86"/>
  <c r="C88"/>
  <c r="L88"/>
  <c r="I88"/>
  <c r="I90"/>
  <c r="C90"/>
  <c r="L90"/>
  <c r="C92"/>
  <c r="L92"/>
  <c r="I92"/>
  <c r="E98"/>
  <c r="H102"/>
  <c r="D104"/>
  <c r="E150"/>
  <c r="C152"/>
  <c r="L152"/>
  <c r="D152"/>
  <c r="I158"/>
  <c r="I162"/>
  <c r="H166"/>
  <c r="G172"/>
  <c r="H172"/>
  <c r="D176"/>
  <c r="E133"/>
  <c r="C133"/>
  <c r="L133"/>
  <c r="C151"/>
  <c r="L151"/>
  <c r="G161"/>
  <c r="H185"/>
  <c r="F193"/>
  <c r="F156"/>
  <c r="E174"/>
  <c r="C174"/>
  <c r="L174"/>
  <c r="G180"/>
  <c r="H180"/>
  <c r="H188"/>
  <c r="C16"/>
  <c r="L16"/>
  <c r="E33"/>
  <c r="I35"/>
  <c r="G45"/>
  <c r="D45"/>
  <c r="G49"/>
  <c r="D49"/>
  <c r="F53"/>
  <c r="F137"/>
  <c r="F143"/>
  <c r="D165"/>
  <c r="E193"/>
  <c r="E190"/>
  <c r="E180"/>
  <c r="C169"/>
  <c r="L169"/>
  <c r="H150"/>
  <c r="G143"/>
  <c r="E104"/>
  <c r="G35"/>
  <c r="E79" i="14"/>
  <c r="H143" i="11"/>
  <c r="I38"/>
  <c r="F56"/>
  <c r="H62"/>
  <c r="F64"/>
  <c r="H66"/>
  <c r="F68"/>
  <c r="H70"/>
  <c r="F72"/>
  <c r="H74"/>
  <c r="F76"/>
  <c r="H78"/>
  <c r="F80"/>
  <c r="H82"/>
  <c r="F84"/>
  <c r="H86"/>
  <c r="F88"/>
  <c r="H90"/>
  <c r="F92"/>
  <c r="D98"/>
  <c r="E102"/>
  <c r="E166"/>
  <c r="H151"/>
  <c r="F151"/>
  <c r="I185"/>
  <c r="C185"/>
  <c r="L185"/>
  <c r="D193"/>
  <c r="D16"/>
  <c r="C33"/>
  <c r="L33"/>
  <c r="I105"/>
  <c r="M1"/>
  <c r="M1" i="6"/>
  <c r="M1" i="4"/>
  <c r="M1" i="14"/>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<sst xmlns="http://schemas.openxmlformats.org/spreadsheetml/2006/main" count="462" uniqueCount="352">
  <si>
    <t>2018年度部门决算公开表</t>
  </si>
  <si>
    <t>预算单位名称：</t>
  </si>
  <si>
    <t>批复单位名称：</t>
  </si>
  <si>
    <t>益阳市财政局</t>
  </si>
  <si>
    <t>收入支出决算批复表</t>
  </si>
  <si>
    <r>
      <t>财决公开</t>
    </r>
    <r>
      <rPr>
        <sz val="10"/>
        <rFont val="Times New Roman"/>
        <family val="1"/>
      </rPr>
      <t>01</t>
    </r>
    <r>
      <rPr>
        <sz val="10"/>
        <rFont val="宋体"/>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</si>
  <si>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</si>
  <si>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</si>
  <si>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</si>
  <si>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</si>
  <si>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</si>
  <si>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</si>
  <si>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</si>
  <si>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</si>
  <si>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</si>
  <si>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</si>
  <si>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</si>
  <si>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</si>
  <si>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</si>
  <si>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</si>
  <si>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</si>
  <si>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</si>
  <si>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</si>
  <si>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</si>
  <si>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</si>
  <si>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</si>
  <si>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</si>
  <si>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</si>
  <si>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</si>
  <si>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</si>
  <si>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</si>
  <si>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</si>
  <si>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</si>
  <si>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</si>
  <si>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</si>
  <si>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</si>
  <si>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</si>
  <si>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</si>
  <si>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</si>
  <si>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</si>
  <si>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</si>
  <si>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</si>
  <si>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</si>
  <si>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</si>
  <si>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</si>
  <si>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</si>
  <si>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</si>
  <si>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</si>
  <si>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</si>
  <si>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</si>
  <si>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</si>
  <si>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</si>
  <si>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</si>
  <si>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</si>
  <si>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</si>
  <si>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</si>
  <si>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</si>
  <si>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</si>
  <si>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</si>
  <si>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</si>
  <si>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</si>
  <si>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</si>
  <si>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</si>
  <si>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</si>
  <si>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</si>
  <si>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</si>
  <si>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</si>
  <si>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</si>
  <si>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</si>
  <si>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</si>
  <si>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</si>
  <si>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</si>
  <si>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</si>
  <si>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</si>
  <si>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</si>
  <si>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</si>
  <si>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</si>
  <si>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</si>
  <si>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</si>
  <si>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</si>
  <si>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</si>
  <si>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</si>
  <si>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</si>
  <si>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</si>
  <si>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</si>
  <si>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</si>
  <si>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</si>
  <si>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</si>
  <si>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</si>
  <si>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</si>
  <si>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</si>
  <si>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</si>
  <si>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</si>
  <si>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</si>
  <si>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</si>
  <si>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</si>
  <si>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</si>
  <si>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</si>
  <si>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</si>
  <si>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</si>
  <si>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</si>
  <si>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t>财决公开</t>
    </r>
    <r>
      <rPr>
        <sz val="11"/>
        <rFont val="Times New Roman"/>
        <family val="1"/>
      </rPr>
      <t>05</t>
    </r>
    <r>
      <rPr>
        <sz val="11"/>
        <rFont val="宋体"/>
        <charset val="134"/>
      </rPr>
      <t>表</t>
    </r>
  </si>
  <si>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</si>
  <si>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</si>
  <si>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</si>
  <si>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</si>
  <si>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</si>
  <si>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</si>
  <si>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一般公共预算财政拨款基本支出决算批复表</t>
  </si>
  <si>
    <t>财决公开06表</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</si>
  <si>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</si>
  <si>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</si>
  <si>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</si>
  <si>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</si>
  <si>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</si>
  <si>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</si>
  <si>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</si>
  <si>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</si>
  <si>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</si>
  <si>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</si>
  <si>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</si>
  <si>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</si>
  <si>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</si>
  <si>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</si>
  <si>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</si>
  <si>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</si>
  <si>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</si>
  <si>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</si>
  <si>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</si>
  <si>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</si>
  <si>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</si>
  <si>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</si>
  <si>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</si>
  <si>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</si>
  <si>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</si>
  <si>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</si>
  <si>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</si>
  <si>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</si>
  <si>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</si>
  <si>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</si>
  <si>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</si>
  <si>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</si>
  <si>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</si>
  <si>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</si>
  <si>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</si>
  <si>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</si>
  <si>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</si>
  <si>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</si>
  <si>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</si>
  <si>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</si>
  <si>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</si>
  <si>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</si>
  <si>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</si>
  <si>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</si>
  <si>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</si>
  <si>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</si>
  <si>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</si>
  <si>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</si>
  <si>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</si>
  <si>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</si>
  <si>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</si>
  <si>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</si>
  <si>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</si>
  <si>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</si>
  <si>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</si>
  <si>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</si>
  <si>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</si>
  <si>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</si>
  <si>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</si>
  <si>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</si>
  <si>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</si>
  <si>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</si>
  <si>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</si>
  <si>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</si>
  <si>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</si>
  <si>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</si>
  <si>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</si>
  <si>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</si>
  <si>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</si>
  <si>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</si>
  <si>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</si>
  <si>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</si>
  <si>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</si>
  <si>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</si>
  <si>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</si>
  <si>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</si>
  <si>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</si>
  <si>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</si>
  <si>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</si>
  <si>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</si>
  <si>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</si>
  <si>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</si>
  <si>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</si>
  <si>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</si>
  <si>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</si>
  <si>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</si>
  <si>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</si>
  <si>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</si>
  <si>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</si>
  <si>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</si>
  <si>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</si>
  <si>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</si>
  <si>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</si>
  <si>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</si>
  <si>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</si>
  <si>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</si>
  <si>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</si>
  <si>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</si>
  <si>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</si>
  <si>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</si>
  <si>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</si>
  <si>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</si>
  <si>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</si>
  <si>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</si>
  <si>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</si>
  <si>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</si>
  <si>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</si>
  <si>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</si>
  <si>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</si>
  <si>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</si>
  <si>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</si>
  <si>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</si>
  <si>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</si>
  <si>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</si>
  <si>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</si>
  <si>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</si>
  <si>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</si>
  <si>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</si>
  <si>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</si>
  <si>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</si>
  <si>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</si>
  <si>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</si>
  <si>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</si>
  <si>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</si>
  <si>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</si>
  <si>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</si>
  <si>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</si>
  <si>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</si>
  <si>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</si>
  <si>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</si>
  <si>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</si>
  <si>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</si>
  <si>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</si>
  <si>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</si>
  <si>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</si>
  <si>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</si>
  <si>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</si>
  <si>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</si>
  <si>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</si>
  <si>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</si>
  <si>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</si>
  <si>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</si>
  <si>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</si>
  <si>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</si>
  <si>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</si>
  <si>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</si>
  <si>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</si>
  <si>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</si>
  <si>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</si>
  <si>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</si>
  <si>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</si>
  <si>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</si>
  <si>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</si>
  <si>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</si>
  <si>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</si>
  <si>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</si>
  <si>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</si>
  <si>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</si>
  <si>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</si>
  <si>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</si>
  <si>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</si>
  <si>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</si>
  <si>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</si>
  <si>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</si>
  <si>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</si>
  <si>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</si>
  <si>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</si>
  <si>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</si>
  <si>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</si>
  <si>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</si>
  <si>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</si>
  <si>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</si>
  <si>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</si>
  <si>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</si>
  <si>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</si>
  <si>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</si>
  <si>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</si>
  <si>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</si>
  <si>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</si>
  <si>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</si>
  <si>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</si>
  <si>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</si>
  <si>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</si>
  <si>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</si>
  <si>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</si>
  <si>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</si>
  <si>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</si>
  <si>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</si>
  <si>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</si>
  <si>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</si>
  <si>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</si>
  <si>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</si>
  <si>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</si>
  <si>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</si>
  <si>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</si>
  <si>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</si>
  <si>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</si>
  <si>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</si>
  <si>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</si>
  <si>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</si>
  <si>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</si>
  <si>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</si>
  <si>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</si>
  <si>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</si>
  <si>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</si>
  <si>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</si>
  <si>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</si>
  <si>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</si>
  <si>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</si>
  <si>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</si>
  <si>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</si>
  <si>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</si>
  <si>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</si>
  <si>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</si>
  <si>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</si>
  <si>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</si>
  <si>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</si>
  <si>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</si>
  <si>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</si>
  <si>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</si>
  <si>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</si>
  <si>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</si>
  <si>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</si>
  <si>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</si>
  <si>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</si>
  <si>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</si>
  <si>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</si>
  <si>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</si>
  <si>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</si>
  <si>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</si>
  <si>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</si>
  <si>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</si>
  <si>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</si>
  <si>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</si>
  <si>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</si>
  <si>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</si>
  <si>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</si>
  <si>
    <t>a1:j60</t>
    <phoneticPr fontId="13" type="noConversion"/>
  </si>
  <si>
    <t>a1:I63</t>
    <phoneticPr fontId="13" type="noConversion"/>
  </si>
  <si>
    <t>a1:f59</t>
    <phoneticPr fontId="13" type="noConversion"/>
  </si>
  <si>
    <t>a1:f51</t>
    <phoneticPr fontId="13" type="noConversion"/>
  </si>
  <si>
    <t>a1:I15</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</si>
</sst>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8">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8"/>
      <name val="宋体"/>
      <charset val="134"/>
    </font>
    <font>
      <sz val="11"/>
      <color indexed="20"/>
      <name val="宋体"/>
      <charset val="134"/>
    </font>
    <font>
      <sz val="11"/>
      <color indexed="17"/>
      <name val="宋体"/>
      <charset val="134"/>
    </font>
    <font>
      <sz val="10"/>
      <name val="Arial"/>
      <family val="2"/>
    </font>
    <font>
      <sz val="12"/>
      <color indexed="17"/>
      <name val="宋体"/>
      <charset val="134"/>
    </font>
    <font>
      <sz val="12"/>
      <color indexed="20"/>
      <name val="宋体"/>
      <charset val="134"/>
    </font>
    <font>
      <sz val="12"/>
      <name val="Times New Roman"/>
      <family val="1"/>
    </font>
    <font>
      <sz val="11"/>
      <name val="Times New Roman"/>
      <family val="1"/>
    </font>
    <font>
      <sz val="10"/>
      <name val="Times New Roman"/>
      <family val="1"/>
    </font>
    <font>
      <b/>
      <sz val="12"/>
      <name val="仿宋"/>
      <family val="3"/>
      <charset val="134"/>
    </font>
    <font>
      <sz val="12"/>
      <color indexed="12"/>
      <name val="宋体"/>
      <charset val="134"/>
    </font>
    <font>
      <sz val="12"/>
      <name val="宋体"/>
      <charset val="134"/>
    </font>
    <font>
      <sz val="9"/>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0"/>
      <color rgb="FF000000"/>
      <name val="宋体"/>
      <charset val="134"/>
    </font>
    <font>
      <sz val="16"/>
      <color theme="1"/>
      <name val="华文中宋"/>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2">
    <xf numFmtId="0" fontId="0" fillId="0" borderId="0"/>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4"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40" fillId="0" borderId="0"/>
    <xf numFmtId="0" fontId="40" fillId="0" borderId="0"/>
    <xf numFmtId="0" fontId="42" fillId="0" borderId="0">
      <alignment vertical="center"/>
    </xf>
    <xf numFmtId="0" fontId="40" fillId="0" borderId="0"/>
    <xf numFmtId="0" fontId="40" fillId="0" borderId="0"/>
    <xf numFmtId="0" fontId="40" fillId="0" borderId="0"/>
    <xf numFmtId="0" fontId="40" fillId="0" borderId="0">
      <alignment vertical="center"/>
    </xf>
    <xf numFmtId="0" fontId="40" fillId="0" borderId="0"/>
    <xf numFmtId="0" fontId="40" fillId="0" borderId="0"/>
    <xf numFmtId="0" fontId="13" fillId="0" borderId="0"/>
    <xf numFmtId="0" fontId="40" fillId="0" borderId="0">
      <alignment vertical="center"/>
    </xf>
    <xf numFmtId="0" fontId="40" fillId="0" borderId="0">
      <alignment vertical="center"/>
    </xf>
    <xf numFmtId="0" fontId="13" fillId="0" borderId="0"/>
    <xf numFmtId="0" fontId="40" fillId="0" borderId="0"/>
    <xf numFmtId="0" fontId="40" fillId="0" borderId="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3"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2" fillId="0" borderId="0"/>
    <xf numFmtId="0" fontId="35" fillId="0" borderId="0"/>
  </cellStyleXfs>
  <cellXfs count="272">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40" fillId="0" borderId="0" xfId="19" applyAlignment="1" applyProtection="1">
      <alignment horizontal="right" vertical="center"/>
      <protection hidden="1"/>
    </xf>
    <xf numFmtId="0" fontId="40" fillId="0" borderId="0" xfId="22" applyAlignment="1" applyProtection="1">
      <alignment vertical="center" wrapText="1"/>
      <protection hidden="1"/>
    </xf>
    <xf numFmtId="0" fontId="40"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15" fillId="5" borderId="1" xfId="17" applyFont="1" applyFill="1" applyBorder="1" applyAlignment="1" applyProtection="1">
      <alignment horizontal="right" vertical="center" wrapText="1"/>
      <protection hidden="1"/>
    </xf>
    <xf numFmtId="3" fontId="15" fillId="5" borderId="1" xfId="17" applyNumberFormat="1" applyFont="1" applyFill="1" applyBorder="1" applyAlignment="1" applyProtection="1">
      <alignment horizontal="righ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4" fillId="5" borderId="0" xfId="22" applyFont="1" applyFill="1" applyAlignment="1" applyProtection="1">
      <alignment vertical="center" wrapText="1"/>
      <protection hidden="1"/>
    </xf>
    <xf numFmtId="0" fontId="45" fillId="5" borderId="0" xfId="22" applyFont="1" applyFill="1" applyAlignment="1" applyProtection="1">
      <alignment vertical="center" wrapText="1"/>
      <protection hidden="1"/>
    </xf>
    <xf numFmtId="0" fontId="46" fillId="0" borderId="0" xfId="22" applyFont="1" applyAlignment="1" applyProtection="1">
      <alignment horizontal="center" vertical="center" wrapText="1"/>
      <protection hidden="1"/>
    </xf>
    <xf numFmtId="0" fontId="47"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8" fillId="0" borderId="0" xfId="22" applyFont="1" applyAlignment="1" applyProtection="1">
      <alignment horizontal="left" vertical="center" wrapText="1"/>
      <protection hidden="1"/>
    </xf>
    <xf numFmtId="0" fontId="48" fillId="0" borderId="0" xfId="22" applyFont="1" applyAlignment="1" applyProtection="1">
      <alignment vertical="center" wrapText="1"/>
      <protection hidden="1"/>
    </xf>
    <xf numFmtId="0" fontId="48" fillId="5" borderId="0" xfId="22" applyFont="1" applyFill="1" applyAlignment="1" applyProtection="1">
      <alignment horizontal="left" vertical="center" wrapText="1"/>
      <protection hidden="1"/>
    </xf>
    <xf numFmtId="0" fontId="48" fillId="5" borderId="0" xfId="22" applyFont="1" applyFill="1" applyAlignment="1" applyProtection="1">
      <alignment vertical="center" wrapText="1"/>
      <protection hidden="1"/>
    </xf>
    <xf numFmtId="0" fontId="46" fillId="5" borderId="0" xfId="19" applyFont="1" applyFill="1" applyAlignment="1" applyProtection="1">
      <alignment horizontal="left" vertical="center"/>
      <protection hidden="1"/>
    </xf>
    <xf numFmtId="0" fontId="45" fillId="5" borderId="0" xfId="22" applyFont="1" applyFill="1" applyAlignment="1" applyProtection="1">
      <alignment horizontal="left" vertical="center" wrapText="1"/>
      <protection hidden="1"/>
    </xf>
    <xf numFmtId="0" fontId="45" fillId="5" borderId="0" xfId="19" applyFont="1" applyFill="1" applyAlignment="1" applyProtection="1">
      <alignment horizontal="right" vertical="center"/>
      <protection hidden="1"/>
    </xf>
    <xf numFmtId="0" fontId="45" fillId="5" borderId="0" xfId="22" applyFont="1" applyFill="1" applyBorder="1" applyAlignment="1" applyProtection="1">
      <alignment vertical="center" wrapText="1"/>
      <protection hidden="1"/>
    </xf>
    <xf numFmtId="0" fontId="45" fillId="0" borderId="0" xfId="0" applyFont="1" applyFill="1" applyAlignment="1" applyProtection="1">
      <alignment horizontal="left" vertical="center"/>
      <protection hidden="1"/>
    </xf>
    <xf numFmtId="0" fontId="45" fillId="0" borderId="0" xfId="0" applyFont="1" applyAlignment="1" applyProtection="1">
      <alignment horizontal="left" vertical="center"/>
      <protection hidden="1"/>
    </xf>
    <xf numFmtId="0" fontId="46" fillId="0" borderId="1" xfId="22" applyFont="1" applyBorder="1" applyAlignment="1" applyProtection="1">
      <alignment horizontal="center" vertical="center" wrapText="1"/>
      <protection hidden="1"/>
    </xf>
    <xf numFmtId="0" fontId="48" fillId="0" borderId="0" xfId="22" applyFont="1" applyAlignment="1" applyProtection="1">
      <alignment horizontal="center" vertical="center" wrapText="1"/>
      <protection hidden="1"/>
    </xf>
    <xf numFmtId="4" fontId="47" fillId="0" borderId="1" xfId="22" applyNumberFormat="1" applyFont="1" applyFill="1" applyBorder="1" applyAlignment="1" applyProtection="1">
      <alignment horizontal="right" vertical="center" wrapText="1"/>
      <protection hidden="1"/>
    </xf>
    <xf numFmtId="177" fontId="46" fillId="0" borderId="0" xfId="22" applyNumberFormat="1" applyFont="1" applyAlignment="1" applyProtection="1">
      <alignment horizontal="left" vertical="center"/>
      <protection hidden="1"/>
    </xf>
    <xf numFmtId="0" fontId="46" fillId="0" borderId="0" xfId="22" applyFont="1" applyBorder="1" applyAlignment="1" applyProtection="1">
      <alignment vertical="center" wrapText="1"/>
      <protection hidden="1"/>
    </xf>
    <xf numFmtId="176" fontId="46" fillId="0" borderId="0" xfId="22" applyNumberFormat="1" applyFont="1" applyAlignment="1" applyProtection="1">
      <alignment horizontal="left" vertical="center" shrinkToFit="1"/>
      <protection hidden="1"/>
    </xf>
    <xf numFmtId="4" fontId="46" fillId="0" borderId="0" xfId="22" applyNumberFormat="1" applyFont="1" applyFill="1" applyBorder="1" applyAlignment="1" applyProtection="1">
      <alignment vertical="center" wrapText="1"/>
      <protection hidden="1"/>
    </xf>
    <xf numFmtId="176" fontId="46" fillId="0" borderId="0" xfId="22" applyNumberFormat="1" applyFont="1" applyFill="1" applyBorder="1" applyAlignment="1" applyProtection="1">
      <alignment vertical="center" wrapText="1"/>
      <protection hidden="1"/>
    </xf>
    <xf numFmtId="49" fontId="48" fillId="0" borderId="0" xfId="22" applyNumberFormat="1" applyFont="1" applyAlignment="1" applyProtection="1">
      <alignment horizontal="left" vertical="center" wrapText="1"/>
      <protection hidden="1"/>
    </xf>
    <xf numFmtId="0" fontId="49" fillId="0" borderId="0" xfId="0" applyFont="1" applyBorder="1" applyAlignment="1" applyProtection="1">
      <alignment vertical="center" wrapText="1"/>
      <protection hidden="1"/>
    </xf>
    <xf numFmtId="0" fontId="48" fillId="0" borderId="0" xfId="0" applyFont="1" applyBorder="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locked="0"/>
    </xf>
    <xf numFmtId="0" fontId="48" fillId="0" borderId="0" xfId="0" applyFont="1" applyFill="1" applyAlignment="1" applyProtection="1">
      <alignment horizontal="left" vertical="center"/>
      <protection hidden="1"/>
    </xf>
    <xf numFmtId="0" fontId="43" fillId="0" borderId="0" xfId="0" applyFont="1" applyFill="1" applyAlignment="1" applyProtection="1">
      <alignment horizontal="left" vertical="center"/>
      <protection hidden="1"/>
    </xf>
    <xf numFmtId="0" fontId="43" fillId="0" borderId="0" xfId="0" applyFont="1" applyFill="1" applyAlignment="1" applyProtection="1">
      <alignment vertical="center"/>
      <protection hidden="1"/>
    </xf>
    <xf numFmtId="0" fontId="48"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0" fontId="43" fillId="0" borderId="0" xfId="0" applyFont="1" applyAlignment="1" applyProtection="1">
      <alignment vertical="center"/>
      <protection hidden="1"/>
    </xf>
    <xf numFmtId="24" fontId="48" fillId="0" borderId="0" xfId="22" applyNumberFormat="1" applyFont="1" applyAlignment="1" applyProtection="1">
      <alignment vertical="center" wrapText="1"/>
      <protection hidden="1"/>
    </xf>
    <xf numFmtId="177" fontId="48" fillId="0" borderId="0" xfId="22" applyNumberFormat="1" applyFont="1" applyAlignment="1" applyProtection="1">
      <alignment horizontal="left" vertical="center" wrapText="1"/>
      <protection hidden="1"/>
    </xf>
    <xf numFmtId="178" fontId="48" fillId="0" borderId="0" xfId="22" applyNumberFormat="1" applyFont="1" applyAlignment="1" applyProtection="1">
      <alignment vertical="center" wrapText="1"/>
      <protection hidden="1"/>
    </xf>
    <xf numFmtId="0" fontId="42" fillId="0" borderId="0" xfId="0" applyFont="1" applyFill="1" applyAlignment="1" applyProtection="1">
      <alignment horizontal="left" vertical="center"/>
      <protection hidden="1"/>
    </xf>
    <xf numFmtId="0" fontId="42" fillId="0" borderId="0" xfId="0" applyFont="1" applyFill="1" applyAlignment="1" applyProtection="1">
      <alignment vertical="center"/>
      <protection hidden="1"/>
    </xf>
    <xf numFmtId="0" fontId="42" fillId="0" borderId="0" xfId="0" applyFont="1" applyAlignment="1" applyProtection="1">
      <alignment horizontal="left" vertical="center"/>
      <protection hidden="1"/>
    </xf>
    <xf numFmtId="0" fontId="42" fillId="0" borderId="0" xfId="0" applyFont="1" applyAlignment="1" applyProtection="1">
      <alignment vertical="center"/>
      <protection hidden="1"/>
    </xf>
    <xf numFmtId="0" fontId="45"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2" fillId="0" borderId="0" xfId="22" applyFont="1" applyAlignment="1" applyProtection="1">
      <alignment vertical="center" wrapText="1"/>
      <protection hidden="1"/>
    </xf>
    <xf numFmtId="0" fontId="52" fillId="5" borderId="0" xfId="22" applyFont="1" applyFill="1" applyAlignment="1" applyProtection="1">
      <alignment vertical="center" wrapText="1"/>
      <protection hidden="1"/>
    </xf>
    <xf numFmtId="0" fontId="53"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4"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2"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2" fillId="0" borderId="0" xfId="22" applyNumberFormat="1" applyFont="1" applyAlignment="1" applyProtection="1">
      <alignment vertical="center" wrapText="1"/>
      <protection hidden="1"/>
    </xf>
    <xf numFmtId="0" fontId="54" fillId="5" borderId="0" xfId="22" applyFont="1" applyFill="1" applyAlignment="1" applyProtection="1">
      <alignment vertical="center" wrapText="1"/>
      <protection locked="0"/>
    </xf>
    <xf numFmtId="0" fontId="55"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40" fillId="0" borderId="0" xfId="19" applyBorder="1" applyAlignment="1" applyProtection="1">
      <alignment horizontal="right" vertical="center"/>
      <protection hidden="1"/>
    </xf>
    <xf numFmtId="0" fontId="40"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 fontId="2" fillId="0" borderId="1" xfId="19" applyNumberFormat="1" applyFont="1" applyFill="1" applyBorder="1" applyAlignment="1" applyProtection="1">
      <alignment horizontal="left" vertical="center"/>
      <protection hidden="1"/>
    </xf>
    <xf numFmtId="179" fontId="19" fillId="0" borderId="1" xfId="19" applyNumberFormat="1" applyFont="1" applyFill="1" applyBorder="1" applyAlignment="1" applyProtection="1">
      <alignment horizontal="center" vertical="center"/>
      <protection hidden="1"/>
    </xf>
    <xf numFmtId="4" fontId="19"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19" applyFont="1" applyBorder="1" applyAlignment="1" applyProtection="1">
      <alignment horizontal="right" vertical="center"/>
      <protection hidden="1"/>
    </xf>
    <xf numFmtId="0" fontId="2" fillId="0" borderId="0" xfId="19"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2" fillId="0" borderId="0" xfId="0" applyNumberFormat="1" applyFont="1" applyFill="1" applyAlignment="1" applyProtection="1">
      <alignment horizontal="left" vertical="center"/>
      <protection hidden="1"/>
    </xf>
    <xf numFmtId="0" fontId="52"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3" fillId="0" borderId="0" xfId="0" applyFont="1" applyFill="1" applyAlignment="1" applyProtection="1">
      <alignment horizontal="right" vertical="center"/>
      <protection hidden="1"/>
    </xf>
    <xf numFmtId="0" fontId="53"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2" fillId="0" borderId="0" xfId="0" applyFont="1" applyFill="1" applyAlignment="1" applyProtection="1">
      <alignment horizontal="right" vertical="center"/>
      <protection locked="0"/>
    </xf>
    <xf numFmtId="0" fontId="54" fillId="0" borderId="0" xfId="0" applyFont="1" applyFill="1" applyAlignment="1" applyProtection="1">
      <alignment horizontal="right" vertical="center"/>
      <protection hidden="1"/>
    </xf>
    <xf numFmtId="177" fontId="52" fillId="0" borderId="0" xfId="0" applyNumberFormat="1" applyFont="1" applyFill="1" applyBorder="1" applyAlignment="1" applyProtection="1">
      <alignment horizontal="left" vertical="center" wrapText="1"/>
      <protection hidden="1"/>
    </xf>
    <xf numFmtId="0" fontId="52" fillId="0" borderId="0" xfId="0" applyFont="1" applyFill="1" applyAlignment="1" applyProtection="1">
      <alignment horizontal="right" vertical="center" wrapText="1"/>
      <protection hidden="1"/>
    </xf>
    <xf numFmtId="0" fontId="52" fillId="0" borderId="0" xfId="0" applyFont="1" applyFill="1" applyAlignment="1" applyProtection="1">
      <alignment vertical="center"/>
      <protection hidden="1"/>
    </xf>
    <xf numFmtId="0" fontId="52"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2" fillId="0" borderId="0" xfId="0" applyNumberFormat="1" applyFont="1" applyFill="1" applyBorder="1" applyAlignment="1" applyProtection="1">
      <alignment horizontal="left" vertical="center"/>
      <protection hidden="1"/>
    </xf>
    <xf numFmtId="4" fontId="52" fillId="0" borderId="0" xfId="0" applyNumberFormat="1" applyFont="1" applyFill="1" applyAlignment="1" applyProtection="1">
      <alignment horizontal="right" vertical="center"/>
      <protection hidden="1"/>
    </xf>
    <xf numFmtId="0" fontId="54" fillId="0" borderId="0" xfId="0" applyFont="1" applyFill="1" applyAlignment="1" applyProtection="1">
      <alignment vertical="center"/>
      <protection hidden="1"/>
    </xf>
    <xf numFmtId="0" fontId="54"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40" fillId="0" borderId="0" xfId="19" applyNumberFormat="1" applyAlignment="1" applyProtection="1">
      <alignment horizontal="right" vertical="center"/>
      <protection hidden="1"/>
    </xf>
    <xf numFmtId="180" fontId="40" fillId="5" borderId="0" xfId="19" applyNumberFormat="1" applyFill="1" applyAlignment="1" applyProtection="1">
      <alignment horizontal="right" vertical="center"/>
      <protection hidden="1"/>
    </xf>
    <xf numFmtId="0" fontId="56" fillId="5" borderId="0" xfId="19" applyFon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0" fontId="2" fillId="0" borderId="0" xfId="19" applyFont="1" applyBorder="1" applyAlignment="1" applyProtection="1">
      <alignment vertical="center"/>
      <protection hidden="1"/>
    </xf>
    <xf numFmtId="0" fontId="2" fillId="0" borderId="0" xfId="19" applyFont="1" applyBorder="1" applyAlignment="1" applyProtection="1">
      <alignment horizontal="lef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0" fontId="20" fillId="0" borderId="0" xfId="19" applyFont="1" applyBorder="1" applyAlignment="1" applyProtection="1">
      <alignment horizontal="right" vertical="center"/>
      <protection hidden="1"/>
    </xf>
    <xf numFmtId="180" fontId="2" fillId="0" borderId="0" xfId="19" applyNumberFormat="1" applyFont="1" applyAlignment="1" applyProtection="1">
      <alignment horizontal="right" vertical="center"/>
      <protection hidden="1"/>
    </xf>
    <xf numFmtId="0" fontId="40" fillId="0" borderId="0" xfId="18" applyAlignment="1" applyProtection="1">
      <alignment horizontal="left" vertical="center"/>
      <protection hidden="1"/>
    </xf>
    <xf numFmtId="0" fontId="40" fillId="0" borderId="0" xfId="21" applyProtection="1">
      <protection hidden="1"/>
    </xf>
    <xf numFmtId="0" fontId="22" fillId="0" borderId="0" xfId="18" applyFont="1" applyBorder="1" applyAlignment="1" applyProtection="1">
      <alignment horizontal="left" vertical="center"/>
      <protection hidden="1"/>
    </xf>
    <xf numFmtId="0" fontId="40"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19" fillId="0" borderId="1" xfId="19" quotePrefix="1" applyNumberFormat="1" applyFont="1" applyFill="1" applyBorder="1" applyAlignment="1" applyProtection="1">
      <alignment horizontal="center" vertical="center"/>
      <protection hidden="1"/>
    </xf>
    <xf numFmtId="179" fontId="0" fillId="5" borderId="1" xfId="0" applyNumberFormat="1" applyFont="1" applyFill="1" applyBorder="1" applyAlignment="1" applyProtection="1">
      <alignment vertical="center"/>
      <protection hidden="1"/>
    </xf>
    <xf numFmtId="179" fontId="0" fillId="5" borderId="1" xfId="0" applyNumberFormat="1" applyFont="1" applyFill="1" applyBorder="1" applyAlignment="1" applyProtection="1">
      <alignment vertical="center" shrinkToFit="1"/>
      <protection hidden="1"/>
    </xf>
    <xf numFmtId="179" fontId="0" fillId="5" borderId="1" xfId="0" applyNumberFormat="1" applyFont="1" applyFill="1" applyBorder="1" applyAlignment="1" applyProtection="1">
      <alignment horizontal="left" vertical="center" shrinkToFit="1"/>
      <protection hidden="1"/>
    </xf>
    <xf numFmtId="176" fontId="0" fillId="5" borderId="1" xfId="0" applyNumberFormat="1" applyFill="1" applyBorder="1" applyAlignment="1" applyProtection="1">
      <alignment horizontal="right" vertical="center"/>
      <protection hidden="1"/>
    </xf>
    <xf numFmtId="179" fontId="0" fillId="5" borderId="12" xfId="0" applyNumberFormat="1" applyFont="1" applyFill="1" applyBorder="1" applyAlignment="1" applyProtection="1">
      <alignment vertical="center"/>
      <protection hidden="1"/>
    </xf>
    <xf numFmtId="179" fontId="0" fillId="5" borderId="13" xfId="0" applyNumberFormat="1" applyFont="1" applyFill="1" applyBorder="1" applyAlignment="1" applyProtection="1">
      <alignment vertical="center" shrinkToFit="1"/>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0" xfId="0" applyNumberFormat="1" applyFont="1" applyFill="1" applyBorder="1" applyAlignment="1" applyProtection="1">
      <alignment horizontal="left" vertical="center" shrinkToFit="1"/>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5"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7" fillId="5" borderId="0" xfId="22" applyFont="1" applyFill="1" applyAlignment="1" applyProtection="1">
      <alignment horizontal="center" vertical="center" wrapText="1"/>
      <protection hidden="1"/>
    </xf>
    <xf numFmtId="0" fontId="46" fillId="0" borderId="1" xfId="22" applyFont="1" applyBorder="1" applyAlignment="1" applyProtection="1">
      <alignment horizontal="center" vertical="center" wrapText="1"/>
      <protection hidden="1"/>
    </xf>
    <xf numFmtId="0" fontId="47" fillId="0" borderId="1" xfId="22" applyFont="1" applyBorder="1" applyAlignment="1" applyProtection="1">
      <alignment horizontal="center" vertical="center" wrapText="1"/>
      <protection hidden="1"/>
    </xf>
    <xf numFmtId="0" fontId="46" fillId="0" borderId="3" xfId="22" applyFont="1" applyBorder="1" applyAlignment="1" applyProtection="1">
      <alignment horizontal="center" vertical="center" wrapText="1"/>
      <protection hidden="1"/>
    </xf>
    <xf numFmtId="0" fontId="46" fillId="0" borderId="4" xfId="22" applyFont="1" applyBorder="1" applyAlignment="1" applyProtection="1">
      <alignment horizontal="center" vertical="center" wrapText="1"/>
      <protection hidden="1"/>
    </xf>
    <xf numFmtId="0" fontId="46" fillId="0" borderId="5" xfId="22" applyFont="1" applyBorder="1" applyAlignment="1" applyProtection="1">
      <alignment horizontal="center" vertical="center" wrapText="1"/>
      <protection hidden="1"/>
    </xf>
    <xf numFmtId="0" fontId="46" fillId="0" borderId="1" xfId="22" applyFont="1" applyFill="1" applyBorder="1" applyAlignment="1" applyProtection="1">
      <alignment horizontal="center" vertical="center" wrapText="1"/>
      <protection hidden="1"/>
    </xf>
    <xf numFmtId="0" fontId="46" fillId="0" borderId="6" xfId="22" applyFont="1" applyBorder="1" applyAlignment="1" applyProtection="1">
      <alignment horizontal="center" vertical="center" wrapText="1"/>
      <protection hidden="1"/>
    </xf>
    <xf numFmtId="0" fontId="46" fillId="0" borderId="7" xfId="22" applyFont="1" applyBorder="1" applyAlignment="1" applyProtection="1">
      <alignment horizontal="center" vertical="center" wrapText="1"/>
      <protection hidden="1"/>
    </xf>
    <xf numFmtId="0" fontId="46" fillId="0" borderId="8" xfId="22" applyFont="1" applyBorder="1" applyAlignment="1" applyProtection="1">
      <alignment horizontal="center" vertical="center" wrapText="1"/>
      <protection hidden="1"/>
    </xf>
    <xf numFmtId="0" fontId="46" fillId="0" borderId="9" xfId="22" applyFont="1" applyBorder="1" applyAlignment="1" applyProtection="1">
      <alignment horizontal="center" vertical="center" wrapText="1"/>
      <protection hidden="1"/>
    </xf>
    <xf numFmtId="0" fontId="46" fillId="0" borderId="10" xfId="22" applyFont="1" applyBorder="1" applyAlignment="1" applyProtection="1">
      <alignment horizontal="center" vertical="center" wrapText="1"/>
      <protection hidden="1"/>
    </xf>
    <xf numFmtId="0" fontId="46"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编制单位：益阳市林业局</v>
          </cell>
        </row>
        <row r="4">
          <cell r="F4" t="str">
            <v>支出</v>
          </cell>
        </row>
        <row r="5">
          <cell r="F5" t="str">
            <v>项目(按功能分类)</v>
          </cell>
        </row>
        <row r="6">
          <cell r="F6" t="str">
            <v>栏次</v>
          </cell>
        </row>
        <row r="7">
          <cell r="E7">
            <v>2414.5500000000002</v>
          </cell>
          <cell r="F7" t="str">
            <v>一、一般公共服务支出</v>
          </cell>
          <cell r="G7" t="str">
            <v>37</v>
          </cell>
          <cell r="H7">
            <v>0</v>
          </cell>
          <cell r="I7">
            <v>30</v>
          </cell>
          <cell r="J7">
            <v>30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121.66</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84.54</v>
          </cell>
          <cell r="J12">
            <v>84.54</v>
          </cell>
        </row>
        <row r="13">
          <cell r="E13">
            <v>9.8000000000000007</v>
          </cell>
          <cell r="F13" t="str">
            <v>七、文化体育与传媒支出</v>
          </cell>
          <cell r="G13" t="str">
            <v>43</v>
          </cell>
          <cell r="H13">
            <v>0</v>
          </cell>
          <cell r="I13">
            <v>0</v>
          </cell>
          <cell r="J13">
            <v>0</v>
          </cell>
        </row>
        <row r="14">
          <cell r="F14" t="str">
            <v>八、社会保障和就业支出</v>
          </cell>
          <cell r="G14" t="str">
            <v>44</v>
          </cell>
          <cell r="H14">
            <v>0</v>
          </cell>
          <cell r="I14">
            <v>85.73</v>
          </cell>
          <cell r="J14">
            <v>85.73</v>
          </cell>
        </row>
        <row r="15">
          <cell r="F15" t="str">
            <v>九、医疗卫生与计划生育支出</v>
          </cell>
          <cell r="G15" t="str">
            <v>45</v>
          </cell>
          <cell r="H15">
            <v>62.87</v>
          </cell>
          <cell r="I15">
            <v>62.87</v>
          </cell>
          <cell r="J15">
            <v>62.87</v>
          </cell>
        </row>
        <row r="16">
          <cell r="F16" t="str">
            <v>十、节能环保支出</v>
          </cell>
          <cell r="G16" t="str">
            <v>46</v>
          </cell>
          <cell r="H16">
            <v>0</v>
          </cell>
          <cell r="I16">
            <v>3</v>
          </cell>
          <cell r="J16">
            <v>3</v>
          </cell>
        </row>
        <row r="17">
          <cell r="F17" t="str">
            <v>十一、城乡社区支出</v>
          </cell>
          <cell r="G17" t="str">
            <v>47</v>
          </cell>
          <cell r="H17">
            <v>0</v>
          </cell>
          <cell r="I17">
            <v>0</v>
          </cell>
          <cell r="J17">
            <v>0</v>
          </cell>
        </row>
        <row r="18">
          <cell r="F18" t="str">
            <v>十二、农林水支出</v>
          </cell>
          <cell r="G18" t="str">
            <v>48</v>
          </cell>
          <cell r="H18">
            <v>1556.72</v>
          </cell>
          <cell r="I18">
            <v>2285.79</v>
          </cell>
          <cell r="J18">
            <v>2285.79</v>
          </cell>
        </row>
        <row r="19">
          <cell r="F19" t="str">
            <v>十三、交通运输支出</v>
          </cell>
          <cell r="G19" t="str">
            <v>49</v>
          </cell>
          <cell r="H19">
            <v>0</v>
          </cell>
          <cell r="I19">
            <v>15</v>
          </cell>
          <cell r="J19">
            <v>15</v>
          </cell>
        </row>
        <row r="20">
          <cell r="F20" t="str">
            <v>十四、资源勘探信息等支出</v>
          </cell>
          <cell r="G20" t="str">
            <v>50</v>
          </cell>
          <cell r="H20">
            <v>0</v>
          </cell>
          <cell r="I20">
            <v>2</v>
          </cell>
          <cell r="J20">
            <v>2</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53.11</v>
          </cell>
          <cell r="I25">
            <v>53.11</v>
          </cell>
          <cell r="J25">
            <v>53.11</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1788.13</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1712.09</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4334.13</v>
          </cell>
          <cell r="F42" t="str">
            <v>总计</v>
          </cell>
          <cell r="O42">
            <v>4334.13</v>
          </cell>
        </row>
        <row r="43">
          <cell r="F43" t="str">
            <v/>
          </cell>
        </row>
      </sheetData>
      <sheetData sheetId="1">
        <row r="4">
          <cell r="F4" t="str">
            <v>支     出</v>
          </cell>
        </row>
        <row r="5">
          <cell r="F5" t="str">
            <v>项目（按功能分类）</v>
          </cell>
        </row>
        <row r="6">
          <cell r="F6" t="str">
            <v/>
          </cell>
        </row>
        <row r="7">
          <cell r="F7" t="str">
            <v>栏    次</v>
          </cell>
        </row>
        <row r="8">
          <cell r="E8">
            <v>2038.55</v>
          </cell>
          <cell r="F8" t="str">
            <v>一、一般公共服务支出</v>
          </cell>
          <cell r="G8" t="str">
            <v>31</v>
          </cell>
          <cell r="H8">
            <v>0</v>
          </cell>
          <cell r="I8">
            <v>0</v>
          </cell>
          <cell r="J8">
            <v>0</v>
          </cell>
          <cell r="K8">
            <v>30</v>
          </cell>
          <cell r="L8">
            <v>30</v>
          </cell>
          <cell r="M8">
            <v>0</v>
          </cell>
          <cell r="N8">
            <v>30</v>
          </cell>
          <cell r="O8">
            <v>30</v>
          </cell>
          <cell r="P8">
            <v>0</v>
          </cell>
        </row>
        <row r="9">
          <cell r="E9">
            <v>376</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82.54</v>
          </cell>
          <cell r="L13">
            <v>82.54</v>
          </cell>
          <cell r="M13">
            <v>0</v>
          </cell>
          <cell r="N13">
            <v>82.54</v>
          </cell>
          <cell r="O13">
            <v>82.54</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85.73</v>
          </cell>
          <cell r="L15">
            <v>85.73</v>
          </cell>
          <cell r="M15">
            <v>0</v>
          </cell>
          <cell r="N15">
            <v>85.73</v>
          </cell>
          <cell r="O15">
            <v>85.73</v>
          </cell>
          <cell r="P15">
            <v>0</v>
          </cell>
        </row>
        <row r="16">
          <cell r="F16" t="str">
            <v>九、医疗卫生与计划生育支出</v>
          </cell>
          <cell r="G16" t="str">
            <v>39</v>
          </cell>
          <cell r="H16">
            <v>62.87</v>
          </cell>
          <cell r="I16">
            <v>62.87</v>
          </cell>
          <cell r="J16">
            <v>0</v>
          </cell>
          <cell r="K16">
            <v>62.87</v>
          </cell>
          <cell r="L16">
            <v>62.87</v>
          </cell>
          <cell r="M16">
            <v>0</v>
          </cell>
          <cell r="N16">
            <v>62.87</v>
          </cell>
          <cell r="O16">
            <v>62.87</v>
          </cell>
          <cell r="P16">
            <v>0</v>
          </cell>
        </row>
        <row r="17">
          <cell r="F17" t="str">
            <v>十、节能环保支出</v>
          </cell>
          <cell r="G17" t="str">
            <v>40</v>
          </cell>
          <cell r="H17">
            <v>0</v>
          </cell>
          <cell r="I17">
            <v>0</v>
          </cell>
          <cell r="J17">
            <v>0</v>
          </cell>
          <cell r="K17">
            <v>3</v>
          </cell>
          <cell r="L17">
            <v>3</v>
          </cell>
          <cell r="M17">
            <v>0</v>
          </cell>
          <cell r="N17">
            <v>3</v>
          </cell>
          <cell r="O17">
            <v>3</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1223.52</v>
          </cell>
          <cell r="I19">
            <v>1223.52</v>
          </cell>
          <cell r="J19">
            <v>0</v>
          </cell>
          <cell r="K19">
            <v>2171.15</v>
          </cell>
          <cell r="L19">
            <v>1977.23</v>
          </cell>
          <cell r="M19">
            <v>193.93</v>
          </cell>
          <cell r="N19">
            <v>2171.15</v>
          </cell>
          <cell r="O19">
            <v>1977.23</v>
          </cell>
          <cell r="P19">
            <v>193.93</v>
          </cell>
        </row>
        <row r="20">
          <cell r="F20" t="str">
            <v>十三、交通运输支出</v>
          </cell>
          <cell r="G20" t="str">
            <v>43</v>
          </cell>
          <cell r="H20">
            <v>0</v>
          </cell>
          <cell r="I20">
            <v>0</v>
          </cell>
          <cell r="J20">
            <v>0</v>
          </cell>
          <cell r="K20">
            <v>15</v>
          </cell>
          <cell r="L20">
            <v>15</v>
          </cell>
          <cell r="M20">
            <v>0</v>
          </cell>
          <cell r="N20">
            <v>15</v>
          </cell>
          <cell r="O20">
            <v>15</v>
          </cell>
          <cell r="P20">
            <v>0</v>
          </cell>
        </row>
        <row r="21">
          <cell r="F21" t="str">
            <v>十四、资源勘探信息等支出</v>
          </cell>
          <cell r="G21" t="str">
            <v>44</v>
          </cell>
          <cell r="H21">
            <v>0</v>
          </cell>
          <cell r="I21">
            <v>0</v>
          </cell>
          <cell r="J21">
            <v>0</v>
          </cell>
          <cell r="K21">
            <v>2</v>
          </cell>
          <cell r="L21">
            <v>2</v>
          </cell>
          <cell r="M21">
            <v>0</v>
          </cell>
          <cell r="N21">
            <v>2</v>
          </cell>
          <cell r="O21">
            <v>2</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53.11</v>
          </cell>
          <cell r="I26">
            <v>53.11</v>
          </cell>
          <cell r="J26">
            <v>0</v>
          </cell>
          <cell r="K26">
            <v>53.11</v>
          </cell>
          <cell r="L26">
            <v>53.11</v>
          </cell>
          <cell r="M26">
            <v>0</v>
          </cell>
          <cell r="N26">
            <v>53.11</v>
          </cell>
          <cell r="O26">
            <v>53.11</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2414.5500000000002</v>
          </cell>
          <cell r="F31" t="str">
            <v>本年支出合计</v>
          </cell>
          <cell r="Y31">
            <v>2505.41</v>
          </cell>
          <cell r="Z31">
            <v>2311.48</v>
          </cell>
          <cell r="AA31">
            <v>193.93</v>
          </cell>
        </row>
        <row r="32">
          <cell r="F32" t="str">
            <v/>
          </cell>
        </row>
        <row r="33">
          <cell r="E33">
            <v>1779.5</v>
          </cell>
          <cell r="F33" t="str">
            <v>年末财政拨款结转和结余</v>
          </cell>
          <cell r="Y33">
            <v>1688.64</v>
          </cell>
          <cell r="Z33">
            <v>1397.69</v>
          </cell>
          <cell r="AA33">
            <v>290.94</v>
          </cell>
        </row>
        <row r="34">
          <cell r="E34">
            <v>1670.63</v>
          </cell>
          <cell r="F34" t="str">
            <v xml:space="preserve">    基本支出结转</v>
          </cell>
        </row>
        <row r="35">
          <cell r="E35">
            <v>108.87</v>
          </cell>
          <cell r="F35" t="str">
            <v xml:space="preserve">    项目支出结转和结余</v>
          </cell>
        </row>
        <row r="36">
          <cell r="F36" t="str">
            <v/>
          </cell>
        </row>
        <row r="37">
          <cell r="E37">
            <v>4194.04</v>
          </cell>
          <cell r="F37" t="str">
            <v>总计</v>
          </cell>
          <cell r="Y37">
            <v>4194.04</v>
          </cell>
          <cell r="Z37">
            <v>3709.17</v>
          </cell>
          <cell r="AA37">
            <v>484.87</v>
          </cell>
        </row>
        <row r="38">
          <cell r="F38" t="str">
            <v/>
          </cell>
        </row>
      </sheetData>
      <sheetData sheetId="2"/>
      <sheetData sheetId="3">
        <row r="9">
          <cell r="E9">
            <v>2546</v>
          </cell>
          <cell r="F9">
            <v>2414.5500000000002</v>
          </cell>
          <cell r="G9">
            <v>0</v>
          </cell>
          <cell r="H9">
            <v>121.66</v>
          </cell>
          <cell r="I9">
            <v>0</v>
          </cell>
          <cell r="J9">
            <v>0</v>
          </cell>
          <cell r="K9">
            <v>9.8000000000000007</v>
          </cell>
        </row>
        <row r="10">
          <cell r="A10" t="str">
            <v>201</v>
          </cell>
          <cell r="B10" t="str">
            <v/>
          </cell>
          <cell r="C10" t="str">
            <v/>
          </cell>
          <cell r="D10" t="str">
            <v>一般公共服务支出</v>
          </cell>
          <cell r="E10">
            <v>30</v>
          </cell>
          <cell r="F10">
            <v>30</v>
          </cell>
          <cell r="G10">
            <v>0</v>
          </cell>
          <cell r="H10">
            <v>0</v>
          </cell>
          <cell r="I10">
            <v>0</v>
          </cell>
          <cell r="J10">
            <v>0</v>
          </cell>
          <cell r="K10">
            <v>0</v>
          </cell>
        </row>
        <row r="11">
          <cell r="A11" t="str">
            <v>20113</v>
          </cell>
          <cell r="B11" t="str">
            <v/>
          </cell>
          <cell r="C11" t="str">
            <v/>
          </cell>
          <cell r="D11" t="str">
            <v>商贸事务</v>
          </cell>
          <cell r="E11">
            <v>30</v>
          </cell>
          <cell r="F11">
            <v>30</v>
          </cell>
          <cell r="G11">
            <v>0</v>
          </cell>
          <cell r="H11">
            <v>0</v>
          </cell>
          <cell r="I11">
            <v>0</v>
          </cell>
          <cell r="J11">
            <v>0</v>
          </cell>
          <cell r="K11">
            <v>0</v>
          </cell>
        </row>
        <row r="12">
          <cell r="A12" t="str">
            <v>2011308</v>
          </cell>
          <cell r="B12" t="str">
            <v/>
          </cell>
          <cell r="C12" t="str">
            <v/>
          </cell>
          <cell r="D12" t="str">
            <v xml:space="preserve">  招商引资</v>
          </cell>
          <cell r="E12">
            <v>30</v>
          </cell>
          <cell r="F12">
            <v>30</v>
          </cell>
          <cell r="G12">
            <v>0</v>
          </cell>
          <cell r="H12">
            <v>0</v>
          </cell>
          <cell r="I12">
            <v>0</v>
          </cell>
          <cell r="J12">
            <v>0</v>
          </cell>
          <cell r="K12">
            <v>0</v>
          </cell>
        </row>
        <row r="13">
          <cell r="A13" t="str">
            <v>206</v>
          </cell>
          <cell r="B13" t="str">
            <v/>
          </cell>
          <cell r="C13" t="str">
            <v/>
          </cell>
          <cell r="D13" t="str">
            <v>科学技术支出</v>
          </cell>
          <cell r="E13">
            <v>79</v>
          </cell>
          <cell r="F13">
            <v>79</v>
          </cell>
          <cell r="G13">
            <v>0</v>
          </cell>
          <cell r="H13">
            <v>0</v>
          </cell>
          <cell r="I13">
            <v>0</v>
          </cell>
          <cell r="J13">
            <v>0</v>
          </cell>
          <cell r="K13">
            <v>0</v>
          </cell>
        </row>
        <row r="14">
          <cell r="A14" t="str">
            <v>20605</v>
          </cell>
          <cell r="B14" t="str">
            <v/>
          </cell>
          <cell r="C14" t="str">
            <v/>
          </cell>
          <cell r="D14" t="str">
            <v>科技条件与服务</v>
          </cell>
          <cell r="E14">
            <v>75</v>
          </cell>
          <cell r="F14">
            <v>75</v>
          </cell>
          <cell r="G14">
            <v>0</v>
          </cell>
          <cell r="H14">
            <v>0</v>
          </cell>
          <cell r="I14">
            <v>0</v>
          </cell>
          <cell r="J14">
            <v>0</v>
          </cell>
          <cell r="K14">
            <v>0</v>
          </cell>
        </row>
        <row r="15">
          <cell r="A15" t="str">
            <v>2060503</v>
          </cell>
          <cell r="B15" t="str">
            <v/>
          </cell>
          <cell r="C15" t="str">
            <v/>
          </cell>
          <cell r="D15" t="str">
            <v xml:space="preserve">  科技条件专项</v>
          </cell>
          <cell r="E15">
            <v>75</v>
          </cell>
          <cell r="F15">
            <v>75</v>
          </cell>
          <cell r="G15">
            <v>0</v>
          </cell>
          <cell r="H15">
            <v>0</v>
          </cell>
          <cell r="I15">
            <v>0</v>
          </cell>
          <cell r="J15">
            <v>0</v>
          </cell>
          <cell r="K15">
            <v>0</v>
          </cell>
        </row>
        <row r="16">
          <cell r="A16" t="str">
            <v>20699</v>
          </cell>
          <cell r="B16" t="str">
            <v/>
          </cell>
          <cell r="C16" t="str">
            <v/>
          </cell>
          <cell r="D16" t="str">
            <v>其他科学技术支出</v>
          </cell>
          <cell r="E16">
            <v>4</v>
          </cell>
          <cell r="F16">
            <v>4</v>
          </cell>
          <cell r="G16">
            <v>0</v>
          </cell>
          <cell r="H16">
            <v>0</v>
          </cell>
          <cell r="I16">
            <v>0</v>
          </cell>
          <cell r="J16">
            <v>0</v>
          </cell>
          <cell r="K16">
            <v>0</v>
          </cell>
        </row>
        <row r="17">
          <cell r="A17" t="str">
            <v>2069999</v>
          </cell>
          <cell r="B17" t="str">
            <v/>
          </cell>
          <cell r="C17" t="str">
            <v/>
          </cell>
          <cell r="D17" t="str">
            <v xml:space="preserve">  其他科学技术支出</v>
          </cell>
          <cell r="E17">
            <v>4</v>
          </cell>
          <cell r="F17">
            <v>4</v>
          </cell>
          <cell r="G17">
            <v>0</v>
          </cell>
          <cell r="H17">
            <v>0</v>
          </cell>
          <cell r="I17">
            <v>0</v>
          </cell>
          <cell r="J17">
            <v>0</v>
          </cell>
          <cell r="K17">
            <v>0</v>
          </cell>
        </row>
        <row r="18">
          <cell r="A18" t="str">
            <v>208</v>
          </cell>
          <cell r="B18" t="str">
            <v/>
          </cell>
          <cell r="C18" t="str">
            <v/>
          </cell>
          <cell r="D18" t="str">
            <v>社会保障和就业支出</v>
          </cell>
          <cell r="E18">
            <v>85.73</v>
          </cell>
          <cell r="F18">
            <v>85.73</v>
          </cell>
          <cell r="G18">
            <v>0</v>
          </cell>
          <cell r="H18">
            <v>0</v>
          </cell>
          <cell r="I18">
            <v>0</v>
          </cell>
          <cell r="J18">
            <v>0</v>
          </cell>
          <cell r="K18">
            <v>0</v>
          </cell>
        </row>
        <row r="19">
          <cell r="A19" t="str">
            <v>20805</v>
          </cell>
          <cell r="B19" t="str">
            <v/>
          </cell>
          <cell r="C19" t="str">
            <v/>
          </cell>
          <cell r="D19" t="str">
            <v>行政事业单位离退休</v>
          </cell>
          <cell r="E19">
            <v>46.36</v>
          </cell>
          <cell r="F19">
            <v>46.36</v>
          </cell>
          <cell r="G19">
            <v>0</v>
          </cell>
          <cell r="H19">
            <v>0</v>
          </cell>
          <cell r="I19">
            <v>0</v>
          </cell>
          <cell r="J19">
            <v>0</v>
          </cell>
          <cell r="K19">
            <v>0</v>
          </cell>
        </row>
        <row r="20">
          <cell r="A20" t="str">
            <v>2080501</v>
          </cell>
          <cell r="B20" t="str">
            <v/>
          </cell>
          <cell r="C20" t="str">
            <v/>
          </cell>
          <cell r="D20" t="str">
            <v xml:space="preserve">  归口管理的行政单位离退休</v>
          </cell>
          <cell r="E20">
            <v>39.57</v>
          </cell>
          <cell r="F20">
            <v>39.57</v>
          </cell>
          <cell r="G20">
            <v>0</v>
          </cell>
          <cell r="H20">
            <v>0</v>
          </cell>
          <cell r="I20">
            <v>0</v>
          </cell>
          <cell r="J20">
            <v>0</v>
          </cell>
          <cell r="K20">
            <v>0</v>
          </cell>
        </row>
        <row r="21">
          <cell r="A21" t="str">
            <v>2080502</v>
          </cell>
          <cell r="B21" t="str">
            <v/>
          </cell>
          <cell r="C21" t="str">
            <v/>
          </cell>
          <cell r="D21" t="str">
            <v xml:space="preserve">  事业单位离退休</v>
          </cell>
          <cell r="E21">
            <v>6.79</v>
          </cell>
          <cell r="F21">
            <v>6.79</v>
          </cell>
          <cell r="G21">
            <v>0</v>
          </cell>
          <cell r="H21">
            <v>0</v>
          </cell>
          <cell r="I21">
            <v>0</v>
          </cell>
          <cell r="J21">
            <v>0</v>
          </cell>
          <cell r="K21">
            <v>0</v>
          </cell>
        </row>
        <row r="22">
          <cell r="A22" t="str">
            <v>20808</v>
          </cell>
          <cell r="B22" t="str">
            <v/>
          </cell>
          <cell r="C22" t="str">
            <v/>
          </cell>
          <cell r="D22" t="str">
            <v>抚恤</v>
          </cell>
          <cell r="E22">
            <v>39.369999999999997</v>
          </cell>
          <cell r="F22">
            <v>39.369999999999997</v>
          </cell>
          <cell r="G22">
            <v>0</v>
          </cell>
          <cell r="H22">
            <v>0</v>
          </cell>
          <cell r="I22">
            <v>0</v>
          </cell>
          <cell r="J22">
            <v>0</v>
          </cell>
          <cell r="K22">
            <v>0</v>
          </cell>
        </row>
        <row r="23">
          <cell r="A23" t="str">
            <v>2080801</v>
          </cell>
          <cell r="B23" t="str">
            <v/>
          </cell>
          <cell r="C23" t="str">
            <v/>
          </cell>
          <cell r="D23" t="str">
            <v xml:space="preserve">  死亡抚恤</v>
          </cell>
          <cell r="E23">
            <v>39.369999999999997</v>
          </cell>
          <cell r="F23">
            <v>39.369999999999997</v>
          </cell>
          <cell r="G23">
            <v>0</v>
          </cell>
          <cell r="H23">
            <v>0</v>
          </cell>
          <cell r="I23">
            <v>0</v>
          </cell>
          <cell r="J23">
            <v>0</v>
          </cell>
          <cell r="K23">
            <v>0</v>
          </cell>
        </row>
        <row r="24">
          <cell r="A24" t="str">
            <v>210</v>
          </cell>
          <cell r="B24" t="str">
            <v/>
          </cell>
          <cell r="C24" t="str">
            <v/>
          </cell>
          <cell r="D24" t="str">
            <v>医疗卫生与计划生育支出</v>
          </cell>
          <cell r="E24">
            <v>62.87</v>
          </cell>
          <cell r="F24">
            <v>62.87</v>
          </cell>
          <cell r="G24">
            <v>0</v>
          </cell>
          <cell r="H24">
            <v>0</v>
          </cell>
          <cell r="I24">
            <v>0</v>
          </cell>
          <cell r="J24">
            <v>0</v>
          </cell>
          <cell r="K24">
            <v>0</v>
          </cell>
        </row>
        <row r="25">
          <cell r="A25" t="str">
            <v>21011</v>
          </cell>
          <cell r="B25" t="str">
            <v/>
          </cell>
          <cell r="C25" t="str">
            <v/>
          </cell>
          <cell r="D25" t="str">
            <v>行政事业单位医疗</v>
          </cell>
          <cell r="E25">
            <v>62.87</v>
          </cell>
          <cell r="F25">
            <v>62.87</v>
          </cell>
          <cell r="G25">
            <v>0</v>
          </cell>
          <cell r="H25">
            <v>0</v>
          </cell>
          <cell r="I25">
            <v>0</v>
          </cell>
          <cell r="J25">
            <v>0</v>
          </cell>
          <cell r="K25">
            <v>0</v>
          </cell>
        </row>
        <row r="26">
          <cell r="A26" t="str">
            <v>2101101</v>
          </cell>
          <cell r="B26" t="str">
            <v/>
          </cell>
          <cell r="C26" t="str">
            <v/>
          </cell>
          <cell r="D26" t="str">
            <v xml:space="preserve">  行政单位医疗</v>
          </cell>
          <cell r="E26">
            <v>44.49</v>
          </cell>
          <cell r="F26">
            <v>44.49</v>
          </cell>
          <cell r="G26">
            <v>0</v>
          </cell>
          <cell r="H26">
            <v>0</v>
          </cell>
          <cell r="I26">
            <v>0</v>
          </cell>
          <cell r="J26">
            <v>0</v>
          </cell>
          <cell r="K26">
            <v>0</v>
          </cell>
        </row>
        <row r="27">
          <cell r="A27" t="str">
            <v>2101103</v>
          </cell>
          <cell r="B27" t="str">
            <v/>
          </cell>
          <cell r="C27" t="str">
            <v/>
          </cell>
          <cell r="D27" t="str">
            <v xml:space="preserve">  公务员医疗补助</v>
          </cell>
          <cell r="E27">
            <v>18.38</v>
          </cell>
          <cell r="F27">
            <v>18.38</v>
          </cell>
          <cell r="G27">
            <v>0</v>
          </cell>
          <cell r="H27">
            <v>0</v>
          </cell>
          <cell r="I27">
            <v>0</v>
          </cell>
          <cell r="J27">
            <v>0</v>
          </cell>
          <cell r="K27">
            <v>0</v>
          </cell>
        </row>
        <row r="28">
          <cell r="A28" t="str">
            <v>211</v>
          </cell>
          <cell r="B28" t="str">
            <v/>
          </cell>
          <cell r="C28" t="str">
            <v/>
          </cell>
          <cell r="D28" t="str">
            <v>节能环保支出</v>
          </cell>
          <cell r="E28">
            <v>7</v>
          </cell>
          <cell r="F28">
            <v>7</v>
          </cell>
          <cell r="G28">
            <v>0</v>
          </cell>
          <cell r="H28">
            <v>0</v>
          </cell>
          <cell r="I28">
            <v>0</v>
          </cell>
          <cell r="J28">
            <v>0</v>
          </cell>
          <cell r="K28">
            <v>0</v>
          </cell>
        </row>
        <row r="29">
          <cell r="A29" t="str">
            <v>21105</v>
          </cell>
          <cell r="B29" t="str">
            <v/>
          </cell>
          <cell r="C29" t="str">
            <v/>
          </cell>
          <cell r="D29" t="str">
            <v>天然林保护</v>
          </cell>
          <cell r="E29">
            <v>7</v>
          </cell>
          <cell r="F29">
            <v>7</v>
          </cell>
          <cell r="G29">
            <v>0</v>
          </cell>
          <cell r="H29">
            <v>0</v>
          </cell>
          <cell r="I29">
            <v>0</v>
          </cell>
          <cell r="J29">
            <v>0</v>
          </cell>
          <cell r="K29">
            <v>0</v>
          </cell>
        </row>
        <row r="30">
          <cell r="A30" t="str">
            <v>2110501</v>
          </cell>
          <cell r="B30" t="str">
            <v/>
          </cell>
          <cell r="C30" t="str">
            <v/>
          </cell>
          <cell r="D30" t="str">
            <v xml:space="preserve">  森林管护</v>
          </cell>
          <cell r="E30">
            <v>3</v>
          </cell>
          <cell r="F30">
            <v>3</v>
          </cell>
          <cell r="G30">
            <v>0</v>
          </cell>
          <cell r="H30">
            <v>0</v>
          </cell>
          <cell r="I30">
            <v>0</v>
          </cell>
          <cell r="J30">
            <v>0</v>
          </cell>
          <cell r="K30">
            <v>0</v>
          </cell>
        </row>
        <row r="31">
          <cell r="A31" t="str">
            <v>2110507</v>
          </cell>
          <cell r="B31" t="str">
            <v/>
          </cell>
          <cell r="C31" t="str">
            <v/>
          </cell>
          <cell r="D31" t="str">
            <v xml:space="preserve">  停伐补助</v>
          </cell>
          <cell r="E31">
            <v>4</v>
          </cell>
          <cell r="F31">
            <v>4</v>
          </cell>
          <cell r="G31">
            <v>0</v>
          </cell>
          <cell r="H31">
            <v>0</v>
          </cell>
          <cell r="I31">
            <v>0</v>
          </cell>
          <cell r="J31">
            <v>0</v>
          </cell>
          <cell r="K31">
            <v>0</v>
          </cell>
        </row>
        <row r="32">
          <cell r="A32" t="str">
            <v>213</v>
          </cell>
          <cell r="B32" t="str">
            <v/>
          </cell>
          <cell r="C32" t="str">
            <v/>
          </cell>
          <cell r="D32" t="str">
            <v>农林水支出</v>
          </cell>
          <cell r="E32">
            <v>2211.29</v>
          </cell>
          <cell r="F32">
            <v>2079.84</v>
          </cell>
          <cell r="G32">
            <v>0</v>
          </cell>
          <cell r="H32">
            <v>121.66</v>
          </cell>
          <cell r="I32">
            <v>0</v>
          </cell>
          <cell r="J32">
            <v>0</v>
          </cell>
          <cell r="K32">
            <v>9.8000000000000007</v>
          </cell>
        </row>
        <row r="33">
          <cell r="A33" t="str">
            <v>21302</v>
          </cell>
          <cell r="B33" t="str">
            <v/>
          </cell>
          <cell r="C33" t="str">
            <v/>
          </cell>
          <cell r="D33" t="str">
            <v>林业</v>
          </cell>
          <cell r="E33">
            <v>1831.29</v>
          </cell>
          <cell r="F33">
            <v>1699.84</v>
          </cell>
          <cell r="G33">
            <v>0</v>
          </cell>
          <cell r="H33">
            <v>121.66</v>
          </cell>
          <cell r="I33">
            <v>0</v>
          </cell>
          <cell r="J33">
            <v>0</v>
          </cell>
          <cell r="K33">
            <v>9.8000000000000007</v>
          </cell>
        </row>
        <row r="34">
          <cell r="A34" t="str">
            <v>2130201</v>
          </cell>
          <cell r="B34" t="str">
            <v/>
          </cell>
          <cell r="C34" t="str">
            <v/>
          </cell>
          <cell r="D34" t="str">
            <v xml:space="preserve">  行政运行</v>
          </cell>
          <cell r="E34">
            <v>1295.99</v>
          </cell>
          <cell r="F34">
            <v>1265.78</v>
          </cell>
          <cell r="G34">
            <v>0</v>
          </cell>
          <cell r="H34">
            <v>29.21</v>
          </cell>
          <cell r="I34">
            <v>0</v>
          </cell>
          <cell r="J34">
            <v>0</v>
          </cell>
          <cell r="K34">
            <v>1</v>
          </cell>
        </row>
        <row r="35">
          <cell r="A35" t="str">
            <v>2130202</v>
          </cell>
          <cell r="B35" t="str">
            <v/>
          </cell>
          <cell r="C35" t="str">
            <v/>
          </cell>
          <cell r="D35" t="str">
            <v xml:space="preserve">  一般行政管理事务</v>
          </cell>
          <cell r="E35">
            <v>44.95</v>
          </cell>
          <cell r="F35">
            <v>36.15</v>
          </cell>
          <cell r="G35">
            <v>0</v>
          </cell>
          <cell r="H35">
            <v>0</v>
          </cell>
          <cell r="I35">
            <v>0</v>
          </cell>
          <cell r="J35">
            <v>0</v>
          </cell>
          <cell r="K35">
            <v>8.8000000000000007</v>
          </cell>
        </row>
        <row r="36">
          <cell r="A36" t="str">
            <v>2130205</v>
          </cell>
          <cell r="B36" t="str">
            <v/>
          </cell>
          <cell r="C36" t="str">
            <v/>
          </cell>
          <cell r="D36" t="str">
            <v xml:space="preserve">  森林培育</v>
          </cell>
          <cell r="E36">
            <v>170</v>
          </cell>
          <cell r="F36">
            <v>170</v>
          </cell>
          <cell r="G36">
            <v>0</v>
          </cell>
          <cell r="H36">
            <v>0</v>
          </cell>
          <cell r="I36">
            <v>0</v>
          </cell>
          <cell r="J36">
            <v>0</v>
          </cell>
          <cell r="K36">
            <v>0</v>
          </cell>
        </row>
        <row r="37">
          <cell r="A37" t="str">
            <v>2130207</v>
          </cell>
          <cell r="B37" t="str">
            <v/>
          </cell>
          <cell r="C37" t="str">
            <v/>
          </cell>
          <cell r="D37" t="str">
            <v xml:space="preserve">  森林资源管理</v>
          </cell>
          <cell r="E37">
            <v>95.45</v>
          </cell>
          <cell r="F37">
            <v>3</v>
          </cell>
          <cell r="G37">
            <v>0</v>
          </cell>
          <cell r="H37">
            <v>92.45</v>
          </cell>
          <cell r="I37">
            <v>0</v>
          </cell>
          <cell r="J37">
            <v>0</v>
          </cell>
          <cell r="K37">
            <v>0</v>
          </cell>
        </row>
        <row r="38">
          <cell r="A38" t="str">
            <v>2130209</v>
          </cell>
          <cell r="B38" t="str">
            <v/>
          </cell>
          <cell r="C38" t="str">
            <v/>
          </cell>
          <cell r="D38" t="str">
            <v xml:space="preserve">  森林生态效益补偿</v>
          </cell>
          <cell r="E38">
            <v>15</v>
          </cell>
          <cell r="F38">
            <v>15</v>
          </cell>
          <cell r="G38">
            <v>0</v>
          </cell>
          <cell r="H38">
            <v>0</v>
          </cell>
          <cell r="I38">
            <v>0</v>
          </cell>
          <cell r="J38">
            <v>0</v>
          </cell>
          <cell r="K38">
            <v>0</v>
          </cell>
        </row>
        <row r="39">
          <cell r="A39" t="str">
            <v>2130211</v>
          </cell>
          <cell r="B39" t="str">
            <v/>
          </cell>
          <cell r="C39" t="str">
            <v/>
          </cell>
          <cell r="D39" t="str">
            <v xml:space="preserve">  动植物保护</v>
          </cell>
          <cell r="E39">
            <v>17.190000000000001</v>
          </cell>
          <cell r="F39">
            <v>17.190000000000001</v>
          </cell>
          <cell r="G39">
            <v>0</v>
          </cell>
          <cell r="H39">
            <v>0</v>
          </cell>
          <cell r="I39">
            <v>0</v>
          </cell>
          <cell r="J39">
            <v>0</v>
          </cell>
          <cell r="K39">
            <v>0</v>
          </cell>
        </row>
        <row r="40">
          <cell r="A40" t="str">
            <v>2130212</v>
          </cell>
          <cell r="B40" t="str">
            <v/>
          </cell>
          <cell r="C40" t="str">
            <v/>
          </cell>
          <cell r="D40" t="str">
            <v xml:space="preserve">  湿地保护</v>
          </cell>
          <cell r="E40">
            <v>69</v>
          </cell>
          <cell r="F40">
            <v>69</v>
          </cell>
          <cell r="G40">
            <v>0</v>
          </cell>
          <cell r="H40">
            <v>0</v>
          </cell>
          <cell r="I40">
            <v>0</v>
          </cell>
          <cell r="J40">
            <v>0</v>
          </cell>
          <cell r="K40">
            <v>0</v>
          </cell>
        </row>
        <row r="41">
          <cell r="A41" t="str">
            <v>2130213</v>
          </cell>
          <cell r="B41" t="str">
            <v/>
          </cell>
          <cell r="C41" t="str">
            <v/>
          </cell>
          <cell r="D41" t="str">
            <v xml:space="preserve">  林业执法与监督</v>
          </cell>
          <cell r="E41">
            <v>2</v>
          </cell>
          <cell r="F41">
            <v>2</v>
          </cell>
          <cell r="G41">
            <v>0</v>
          </cell>
          <cell r="H41">
            <v>0</v>
          </cell>
          <cell r="I41">
            <v>0</v>
          </cell>
          <cell r="J41">
            <v>0</v>
          </cell>
          <cell r="K41">
            <v>0</v>
          </cell>
        </row>
        <row r="42">
          <cell r="A42" t="str">
            <v>2130216</v>
          </cell>
          <cell r="B42" t="str">
            <v/>
          </cell>
          <cell r="C42" t="str">
            <v/>
          </cell>
          <cell r="D42" t="str">
            <v xml:space="preserve">  林业检疫检测</v>
          </cell>
          <cell r="E42">
            <v>22</v>
          </cell>
          <cell r="F42">
            <v>22</v>
          </cell>
          <cell r="G42">
            <v>0</v>
          </cell>
          <cell r="H42">
            <v>0</v>
          </cell>
          <cell r="I42">
            <v>0</v>
          </cell>
          <cell r="J42">
            <v>0</v>
          </cell>
          <cell r="K42">
            <v>0</v>
          </cell>
        </row>
        <row r="43">
          <cell r="A43" t="str">
            <v>2130234</v>
          </cell>
          <cell r="B43" t="str">
            <v/>
          </cell>
          <cell r="C43" t="str">
            <v/>
          </cell>
          <cell r="D43" t="str">
            <v xml:space="preserve">  林业防灾减灾</v>
          </cell>
          <cell r="E43">
            <v>89.72</v>
          </cell>
          <cell r="F43">
            <v>89.72</v>
          </cell>
          <cell r="G43">
            <v>0</v>
          </cell>
          <cell r="H43">
            <v>0</v>
          </cell>
          <cell r="I43">
            <v>0</v>
          </cell>
          <cell r="J43">
            <v>0</v>
          </cell>
          <cell r="K43">
            <v>0</v>
          </cell>
        </row>
        <row r="44">
          <cell r="A44" t="str">
            <v>2130299</v>
          </cell>
          <cell r="B44" t="str">
            <v/>
          </cell>
          <cell r="C44" t="str">
            <v/>
          </cell>
          <cell r="D44" t="str">
            <v xml:space="preserve">  其他林业支出</v>
          </cell>
          <cell r="E44">
            <v>10</v>
          </cell>
          <cell r="F44">
            <v>10</v>
          </cell>
          <cell r="G44">
            <v>0</v>
          </cell>
          <cell r="H44">
            <v>0</v>
          </cell>
          <cell r="I44">
            <v>0</v>
          </cell>
          <cell r="J44">
            <v>0</v>
          </cell>
          <cell r="K44">
            <v>0</v>
          </cell>
        </row>
        <row r="45">
          <cell r="A45" t="str">
            <v>21369</v>
          </cell>
          <cell r="B45" t="str">
            <v/>
          </cell>
          <cell r="C45" t="str">
            <v/>
          </cell>
          <cell r="D45" t="str">
            <v>国家重大水利工程建设基金及对应专项债务收入安排的支出</v>
          </cell>
          <cell r="E45">
            <v>376</v>
          </cell>
          <cell r="F45">
            <v>376</v>
          </cell>
          <cell r="G45">
            <v>0</v>
          </cell>
          <cell r="H45">
            <v>0</v>
          </cell>
          <cell r="I45">
            <v>0</v>
          </cell>
          <cell r="J45">
            <v>0</v>
          </cell>
          <cell r="K45">
            <v>0</v>
          </cell>
        </row>
        <row r="46">
          <cell r="A46" t="str">
            <v>2136902</v>
          </cell>
          <cell r="B46" t="str">
            <v/>
          </cell>
          <cell r="C46" t="str">
            <v/>
          </cell>
          <cell r="D46" t="str">
            <v xml:space="preserve">  三峡工程后续工作</v>
          </cell>
          <cell r="E46">
            <v>376</v>
          </cell>
          <cell r="F46">
            <v>376</v>
          </cell>
          <cell r="G46">
            <v>0</v>
          </cell>
          <cell r="H46">
            <v>0</v>
          </cell>
          <cell r="I46">
            <v>0</v>
          </cell>
          <cell r="J46">
            <v>0</v>
          </cell>
          <cell r="K46">
            <v>0</v>
          </cell>
        </row>
        <row r="47">
          <cell r="A47" t="str">
            <v>21399</v>
          </cell>
          <cell r="B47" t="str">
            <v/>
          </cell>
          <cell r="C47" t="str">
            <v/>
          </cell>
          <cell r="D47" t="str">
            <v>其他农林水支出</v>
          </cell>
          <cell r="E47">
            <v>4</v>
          </cell>
          <cell r="F47">
            <v>4</v>
          </cell>
          <cell r="G47">
            <v>0</v>
          </cell>
          <cell r="H47">
            <v>0</v>
          </cell>
          <cell r="I47">
            <v>0</v>
          </cell>
          <cell r="J47">
            <v>0</v>
          </cell>
          <cell r="K47">
            <v>0</v>
          </cell>
        </row>
        <row r="48">
          <cell r="A48" t="str">
            <v>2139999</v>
          </cell>
          <cell r="B48" t="str">
            <v/>
          </cell>
          <cell r="C48" t="str">
            <v/>
          </cell>
          <cell r="D48" t="str">
            <v xml:space="preserve">  其他农林水支出</v>
          </cell>
          <cell r="E48">
            <v>4</v>
          </cell>
          <cell r="F48">
            <v>4</v>
          </cell>
          <cell r="G48">
            <v>0</v>
          </cell>
          <cell r="H48">
            <v>0</v>
          </cell>
          <cell r="I48">
            <v>0</v>
          </cell>
          <cell r="J48">
            <v>0</v>
          </cell>
          <cell r="K48">
            <v>0</v>
          </cell>
        </row>
        <row r="49">
          <cell r="A49" t="str">
            <v>214</v>
          </cell>
          <cell r="B49" t="str">
            <v/>
          </cell>
          <cell r="C49" t="str">
            <v/>
          </cell>
          <cell r="D49" t="str">
            <v>交通运输支出</v>
          </cell>
          <cell r="E49">
            <v>15</v>
          </cell>
          <cell r="F49">
            <v>15</v>
          </cell>
          <cell r="G49">
            <v>0</v>
          </cell>
          <cell r="H49">
            <v>0</v>
          </cell>
          <cell r="I49">
            <v>0</v>
          </cell>
          <cell r="J49">
            <v>0</v>
          </cell>
          <cell r="K49">
            <v>0</v>
          </cell>
        </row>
        <row r="50">
          <cell r="A50" t="str">
            <v>21401</v>
          </cell>
          <cell r="B50" t="str">
            <v/>
          </cell>
          <cell r="C50" t="str">
            <v/>
          </cell>
          <cell r="D50" t="str">
            <v>公路水路运输</v>
          </cell>
          <cell r="E50">
            <v>15</v>
          </cell>
          <cell r="F50">
            <v>15</v>
          </cell>
          <cell r="G50">
            <v>0</v>
          </cell>
          <cell r="H50">
            <v>0</v>
          </cell>
          <cell r="I50">
            <v>0</v>
          </cell>
          <cell r="J50">
            <v>0</v>
          </cell>
          <cell r="K50">
            <v>0</v>
          </cell>
        </row>
        <row r="51">
          <cell r="A51" t="str">
            <v>2140199</v>
          </cell>
          <cell r="B51" t="str">
            <v/>
          </cell>
          <cell r="C51" t="str">
            <v/>
          </cell>
          <cell r="D51" t="str">
            <v xml:space="preserve">  其他公路水路运输支出</v>
          </cell>
          <cell r="E51">
            <v>15</v>
          </cell>
          <cell r="F51">
            <v>15</v>
          </cell>
          <cell r="G51">
            <v>0</v>
          </cell>
          <cell r="H51">
            <v>0</v>
          </cell>
          <cell r="I51">
            <v>0</v>
          </cell>
          <cell r="J51">
            <v>0</v>
          </cell>
          <cell r="K51">
            <v>0</v>
          </cell>
        </row>
        <row r="52">
          <cell r="A52" t="str">
            <v>215</v>
          </cell>
          <cell r="B52" t="str">
            <v/>
          </cell>
          <cell r="C52" t="str">
            <v/>
          </cell>
          <cell r="D52" t="str">
            <v>资源勘探信息等支出</v>
          </cell>
          <cell r="E52">
            <v>2</v>
          </cell>
          <cell r="F52">
            <v>2</v>
          </cell>
          <cell r="G52">
            <v>0</v>
          </cell>
          <cell r="H52">
            <v>0</v>
          </cell>
          <cell r="I52">
            <v>0</v>
          </cell>
          <cell r="J52">
            <v>0</v>
          </cell>
          <cell r="K52">
            <v>0</v>
          </cell>
        </row>
        <row r="53">
          <cell r="A53" t="str">
            <v>21501</v>
          </cell>
          <cell r="B53" t="str">
            <v/>
          </cell>
          <cell r="C53" t="str">
            <v/>
          </cell>
          <cell r="D53" t="str">
            <v>资源勘探开发</v>
          </cell>
          <cell r="E53">
            <v>1</v>
          </cell>
          <cell r="F53">
            <v>1</v>
          </cell>
          <cell r="G53">
            <v>0</v>
          </cell>
          <cell r="H53">
            <v>0</v>
          </cell>
          <cell r="I53">
            <v>0</v>
          </cell>
          <cell r="J53">
            <v>0</v>
          </cell>
          <cell r="K53">
            <v>0</v>
          </cell>
        </row>
        <row r="54">
          <cell r="A54" t="str">
            <v>2150199</v>
          </cell>
          <cell r="B54" t="str">
            <v/>
          </cell>
          <cell r="C54" t="str">
            <v/>
          </cell>
          <cell r="D54" t="str">
            <v xml:space="preserve">  其他资源勘探业支出</v>
          </cell>
          <cell r="E54">
            <v>1</v>
          </cell>
          <cell r="F54">
            <v>1</v>
          </cell>
          <cell r="G54">
            <v>0</v>
          </cell>
          <cell r="H54">
            <v>0</v>
          </cell>
          <cell r="I54">
            <v>0</v>
          </cell>
          <cell r="J54">
            <v>0</v>
          </cell>
          <cell r="K54">
            <v>0</v>
          </cell>
        </row>
        <row r="55">
          <cell r="A55" t="str">
            <v>21506</v>
          </cell>
          <cell r="B55" t="str">
            <v/>
          </cell>
          <cell r="C55" t="str">
            <v/>
          </cell>
          <cell r="D55" t="str">
            <v>安全生产监管</v>
          </cell>
          <cell r="E55">
            <v>1</v>
          </cell>
          <cell r="F55">
            <v>1</v>
          </cell>
          <cell r="G55">
            <v>0</v>
          </cell>
          <cell r="H55">
            <v>0</v>
          </cell>
          <cell r="I55">
            <v>0</v>
          </cell>
          <cell r="J55">
            <v>0</v>
          </cell>
          <cell r="K55">
            <v>0</v>
          </cell>
        </row>
        <row r="56">
          <cell r="A56" t="str">
            <v>2150602</v>
          </cell>
          <cell r="B56" t="str">
            <v/>
          </cell>
          <cell r="C56" t="str">
            <v/>
          </cell>
          <cell r="D56" t="str">
            <v xml:space="preserve">  一般行政管理事务</v>
          </cell>
          <cell r="E56">
            <v>1</v>
          </cell>
          <cell r="F56">
            <v>1</v>
          </cell>
          <cell r="G56">
            <v>0</v>
          </cell>
          <cell r="H56">
            <v>0</v>
          </cell>
          <cell r="I56">
            <v>0</v>
          </cell>
          <cell r="J56">
            <v>0</v>
          </cell>
          <cell r="K56">
            <v>0</v>
          </cell>
        </row>
        <row r="57">
          <cell r="A57" t="str">
            <v>221</v>
          </cell>
          <cell r="B57" t="str">
            <v/>
          </cell>
          <cell r="C57" t="str">
            <v/>
          </cell>
          <cell r="D57" t="str">
            <v>住房保障支出</v>
          </cell>
          <cell r="E57">
            <v>53.11</v>
          </cell>
          <cell r="F57">
            <v>53.11</v>
          </cell>
          <cell r="G57">
            <v>0</v>
          </cell>
          <cell r="H57">
            <v>0</v>
          </cell>
          <cell r="I57">
            <v>0</v>
          </cell>
          <cell r="J57">
            <v>0</v>
          </cell>
          <cell r="K57">
            <v>0</v>
          </cell>
        </row>
        <row r="58">
          <cell r="A58" t="str">
            <v>22102</v>
          </cell>
          <cell r="B58" t="str">
            <v/>
          </cell>
          <cell r="C58" t="str">
            <v/>
          </cell>
          <cell r="D58" t="str">
            <v>住房改革支出</v>
          </cell>
          <cell r="E58">
            <v>53.11</v>
          </cell>
          <cell r="F58">
            <v>53.11</v>
          </cell>
          <cell r="G58">
            <v>0</v>
          </cell>
          <cell r="H58">
            <v>0</v>
          </cell>
          <cell r="I58">
            <v>0</v>
          </cell>
          <cell r="J58">
            <v>0</v>
          </cell>
          <cell r="K58">
            <v>0</v>
          </cell>
        </row>
        <row r="59">
          <cell r="A59" t="str">
            <v>2210201</v>
          </cell>
          <cell r="B59" t="str">
            <v/>
          </cell>
          <cell r="C59" t="str">
            <v/>
          </cell>
          <cell r="D59" t="str">
            <v xml:space="preserve">  住房公积金</v>
          </cell>
          <cell r="E59">
            <v>53.11</v>
          </cell>
          <cell r="F59">
            <v>53.11</v>
          </cell>
          <cell r="G59">
            <v>0</v>
          </cell>
          <cell r="H59">
            <v>0</v>
          </cell>
          <cell r="I59">
            <v>0</v>
          </cell>
          <cell r="J59">
            <v>0</v>
          </cell>
          <cell r="K59">
            <v>0</v>
          </cell>
        </row>
        <row r="61">
          <cell r="G61" t="str">
            <v>—4.%d —</v>
          </cell>
        </row>
      </sheetData>
      <sheetData sheetId="4">
        <row r="9">
          <cell r="E9">
            <v>2622.04</v>
          </cell>
          <cell r="F9">
            <v>1638.73</v>
          </cell>
          <cell r="G9">
            <v>983.3</v>
          </cell>
          <cell r="H9">
            <v>0</v>
          </cell>
          <cell r="I9">
            <v>0</v>
          </cell>
          <cell r="J9">
            <v>0</v>
          </cell>
        </row>
        <row r="10">
          <cell r="A10" t="str">
            <v>201</v>
          </cell>
          <cell r="B10" t="str">
            <v/>
          </cell>
          <cell r="C10" t="str">
            <v/>
          </cell>
          <cell r="D10" t="str">
            <v>一般公共服务支出</v>
          </cell>
          <cell r="E10">
            <v>30</v>
          </cell>
          <cell r="F10">
            <v>0</v>
          </cell>
          <cell r="G10">
            <v>30</v>
          </cell>
          <cell r="H10">
            <v>0</v>
          </cell>
          <cell r="I10">
            <v>0</v>
          </cell>
          <cell r="J10">
            <v>0</v>
          </cell>
        </row>
        <row r="11">
          <cell r="A11" t="str">
            <v>20113</v>
          </cell>
          <cell r="B11" t="str">
            <v/>
          </cell>
          <cell r="C11" t="str">
            <v/>
          </cell>
          <cell r="D11" t="str">
            <v>商贸事务</v>
          </cell>
          <cell r="E11">
            <v>30</v>
          </cell>
          <cell r="F11">
            <v>0</v>
          </cell>
          <cell r="G11">
            <v>30</v>
          </cell>
          <cell r="H11">
            <v>0</v>
          </cell>
          <cell r="I11">
            <v>0</v>
          </cell>
          <cell r="J11">
            <v>0</v>
          </cell>
        </row>
        <row r="12">
          <cell r="A12" t="str">
            <v>2011308</v>
          </cell>
          <cell r="B12" t="str">
            <v/>
          </cell>
          <cell r="C12" t="str">
            <v/>
          </cell>
          <cell r="D12" t="str">
            <v xml:space="preserve">  招商引资</v>
          </cell>
          <cell r="E12">
            <v>30</v>
          </cell>
          <cell r="F12">
            <v>0</v>
          </cell>
          <cell r="G12">
            <v>30</v>
          </cell>
          <cell r="H12">
            <v>0</v>
          </cell>
          <cell r="I12">
            <v>0</v>
          </cell>
          <cell r="J12">
            <v>0</v>
          </cell>
        </row>
        <row r="13">
          <cell r="A13" t="str">
            <v>206</v>
          </cell>
          <cell r="B13" t="str">
            <v/>
          </cell>
          <cell r="C13" t="str">
            <v/>
          </cell>
          <cell r="D13" t="str">
            <v>科学技术支出</v>
          </cell>
          <cell r="E13">
            <v>84.54</v>
          </cell>
          <cell r="F13">
            <v>12.04</v>
          </cell>
          <cell r="G13">
            <v>72.5</v>
          </cell>
          <cell r="H13">
            <v>0</v>
          </cell>
          <cell r="I13">
            <v>0</v>
          </cell>
          <cell r="J13">
            <v>0</v>
          </cell>
        </row>
        <row r="14">
          <cell r="A14" t="str">
            <v>20602</v>
          </cell>
          <cell r="B14" t="str">
            <v/>
          </cell>
          <cell r="C14" t="str">
            <v/>
          </cell>
          <cell r="D14" t="str">
            <v>基础研究</v>
          </cell>
          <cell r="E14">
            <v>12.04</v>
          </cell>
          <cell r="F14">
            <v>12.04</v>
          </cell>
          <cell r="G14">
            <v>0</v>
          </cell>
          <cell r="H14">
            <v>0</v>
          </cell>
          <cell r="I14">
            <v>0</v>
          </cell>
          <cell r="J14">
            <v>0</v>
          </cell>
        </row>
        <row r="15">
          <cell r="A15" t="str">
            <v>2060201</v>
          </cell>
          <cell r="B15" t="str">
            <v/>
          </cell>
          <cell r="C15" t="str">
            <v/>
          </cell>
          <cell r="D15" t="str">
            <v xml:space="preserve">  机构运行</v>
          </cell>
          <cell r="E15">
            <v>12.04</v>
          </cell>
          <cell r="F15">
            <v>12.04</v>
          </cell>
          <cell r="G15">
            <v>0</v>
          </cell>
          <cell r="H15">
            <v>0</v>
          </cell>
          <cell r="I15">
            <v>0</v>
          </cell>
          <cell r="J15">
            <v>0</v>
          </cell>
        </row>
        <row r="16">
          <cell r="A16" t="str">
            <v>20605</v>
          </cell>
          <cell r="B16" t="str">
            <v/>
          </cell>
          <cell r="C16" t="str">
            <v/>
          </cell>
          <cell r="D16" t="str">
            <v>科技条件与服务</v>
          </cell>
          <cell r="E16">
            <v>72.5</v>
          </cell>
          <cell r="F16">
            <v>0</v>
          </cell>
          <cell r="G16">
            <v>72.5</v>
          </cell>
          <cell r="H16">
            <v>0</v>
          </cell>
          <cell r="I16">
            <v>0</v>
          </cell>
          <cell r="J16">
            <v>0</v>
          </cell>
        </row>
        <row r="17">
          <cell r="A17" t="str">
            <v>2060503</v>
          </cell>
          <cell r="B17" t="str">
            <v/>
          </cell>
          <cell r="C17" t="str">
            <v/>
          </cell>
          <cell r="D17" t="str">
            <v xml:space="preserve">  科技条件专项</v>
          </cell>
          <cell r="E17">
            <v>72.5</v>
          </cell>
          <cell r="F17">
            <v>0</v>
          </cell>
          <cell r="G17">
            <v>72.5</v>
          </cell>
          <cell r="H17">
            <v>0</v>
          </cell>
          <cell r="I17">
            <v>0</v>
          </cell>
          <cell r="J17">
            <v>0</v>
          </cell>
        </row>
        <row r="18">
          <cell r="A18" t="str">
            <v>20699</v>
          </cell>
          <cell r="B18" t="str">
            <v/>
          </cell>
          <cell r="C18" t="str">
            <v/>
          </cell>
          <cell r="D18" t="str">
            <v>其他科学技术支出</v>
          </cell>
          <cell r="E18">
            <v>0</v>
          </cell>
          <cell r="F18">
            <v>0</v>
          </cell>
          <cell r="G18">
            <v>0</v>
          </cell>
          <cell r="H18">
            <v>0</v>
          </cell>
          <cell r="I18">
            <v>0</v>
          </cell>
          <cell r="J18">
            <v>0</v>
          </cell>
        </row>
        <row r="19">
          <cell r="A19" t="str">
            <v>2069999</v>
          </cell>
          <cell r="B19" t="str">
            <v/>
          </cell>
          <cell r="C19" t="str">
            <v/>
          </cell>
          <cell r="D19" t="str">
            <v xml:space="preserve">  其他科学技术支出</v>
          </cell>
          <cell r="E19">
            <v>0</v>
          </cell>
          <cell r="F19">
            <v>0</v>
          </cell>
          <cell r="G19">
            <v>0</v>
          </cell>
          <cell r="H19">
            <v>0</v>
          </cell>
          <cell r="I19">
            <v>0</v>
          </cell>
          <cell r="J19">
            <v>0</v>
          </cell>
        </row>
        <row r="20">
          <cell r="A20" t="str">
            <v>208</v>
          </cell>
          <cell r="B20" t="str">
            <v/>
          </cell>
          <cell r="C20" t="str">
            <v/>
          </cell>
          <cell r="D20" t="str">
            <v>社会保障和就业支出</v>
          </cell>
          <cell r="E20">
            <v>85.73</v>
          </cell>
          <cell r="F20">
            <v>85.73</v>
          </cell>
          <cell r="G20">
            <v>0</v>
          </cell>
          <cell r="H20">
            <v>0</v>
          </cell>
          <cell r="I20">
            <v>0</v>
          </cell>
          <cell r="J20">
            <v>0</v>
          </cell>
        </row>
        <row r="21">
          <cell r="A21" t="str">
            <v>20805</v>
          </cell>
          <cell r="B21" t="str">
            <v/>
          </cell>
          <cell r="C21" t="str">
            <v/>
          </cell>
          <cell r="D21" t="str">
            <v>行政事业单位离退休</v>
          </cell>
          <cell r="E21">
            <v>46.36</v>
          </cell>
          <cell r="F21">
            <v>46.36</v>
          </cell>
          <cell r="G21">
            <v>0</v>
          </cell>
          <cell r="H21">
            <v>0</v>
          </cell>
          <cell r="I21">
            <v>0</v>
          </cell>
          <cell r="J21">
            <v>0</v>
          </cell>
        </row>
        <row r="22">
          <cell r="A22" t="str">
            <v>2080501</v>
          </cell>
          <cell r="B22" t="str">
            <v/>
          </cell>
          <cell r="C22" t="str">
            <v/>
          </cell>
          <cell r="D22" t="str">
            <v xml:space="preserve">  归口管理的行政单位离退休</v>
          </cell>
          <cell r="E22">
            <v>39.57</v>
          </cell>
          <cell r="F22">
            <v>39.57</v>
          </cell>
          <cell r="G22">
            <v>0</v>
          </cell>
          <cell r="H22">
            <v>0</v>
          </cell>
          <cell r="I22">
            <v>0</v>
          </cell>
          <cell r="J22">
            <v>0</v>
          </cell>
        </row>
        <row r="23">
          <cell r="A23" t="str">
            <v>2080502</v>
          </cell>
          <cell r="B23" t="str">
            <v/>
          </cell>
          <cell r="C23" t="str">
            <v/>
          </cell>
          <cell r="D23" t="str">
            <v xml:space="preserve">  事业单位离退休</v>
          </cell>
          <cell r="E23">
            <v>6.79</v>
          </cell>
          <cell r="F23">
            <v>6.79</v>
          </cell>
          <cell r="G23">
            <v>0</v>
          </cell>
          <cell r="H23">
            <v>0</v>
          </cell>
          <cell r="I23">
            <v>0</v>
          </cell>
          <cell r="J23">
            <v>0</v>
          </cell>
        </row>
        <row r="24">
          <cell r="A24" t="str">
            <v>20808</v>
          </cell>
          <cell r="B24" t="str">
            <v/>
          </cell>
          <cell r="C24" t="str">
            <v/>
          </cell>
          <cell r="D24" t="str">
            <v>抚恤</v>
          </cell>
          <cell r="E24">
            <v>39.369999999999997</v>
          </cell>
          <cell r="F24">
            <v>39.369999999999997</v>
          </cell>
          <cell r="G24">
            <v>0</v>
          </cell>
          <cell r="H24">
            <v>0</v>
          </cell>
          <cell r="I24">
            <v>0</v>
          </cell>
          <cell r="J24">
            <v>0</v>
          </cell>
        </row>
        <row r="25">
          <cell r="A25" t="str">
            <v>2080801</v>
          </cell>
          <cell r="B25" t="str">
            <v/>
          </cell>
          <cell r="C25" t="str">
            <v/>
          </cell>
          <cell r="D25" t="str">
            <v xml:space="preserve">  死亡抚恤</v>
          </cell>
          <cell r="E25">
            <v>39.369999999999997</v>
          </cell>
          <cell r="F25">
            <v>39.369999999999997</v>
          </cell>
          <cell r="G25">
            <v>0</v>
          </cell>
          <cell r="H25">
            <v>0</v>
          </cell>
          <cell r="I25">
            <v>0</v>
          </cell>
          <cell r="J25">
            <v>0</v>
          </cell>
        </row>
        <row r="26">
          <cell r="A26" t="str">
            <v>210</v>
          </cell>
          <cell r="B26" t="str">
            <v/>
          </cell>
          <cell r="C26" t="str">
            <v/>
          </cell>
          <cell r="D26" t="str">
            <v>医疗卫生与计划生育支出</v>
          </cell>
          <cell r="E26">
            <v>62.87</v>
          </cell>
          <cell r="F26">
            <v>62.87</v>
          </cell>
          <cell r="G26">
            <v>0</v>
          </cell>
          <cell r="H26">
            <v>0</v>
          </cell>
          <cell r="I26">
            <v>0</v>
          </cell>
          <cell r="J26">
            <v>0</v>
          </cell>
        </row>
        <row r="27">
          <cell r="A27" t="str">
            <v>21011</v>
          </cell>
          <cell r="B27" t="str">
            <v/>
          </cell>
          <cell r="C27" t="str">
            <v/>
          </cell>
          <cell r="D27" t="str">
            <v>行政事业单位医疗</v>
          </cell>
          <cell r="E27">
            <v>62.87</v>
          </cell>
          <cell r="F27">
            <v>62.87</v>
          </cell>
          <cell r="G27">
            <v>0</v>
          </cell>
          <cell r="H27">
            <v>0</v>
          </cell>
          <cell r="I27">
            <v>0</v>
          </cell>
          <cell r="J27">
            <v>0</v>
          </cell>
        </row>
        <row r="28">
          <cell r="A28" t="str">
            <v>2101101</v>
          </cell>
          <cell r="B28" t="str">
            <v/>
          </cell>
          <cell r="C28" t="str">
            <v/>
          </cell>
          <cell r="D28" t="str">
            <v xml:space="preserve">  行政单位医疗</v>
          </cell>
          <cell r="E28">
            <v>44.49</v>
          </cell>
          <cell r="F28">
            <v>44.49</v>
          </cell>
          <cell r="G28">
            <v>0</v>
          </cell>
          <cell r="H28">
            <v>0</v>
          </cell>
          <cell r="I28">
            <v>0</v>
          </cell>
          <cell r="J28">
            <v>0</v>
          </cell>
        </row>
        <row r="29">
          <cell r="A29" t="str">
            <v>2101103</v>
          </cell>
          <cell r="B29" t="str">
            <v/>
          </cell>
          <cell r="C29" t="str">
            <v/>
          </cell>
          <cell r="D29" t="str">
            <v xml:space="preserve">  公务员医疗补助</v>
          </cell>
          <cell r="E29">
            <v>18.38</v>
          </cell>
          <cell r="F29">
            <v>18.38</v>
          </cell>
          <cell r="G29">
            <v>0</v>
          </cell>
          <cell r="H29">
            <v>0</v>
          </cell>
          <cell r="I29">
            <v>0</v>
          </cell>
          <cell r="J29">
            <v>0</v>
          </cell>
        </row>
        <row r="30">
          <cell r="A30" t="str">
            <v>211</v>
          </cell>
          <cell r="B30" t="str">
            <v/>
          </cell>
          <cell r="C30" t="str">
            <v/>
          </cell>
          <cell r="D30" t="str">
            <v>节能环保支出</v>
          </cell>
          <cell r="E30">
            <v>3</v>
          </cell>
          <cell r="F30">
            <v>0</v>
          </cell>
          <cell r="G30">
            <v>3</v>
          </cell>
          <cell r="H30">
            <v>0</v>
          </cell>
          <cell r="I30">
            <v>0</v>
          </cell>
          <cell r="J30">
            <v>0</v>
          </cell>
        </row>
        <row r="31">
          <cell r="A31" t="str">
            <v>21105</v>
          </cell>
          <cell r="B31" t="str">
            <v/>
          </cell>
          <cell r="C31" t="str">
            <v/>
          </cell>
          <cell r="D31" t="str">
            <v>天然林保护</v>
          </cell>
          <cell r="E31">
            <v>3</v>
          </cell>
          <cell r="F31">
            <v>0</v>
          </cell>
          <cell r="G31">
            <v>3</v>
          </cell>
          <cell r="H31">
            <v>0</v>
          </cell>
          <cell r="I31">
            <v>0</v>
          </cell>
          <cell r="J31">
            <v>0</v>
          </cell>
        </row>
        <row r="32">
          <cell r="A32" t="str">
            <v>2110501</v>
          </cell>
          <cell r="B32" t="str">
            <v/>
          </cell>
          <cell r="C32" t="str">
            <v/>
          </cell>
          <cell r="D32" t="str">
            <v xml:space="preserve">  森林管护</v>
          </cell>
          <cell r="E32">
            <v>3</v>
          </cell>
          <cell r="F32">
            <v>0</v>
          </cell>
          <cell r="G32">
            <v>3</v>
          </cell>
          <cell r="H32">
            <v>0</v>
          </cell>
          <cell r="I32">
            <v>0</v>
          </cell>
          <cell r="J32">
            <v>0</v>
          </cell>
        </row>
        <row r="33">
          <cell r="A33" t="str">
            <v>2110507</v>
          </cell>
          <cell r="B33" t="str">
            <v/>
          </cell>
          <cell r="C33" t="str">
            <v/>
          </cell>
          <cell r="D33" t="str">
            <v xml:space="preserve">  停伐补助</v>
          </cell>
          <cell r="E33">
            <v>0</v>
          </cell>
          <cell r="F33">
            <v>0</v>
          </cell>
          <cell r="G33">
            <v>0</v>
          </cell>
          <cell r="H33">
            <v>0</v>
          </cell>
          <cell r="I33">
            <v>0</v>
          </cell>
          <cell r="J33">
            <v>0</v>
          </cell>
        </row>
        <row r="34">
          <cell r="A34" t="str">
            <v>213</v>
          </cell>
          <cell r="B34" t="str">
            <v/>
          </cell>
          <cell r="C34" t="str">
            <v/>
          </cell>
          <cell r="D34" t="str">
            <v>农林水支出</v>
          </cell>
          <cell r="E34">
            <v>2285.79</v>
          </cell>
          <cell r="F34">
            <v>1423.98</v>
          </cell>
          <cell r="G34">
            <v>861.8</v>
          </cell>
          <cell r="H34">
            <v>0</v>
          </cell>
          <cell r="I34">
            <v>0</v>
          </cell>
          <cell r="J34">
            <v>0</v>
          </cell>
        </row>
        <row r="35">
          <cell r="A35" t="str">
            <v>21302</v>
          </cell>
          <cell r="B35" t="str">
            <v/>
          </cell>
          <cell r="C35" t="str">
            <v/>
          </cell>
          <cell r="D35" t="str">
            <v>林业</v>
          </cell>
          <cell r="E35">
            <v>2087.86</v>
          </cell>
          <cell r="F35">
            <v>1423.98</v>
          </cell>
          <cell r="G35">
            <v>663.88</v>
          </cell>
          <cell r="H35">
            <v>0</v>
          </cell>
          <cell r="I35">
            <v>0</v>
          </cell>
          <cell r="J35">
            <v>0</v>
          </cell>
        </row>
        <row r="36">
          <cell r="A36" t="str">
            <v>2130201</v>
          </cell>
          <cell r="B36" t="str">
            <v/>
          </cell>
          <cell r="C36" t="str">
            <v/>
          </cell>
          <cell r="D36" t="str">
            <v xml:space="preserve">  行政运行</v>
          </cell>
          <cell r="E36">
            <v>1292.79</v>
          </cell>
          <cell r="F36">
            <v>1292.79</v>
          </cell>
          <cell r="G36">
            <v>0</v>
          </cell>
          <cell r="H36">
            <v>0</v>
          </cell>
          <cell r="I36">
            <v>0</v>
          </cell>
          <cell r="J36">
            <v>0</v>
          </cell>
        </row>
        <row r="37">
          <cell r="A37" t="str">
            <v>2130202</v>
          </cell>
          <cell r="B37" t="str">
            <v/>
          </cell>
          <cell r="C37" t="str">
            <v/>
          </cell>
          <cell r="D37" t="str">
            <v xml:space="preserve">  一般行政管理事务</v>
          </cell>
          <cell r="E37">
            <v>42.99</v>
          </cell>
          <cell r="F37">
            <v>36.15</v>
          </cell>
          <cell r="G37">
            <v>6.84</v>
          </cell>
          <cell r="H37">
            <v>0</v>
          </cell>
          <cell r="I37">
            <v>0</v>
          </cell>
          <cell r="J37">
            <v>0</v>
          </cell>
        </row>
        <row r="38">
          <cell r="A38" t="str">
            <v>2130205</v>
          </cell>
          <cell r="B38" t="str">
            <v/>
          </cell>
          <cell r="C38" t="str">
            <v/>
          </cell>
          <cell r="D38" t="str">
            <v xml:space="preserve">  森林培育</v>
          </cell>
          <cell r="E38">
            <v>209.92</v>
          </cell>
          <cell r="F38">
            <v>0</v>
          </cell>
          <cell r="G38">
            <v>209.92</v>
          </cell>
          <cell r="H38">
            <v>0</v>
          </cell>
          <cell r="I38">
            <v>0</v>
          </cell>
          <cell r="J38">
            <v>0</v>
          </cell>
        </row>
        <row r="39">
          <cell r="A39" t="str">
            <v>2130207</v>
          </cell>
          <cell r="B39" t="str">
            <v/>
          </cell>
          <cell r="C39" t="str">
            <v/>
          </cell>
          <cell r="D39" t="str">
            <v xml:space="preserve">  森林资源管理</v>
          </cell>
          <cell r="E39">
            <v>77.150000000000006</v>
          </cell>
          <cell r="F39">
            <v>0</v>
          </cell>
          <cell r="G39">
            <v>77.150000000000006</v>
          </cell>
          <cell r="H39">
            <v>0</v>
          </cell>
          <cell r="I39">
            <v>0</v>
          </cell>
          <cell r="J39">
            <v>0</v>
          </cell>
        </row>
        <row r="40">
          <cell r="A40" t="str">
            <v>2130209</v>
          </cell>
          <cell r="B40" t="str">
            <v/>
          </cell>
          <cell r="C40" t="str">
            <v/>
          </cell>
          <cell r="D40" t="str">
            <v xml:space="preserve">  森林生态效益补偿</v>
          </cell>
          <cell r="E40">
            <v>15</v>
          </cell>
          <cell r="F40">
            <v>0</v>
          </cell>
          <cell r="G40">
            <v>15</v>
          </cell>
          <cell r="H40">
            <v>0</v>
          </cell>
          <cell r="I40">
            <v>0</v>
          </cell>
          <cell r="J40">
            <v>0</v>
          </cell>
        </row>
        <row r="41">
          <cell r="A41" t="str">
            <v>2130211</v>
          </cell>
          <cell r="B41" t="str">
            <v/>
          </cell>
          <cell r="C41" t="str">
            <v/>
          </cell>
          <cell r="D41" t="str">
            <v xml:space="preserve">  动植物保护</v>
          </cell>
          <cell r="E41">
            <v>17.190000000000001</v>
          </cell>
          <cell r="F41">
            <v>0</v>
          </cell>
          <cell r="G41">
            <v>17.190000000000001</v>
          </cell>
          <cell r="H41">
            <v>0</v>
          </cell>
          <cell r="I41">
            <v>0</v>
          </cell>
          <cell r="J41">
            <v>0</v>
          </cell>
        </row>
        <row r="42">
          <cell r="A42" t="str">
            <v>2130212</v>
          </cell>
          <cell r="B42" t="str">
            <v/>
          </cell>
          <cell r="C42" t="str">
            <v/>
          </cell>
          <cell r="D42" t="str">
            <v xml:space="preserve">  湿地保护</v>
          </cell>
          <cell r="E42">
            <v>69</v>
          </cell>
          <cell r="F42">
            <v>0</v>
          </cell>
          <cell r="G42">
            <v>69</v>
          </cell>
          <cell r="H42">
            <v>0</v>
          </cell>
          <cell r="I42">
            <v>0</v>
          </cell>
          <cell r="J42">
            <v>0</v>
          </cell>
        </row>
        <row r="43">
          <cell r="A43" t="str">
            <v>2130213</v>
          </cell>
          <cell r="B43" t="str">
            <v/>
          </cell>
          <cell r="C43" t="str">
            <v/>
          </cell>
          <cell r="D43" t="str">
            <v xml:space="preserve">  林业执法与监督</v>
          </cell>
          <cell r="E43">
            <v>2</v>
          </cell>
          <cell r="F43">
            <v>0</v>
          </cell>
          <cell r="G43">
            <v>2</v>
          </cell>
          <cell r="H43">
            <v>0</v>
          </cell>
          <cell r="I43">
            <v>0</v>
          </cell>
          <cell r="J43">
            <v>0</v>
          </cell>
        </row>
        <row r="44">
          <cell r="A44" t="str">
            <v>2130216</v>
          </cell>
          <cell r="B44" t="str">
            <v/>
          </cell>
          <cell r="C44" t="str">
            <v/>
          </cell>
          <cell r="D44" t="str">
            <v xml:space="preserve">  林业检疫检测</v>
          </cell>
          <cell r="E44">
            <v>22</v>
          </cell>
          <cell r="F44">
            <v>0</v>
          </cell>
          <cell r="G44">
            <v>22</v>
          </cell>
          <cell r="H44">
            <v>0</v>
          </cell>
          <cell r="I44">
            <v>0</v>
          </cell>
          <cell r="J44">
            <v>0</v>
          </cell>
        </row>
        <row r="45">
          <cell r="A45" t="str">
            <v>2130221</v>
          </cell>
          <cell r="B45" t="str">
            <v/>
          </cell>
          <cell r="C45" t="str">
            <v/>
          </cell>
          <cell r="D45" t="str">
            <v xml:space="preserve">  林业产业化</v>
          </cell>
          <cell r="E45">
            <v>95.05</v>
          </cell>
          <cell r="F45">
            <v>95.05</v>
          </cell>
          <cell r="G45">
            <v>0</v>
          </cell>
          <cell r="H45">
            <v>0</v>
          </cell>
          <cell r="I45">
            <v>0</v>
          </cell>
          <cell r="J45">
            <v>0</v>
          </cell>
        </row>
        <row r="46">
          <cell r="A46" t="str">
            <v>2130234</v>
          </cell>
          <cell r="B46" t="str">
            <v/>
          </cell>
          <cell r="C46" t="str">
            <v/>
          </cell>
          <cell r="D46" t="str">
            <v xml:space="preserve">  林业防灾减灾</v>
          </cell>
          <cell r="E46">
            <v>179.15</v>
          </cell>
          <cell r="F46">
            <v>0</v>
          </cell>
          <cell r="G46">
            <v>179.15</v>
          </cell>
          <cell r="H46">
            <v>0</v>
          </cell>
          <cell r="I46">
            <v>0</v>
          </cell>
          <cell r="J46">
            <v>0</v>
          </cell>
        </row>
        <row r="47">
          <cell r="A47" t="str">
            <v>2130299</v>
          </cell>
          <cell r="B47" t="str">
            <v/>
          </cell>
          <cell r="C47" t="str">
            <v/>
          </cell>
          <cell r="D47" t="str">
            <v xml:space="preserve">  其他林业支出</v>
          </cell>
          <cell r="E47">
            <v>65.63</v>
          </cell>
          <cell r="F47">
            <v>0</v>
          </cell>
          <cell r="G47">
            <v>65.63</v>
          </cell>
          <cell r="H47">
            <v>0</v>
          </cell>
          <cell r="I47">
            <v>0</v>
          </cell>
          <cell r="J47">
            <v>0</v>
          </cell>
        </row>
        <row r="48">
          <cell r="A48" t="str">
            <v>21369</v>
          </cell>
          <cell r="B48" t="str">
            <v/>
          </cell>
          <cell r="C48" t="str">
            <v/>
          </cell>
          <cell r="D48" t="str">
            <v>国家重大水利工程建设基金及对应专项债务收入安排的支出</v>
          </cell>
          <cell r="E48">
            <v>193.93</v>
          </cell>
          <cell r="F48">
            <v>0</v>
          </cell>
          <cell r="G48">
            <v>193.93</v>
          </cell>
          <cell r="H48">
            <v>0</v>
          </cell>
          <cell r="I48">
            <v>0</v>
          </cell>
          <cell r="J48">
            <v>0</v>
          </cell>
        </row>
        <row r="49">
          <cell r="A49" t="str">
            <v>2136902</v>
          </cell>
          <cell r="B49" t="str">
            <v/>
          </cell>
          <cell r="C49" t="str">
            <v/>
          </cell>
          <cell r="D49" t="str">
            <v xml:space="preserve">  三峡工程后续工作</v>
          </cell>
          <cell r="E49">
            <v>193.93</v>
          </cell>
          <cell r="F49">
            <v>0</v>
          </cell>
          <cell r="G49">
            <v>193.93</v>
          </cell>
          <cell r="H49">
            <v>0</v>
          </cell>
          <cell r="I49">
            <v>0</v>
          </cell>
          <cell r="J49">
            <v>0</v>
          </cell>
        </row>
        <row r="50">
          <cell r="A50" t="str">
            <v>21399</v>
          </cell>
          <cell r="B50" t="str">
            <v/>
          </cell>
          <cell r="C50" t="str">
            <v/>
          </cell>
          <cell r="D50" t="str">
            <v>其他农林水支出</v>
          </cell>
          <cell r="E50">
            <v>4</v>
          </cell>
          <cell r="F50">
            <v>0</v>
          </cell>
          <cell r="G50">
            <v>4</v>
          </cell>
          <cell r="H50">
            <v>0</v>
          </cell>
          <cell r="I50">
            <v>0</v>
          </cell>
          <cell r="J50">
            <v>0</v>
          </cell>
        </row>
        <row r="51">
          <cell r="A51" t="str">
            <v>2139999</v>
          </cell>
          <cell r="B51" t="str">
            <v/>
          </cell>
          <cell r="C51" t="str">
            <v/>
          </cell>
          <cell r="D51" t="str">
            <v xml:space="preserve">  其他农林水支出</v>
          </cell>
          <cell r="E51">
            <v>4</v>
          </cell>
          <cell r="F51">
            <v>0</v>
          </cell>
          <cell r="G51">
            <v>4</v>
          </cell>
          <cell r="H51">
            <v>0</v>
          </cell>
          <cell r="I51">
            <v>0</v>
          </cell>
          <cell r="J51">
            <v>0</v>
          </cell>
        </row>
        <row r="52">
          <cell r="A52" t="str">
            <v>214</v>
          </cell>
          <cell r="B52" t="str">
            <v/>
          </cell>
          <cell r="C52" t="str">
            <v/>
          </cell>
          <cell r="D52" t="str">
            <v>交通运输支出</v>
          </cell>
          <cell r="E52">
            <v>15</v>
          </cell>
          <cell r="F52">
            <v>0</v>
          </cell>
          <cell r="G52">
            <v>15</v>
          </cell>
          <cell r="H52">
            <v>0</v>
          </cell>
          <cell r="I52">
            <v>0</v>
          </cell>
          <cell r="J52">
            <v>0</v>
          </cell>
        </row>
        <row r="53">
          <cell r="A53" t="str">
            <v>21401</v>
          </cell>
          <cell r="B53" t="str">
            <v/>
          </cell>
          <cell r="C53" t="str">
            <v/>
          </cell>
          <cell r="D53" t="str">
            <v>公路水路运输</v>
          </cell>
          <cell r="E53">
            <v>15</v>
          </cell>
          <cell r="F53">
            <v>0</v>
          </cell>
          <cell r="G53">
            <v>15</v>
          </cell>
          <cell r="H53">
            <v>0</v>
          </cell>
          <cell r="I53">
            <v>0</v>
          </cell>
          <cell r="J53">
            <v>0</v>
          </cell>
        </row>
        <row r="54">
          <cell r="A54" t="str">
            <v>2140199</v>
          </cell>
          <cell r="B54" t="str">
            <v/>
          </cell>
          <cell r="C54" t="str">
            <v/>
          </cell>
          <cell r="D54" t="str">
            <v xml:space="preserve">  其他公路水路运输支出</v>
          </cell>
          <cell r="E54">
            <v>15</v>
          </cell>
          <cell r="F54">
            <v>0</v>
          </cell>
          <cell r="G54">
            <v>15</v>
          </cell>
          <cell r="H54">
            <v>0</v>
          </cell>
          <cell r="I54">
            <v>0</v>
          </cell>
          <cell r="J54">
            <v>0</v>
          </cell>
        </row>
        <row r="55">
          <cell r="A55" t="str">
            <v>215</v>
          </cell>
          <cell r="B55" t="str">
            <v/>
          </cell>
          <cell r="C55" t="str">
            <v/>
          </cell>
          <cell r="D55" t="str">
            <v>资源勘探信息等支出</v>
          </cell>
          <cell r="E55">
            <v>2</v>
          </cell>
          <cell r="F55">
            <v>1</v>
          </cell>
          <cell r="G55">
            <v>1</v>
          </cell>
          <cell r="H55">
            <v>0</v>
          </cell>
          <cell r="I55">
            <v>0</v>
          </cell>
          <cell r="J55">
            <v>0</v>
          </cell>
        </row>
        <row r="56">
          <cell r="A56" t="str">
            <v>21501</v>
          </cell>
          <cell r="B56" t="str">
            <v/>
          </cell>
          <cell r="C56" t="str">
            <v/>
          </cell>
          <cell r="D56" t="str">
            <v>资源勘探开发</v>
          </cell>
          <cell r="E56">
            <v>1</v>
          </cell>
          <cell r="F56">
            <v>0</v>
          </cell>
          <cell r="G56">
            <v>1</v>
          </cell>
          <cell r="H56">
            <v>0</v>
          </cell>
          <cell r="I56">
            <v>0</v>
          </cell>
          <cell r="J56">
            <v>0</v>
          </cell>
        </row>
        <row r="57">
          <cell r="A57" t="str">
            <v>2150199</v>
          </cell>
          <cell r="B57" t="str">
            <v/>
          </cell>
          <cell r="C57" t="str">
            <v/>
          </cell>
          <cell r="D57" t="str">
            <v xml:space="preserve">  其他资源勘探业支出</v>
          </cell>
          <cell r="E57">
            <v>1</v>
          </cell>
          <cell r="F57">
            <v>0</v>
          </cell>
          <cell r="G57">
            <v>1</v>
          </cell>
          <cell r="H57">
            <v>0</v>
          </cell>
          <cell r="I57">
            <v>0</v>
          </cell>
          <cell r="J57">
            <v>0</v>
          </cell>
        </row>
        <row r="58">
          <cell r="A58" t="str">
            <v>21506</v>
          </cell>
          <cell r="B58" t="str">
            <v/>
          </cell>
          <cell r="C58" t="str">
            <v/>
          </cell>
          <cell r="D58" t="str">
            <v>安全生产监管</v>
          </cell>
          <cell r="E58">
            <v>1</v>
          </cell>
          <cell r="F58">
            <v>1</v>
          </cell>
          <cell r="G58">
            <v>0</v>
          </cell>
          <cell r="H58">
            <v>0</v>
          </cell>
          <cell r="I58">
            <v>0</v>
          </cell>
          <cell r="J58">
            <v>0</v>
          </cell>
        </row>
        <row r="59">
          <cell r="A59" t="str">
            <v>2150602</v>
          </cell>
          <cell r="B59" t="str">
            <v/>
          </cell>
          <cell r="C59" t="str">
            <v/>
          </cell>
          <cell r="D59" t="str">
            <v xml:space="preserve">  一般行政管理事务</v>
          </cell>
          <cell r="E59">
            <v>1</v>
          </cell>
          <cell r="F59">
            <v>1</v>
          </cell>
          <cell r="G59">
            <v>0</v>
          </cell>
          <cell r="H59">
            <v>0</v>
          </cell>
          <cell r="I59">
            <v>0</v>
          </cell>
          <cell r="J59">
            <v>0</v>
          </cell>
        </row>
        <row r="60">
          <cell r="A60" t="str">
            <v>221</v>
          </cell>
          <cell r="B60" t="str">
            <v/>
          </cell>
          <cell r="C60" t="str">
            <v/>
          </cell>
          <cell r="D60" t="str">
            <v>住房保障支出</v>
          </cell>
          <cell r="E60">
            <v>53.11</v>
          </cell>
          <cell r="F60">
            <v>53.11</v>
          </cell>
          <cell r="G60">
            <v>0</v>
          </cell>
          <cell r="H60">
            <v>0</v>
          </cell>
          <cell r="I60">
            <v>0</v>
          </cell>
          <cell r="J60">
            <v>0</v>
          </cell>
        </row>
        <row r="61">
          <cell r="A61" t="str">
            <v>22102</v>
          </cell>
          <cell r="B61" t="str">
            <v/>
          </cell>
          <cell r="C61" t="str">
            <v/>
          </cell>
          <cell r="D61" t="str">
            <v>住房改革支出</v>
          </cell>
          <cell r="E61">
            <v>53.11</v>
          </cell>
          <cell r="F61">
            <v>53.11</v>
          </cell>
          <cell r="G61">
            <v>0</v>
          </cell>
          <cell r="H61">
            <v>0</v>
          </cell>
          <cell r="I61">
            <v>0</v>
          </cell>
          <cell r="J61">
            <v>0</v>
          </cell>
        </row>
        <row r="62">
          <cell r="A62" t="str">
            <v>2210201</v>
          </cell>
          <cell r="B62" t="str">
            <v/>
          </cell>
          <cell r="C62" t="str">
            <v/>
          </cell>
          <cell r="D62" t="str">
            <v xml:space="preserve">  住房公积金</v>
          </cell>
          <cell r="E62">
            <v>53.11</v>
          </cell>
          <cell r="F62">
            <v>53.11</v>
          </cell>
          <cell r="G62">
            <v>0</v>
          </cell>
          <cell r="H62">
            <v>0</v>
          </cell>
          <cell r="I62">
            <v>0</v>
          </cell>
          <cell r="J62">
            <v>0</v>
          </cell>
        </row>
        <row r="64">
          <cell r="F64" t="str">
            <v>— 4.%d —</v>
          </cell>
        </row>
      </sheetData>
      <sheetData sheetId="5"/>
      <sheetData sheetId="6"/>
      <sheetData sheetId="7"/>
      <sheetData sheetId="8"/>
      <sheetData sheetId="9"/>
      <sheetData sheetId="10"/>
      <sheetData sheetId="11">
        <row r="9">
          <cell r="K9">
            <v>2311.48</v>
          </cell>
          <cell r="L9">
            <v>1609.72</v>
          </cell>
          <cell r="O9">
            <v>701.76</v>
          </cell>
        </row>
        <row r="10">
          <cell r="A10" t="str">
            <v>201</v>
          </cell>
          <cell r="B10" t="str">
            <v/>
          </cell>
          <cell r="C10" t="str">
            <v/>
          </cell>
          <cell r="D10" t="str">
            <v>一般公共服务支出</v>
          </cell>
          <cell r="E10">
            <v>0</v>
          </cell>
          <cell r="F10">
            <v>0</v>
          </cell>
          <cell r="G10">
            <v>0</v>
          </cell>
          <cell r="H10">
            <v>30</v>
          </cell>
          <cell r="I10">
            <v>0</v>
          </cell>
          <cell r="J10">
            <v>30</v>
          </cell>
          <cell r="K10">
            <v>30</v>
          </cell>
          <cell r="L10">
            <v>0</v>
          </cell>
          <cell r="M10">
            <v>0</v>
          </cell>
          <cell r="N10">
            <v>0</v>
          </cell>
          <cell r="O10">
            <v>30</v>
          </cell>
          <cell r="P10">
            <v>0</v>
          </cell>
          <cell r="Q10">
            <v>0</v>
          </cell>
          <cell r="R10">
            <v>0</v>
          </cell>
          <cell r="S10">
            <v>0</v>
          </cell>
          <cell r="T10">
            <v>0</v>
          </cell>
        </row>
        <row r="11">
          <cell r="A11" t="str">
            <v>20113</v>
          </cell>
          <cell r="B11" t="str">
            <v/>
          </cell>
          <cell r="C11" t="str">
            <v/>
          </cell>
          <cell r="D11" t="str">
            <v>商贸事务</v>
          </cell>
          <cell r="E11">
            <v>0</v>
          </cell>
          <cell r="F11">
            <v>0</v>
          </cell>
          <cell r="G11">
            <v>0</v>
          </cell>
          <cell r="H11">
            <v>30</v>
          </cell>
          <cell r="I11">
            <v>0</v>
          </cell>
          <cell r="J11">
            <v>30</v>
          </cell>
          <cell r="K11">
            <v>30</v>
          </cell>
          <cell r="L11">
            <v>0</v>
          </cell>
          <cell r="M11">
            <v>0</v>
          </cell>
          <cell r="N11">
            <v>0</v>
          </cell>
          <cell r="O11">
            <v>30</v>
          </cell>
          <cell r="P11">
            <v>0</v>
          </cell>
          <cell r="Q11">
            <v>0</v>
          </cell>
          <cell r="R11">
            <v>0</v>
          </cell>
          <cell r="S11">
            <v>0</v>
          </cell>
          <cell r="T11">
            <v>0</v>
          </cell>
        </row>
        <row r="12">
          <cell r="A12" t="str">
            <v>2011308</v>
          </cell>
          <cell r="B12" t="str">
            <v/>
          </cell>
          <cell r="C12" t="str">
            <v/>
          </cell>
          <cell r="D12" t="str">
            <v xml:space="preserve">  招商引资</v>
          </cell>
          <cell r="E12">
            <v>0</v>
          </cell>
          <cell r="F12">
            <v>0</v>
          </cell>
          <cell r="G12">
            <v>0</v>
          </cell>
          <cell r="H12">
            <v>30</v>
          </cell>
          <cell r="I12">
            <v>0</v>
          </cell>
          <cell r="J12">
            <v>30</v>
          </cell>
          <cell r="K12">
            <v>30</v>
          </cell>
          <cell r="L12">
            <v>0</v>
          </cell>
          <cell r="M12">
            <v>0</v>
          </cell>
          <cell r="N12">
            <v>0</v>
          </cell>
          <cell r="O12">
            <v>30</v>
          </cell>
          <cell r="P12">
            <v>0</v>
          </cell>
          <cell r="Q12">
            <v>0</v>
          </cell>
          <cell r="R12">
            <v>0</v>
          </cell>
          <cell r="S12">
            <v>0</v>
          </cell>
          <cell r="T12">
            <v>0</v>
          </cell>
        </row>
        <row r="13">
          <cell r="A13" t="str">
            <v>206</v>
          </cell>
          <cell r="B13" t="str">
            <v/>
          </cell>
          <cell r="C13" t="str">
            <v/>
          </cell>
          <cell r="D13" t="str">
            <v>科学技术支出</v>
          </cell>
          <cell r="E13">
            <v>10.039999999999999</v>
          </cell>
          <cell r="F13">
            <v>10.039999999999999</v>
          </cell>
          <cell r="G13">
            <v>0</v>
          </cell>
          <cell r="H13">
            <v>79</v>
          </cell>
          <cell r="I13">
            <v>0</v>
          </cell>
          <cell r="J13">
            <v>79</v>
          </cell>
          <cell r="K13">
            <v>82.54</v>
          </cell>
          <cell r="L13">
            <v>10.039999999999999</v>
          </cell>
          <cell r="M13">
            <v>10.039999999999999</v>
          </cell>
          <cell r="N13">
            <v>0</v>
          </cell>
          <cell r="O13">
            <v>72.5</v>
          </cell>
          <cell r="P13">
            <v>6.5</v>
          </cell>
          <cell r="Q13">
            <v>0</v>
          </cell>
          <cell r="R13">
            <v>6.5</v>
          </cell>
          <cell r="S13">
            <v>6.5</v>
          </cell>
          <cell r="T13">
            <v>0</v>
          </cell>
        </row>
        <row r="14">
          <cell r="A14" t="str">
            <v>20602</v>
          </cell>
          <cell r="B14" t="str">
            <v/>
          </cell>
          <cell r="C14" t="str">
            <v/>
          </cell>
          <cell r="D14" t="str">
            <v>基础研究</v>
          </cell>
          <cell r="E14">
            <v>10.039999999999999</v>
          </cell>
          <cell r="F14">
            <v>10.039999999999999</v>
          </cell>
          <cell r="G14">
            <v>0</v>
          </cell>
          <cell r="H14">
            <v>0</v>
          </cell>
          <cell r="I14">
            <v>0</v>
          </cell>
          <cell r="J14">
            <v>0</v>
          </cell>
          <cell r="K14">
            <v>10.039999999999999</v>
          </cell>
          <cell r="L14">
            <v>10.039999999999999</v>
          </cell>
          <cell r="M14">
            <v>10.039999999999999</v>
          </cell>
          <cell r="N14">
            <v>0</v>
          </cell>
          <cell r="O14">
            <v>0</v>
          </cell>
          <cell r="P14">
            <v>0</v>
          </cell>
          <cell r="Q14">
            <v>0</v>
          </cell>
          <cell r="R14">
            <v>0</v>
          </cell>
          <cell r="S14">
            <v>0</v>
          </cell>
          <cell r="T14">
            <v>0</v>
          </cell>
        </row>
        <row r="15">
          <cell r="A15" t="str">
            <v>2060201</v>
          </cell>
          <cell r="B15" t="str">
            <v/>
          </cell>
          <cell r="C15" t="str">
            <v/>
          </cell>
          <cell r="D15" t="str">
            <v xml:space="preserve">  机构运行</v>
          </cell>
          <cell r="E15">
            <v>10.039999999999999</v>
          </cell>
          <cell r="F15">
            <v>10.039999999999999</v>
          </cell>
          <cell r="G15">
            <v>0</v>
          </cell>
          <cell r="H15">
            <v>0</v>
          </cell>
          <cell r="I15">
            <v>0</v>
          </cell>
          <cell r="J15">
            <v>0</v>
          </cell>
          <cell r="K15">
            <v>10.039999999999999</v>
          </cell>
          <cell r="L15">
            <v>10.039999999999999</v>
          </cell>
          <cell r="M15">
            <v>10.039999999999999</v>
          </cell>
          <cell r="N15">
            <v>0</v>
          </cell>
          <cell r="O15">
            <v>0</v>
          </cell>
          <cell r="P15">
            <v>0</v>
          </cell>
          <cell r="Q15">
            <v>0</v>
          </cell>
          <cell r="R15">
            <v>0</v>
          </cell>
          <cell r="S15">
            <v>0</v>
          </cell>
          <cell r="T15">
            <v>0</v>
          </cell>
        </row>
        <row r="16">
          <cell r="A16" t="str">
            <v>20605</v>
          </cell>
          <cell r="B16" t="str">
            <v/>
          </cell>
          <cell r="C16" t="str">
            <v/>
          </cell>
          <cell r="D16" t="str">
            <v>科技条件与服务</v>
          </cell>
          <cell r="E16">
            <v>0</v>
          </cell>
          <cell r="F16">
            <v>0</v>
          </cell>
          <cell r="G16">
            <v>0</v>
          </cell>
          <cell r="H16">
            <v>75</v>
          </cell>
          <cell r="I16">
            <v>0</v>
          </cell>
          <cell r="J16">
            <v>75</v>
          </cell>
          <cell r="K16">
            <v>72.5</v>
          </cell>
          <cell r="L16">
            <v>0</v>
          </cell>
          <cell r="M16">
            <v>0</v>
          </cell>
          <cell r="N16">
            <v>0</v>
          </cell>
          <cell r="O16">
            <v>72.5</v>
          </cell>
          <cell r="P16">
            <v>2.5</v>
          </cell>
          <cell r="Q16">
            <v>0</v>
          </cell>
          <cell r="R16">
            <v>2.5</v>
          </cell>
          <cell r="S16">
            <v>2.5</v>
          </cell>
          <cell r="T16">
            <v>0</v>
          </cell>
        </row>
        <row r="17">
          <cell r="A17" t="str">
            <v>2060503</v>
          </cell>
          <cell r="B17" t="str">
            <v/>
          </cell>
          <cell r="C17" t="str">
            <v/>
          </cell>
          <cell r="D17" t="str">
            <v xml:space="preserve">  科技条件专项</v>
          </cell>
          <cell r="E17">
            <v>0</v>
          </cell>
          <cell r="F17">
            <v>0</v>
          </cell>
          <cell r="G17">
            <v>0</v>
          </cell>
          <cell r="H17">
            <v>75</v>
          </cell>
          <cell r="I17">
            <v>0</v>
          </cell>
          <cell r="J17">
            <v>75</v>
          </cell>
          <cell r="K17">
            <v>72.5</v>
          </cell>
          <cell r="L17">
            <v>0</v>
          </cell>
          <cell r="M17">
            <v>0</v>
          </cell>
          <cell r="N17">
            <v>0</v>
          </cell>
          <cell r="O17">
            <v>72.5</v>
          </cell>
          <cell r="P17">
            <v>2.5</v>
          </cell>
          <cell r="Q17">
            <v>0</v>
          </cell>
          <cell r="R17">
            <v>2.5</v>
          </cell>
          <cell r="S17">
            <v>2.5</v>
          </cell>
          <cell r="T17">
            <v>0</v>
          </cell>
        </row>
        <row r="18">
          <cell r="A18" t="str">
            <v>20699</v>
          </cell>
          <cell r="B18" t="str">
            <v/>
          </cell>
          <cell r="C18" t="str">
            <v/>
          </cell>
          <cell r="D18" t="str">
            <v>其他科学技术支出</v>
          </cell>
          <cell r="E18">
            <v>0</v>
          </cell>
          <cell r="F18">
            <v>0</v>
          </cell>
          <cell r="G18">
            <v>0</v>
          </cell>
          <cell r="H18">
            <v>4</v>
          </cell>
          <cell r="I18">
            <v>0</v>
          </cell>
          <cell r="J18">
            <v>4</v>
          </cell>
          <cell r="K18">
            <v>0</v>
          </cell>
          <cell r="L18">
            <v>0</v>
          </cell>
          <cell r="M18">
            <v>0</v>
          </cell>
          <cell r="N18">
            <v>0</v>
          </cell>
          <cell r="O18">
            <v>0</v>
          </cell>
          <cell r="P18">
            <v>4</v>
          </cell>
          <cell r="Q18">
            <v>0</v>
          </cell>
          <cell r="R18">
            <v>4</v>
          </cell>
          <cell r="S18">
            <v>4</v>
          </cell>
          <cell r="T18">
            <v>0</v>
          </cell>
        </row>
        <row r="19">
          <cell r="A19" t="str">
            <v>2069999</v>
          </cell>
          <cell r="B19" t="str">
            <v/>
          </cell>
          <cell r="C19" t="str">
            <v/>
          </cell>
          <cell r="D19" t="str">
            <v xml:space="preserve">  其他科学技术支出</v>
          </cell>
          <cell r="E19">
            <v>0</v>
          </cell>
          <cell r="F19">
            <v>0</v>
          </cell>
          <cell r="G19">
            <v>0</v>
          </cell>
          <cell r="H19">
            <v>4</v>
          </cell>
          <cell r="I19">
            <v>0</v>
          </cell>
          <cell r="J19">
            <v>4</v>
          </cell>
          <cell r="K19">
            <v>0</v>
          </cell>
          <cell r="L19">
            <v>0</v>
          </cell>
          <cell r="M19">
            <v>0</v>
          </cell>
          <cell r="N19">
            <v>0</v>
          </cell>
          <cell r="O19">
            <v>0</v>
          </cell>
          <cell r="P19">
            <v>4</v>
          </cell>
          <cell r="Q19">
            <v>0</v>
          </cell>
          <cell r="R19">
            <v>4</v>
          </cell>
          <cell r="S19">
            <v>4</v>
          </cell>
          <cell r="T19">
            <v>0</v>
          </cell>
        </row>
        <row r="20">
          <cell r="A20" t="str">
            <v>208</v>
          </cell>
          <cell r="B20" t="str">
            <v/>
          </cell>
          <cell r="C20" t="str">
            <v/>
          </cell>
          <cell r="D20" t="str">
            <v>社会保障和就业支出</v>
          </cell>
          <cell r="E20">
            <v>0</v>
          </cell>
          <cell r="F20">
            <v>0</v>
          </cell>
          <cell r="G20">
            <v>0</v>
          </cell>
          <cell r="H20">
            <v>85.73</v>
          </cell>
          <cell r="I20">
            <v>85.73</v>
          </cell>
          <cell r="J20">
            <v>0</v>
          </cell>
          <cell r="K20">
            <v>85.73</v>
          </cell>
          <cell r="L20">
            <v>85.73</v>
          </cell>
          <cell r="M20">
            <v>85.73</v>
          </cell>
          <cell r="N20">
            <v>0</v>
          </cell>
          <cell r="O20">
            <v>0</v>
          </cell>
          <cell r="P20">
            <v>0</v>
          </cell>
          <cell r="Q20">
            <v>0</v>
          </cell>
          <cell r="R20">
            <v>0</v>
          </cell>
          <cell r="S20">
            <v>0</v>
          </cell>
          <cell r="T20">
            <v>0</v>
          </cell>
        </row>
        <row r="21">
          <cell r="A21" t="str">
            <v>20805</v>
          </cell>
          <cell r="B21" t="str">
            <v/>
          </cell>
          <cell r="C21" t="str">
            <v/>
          </cell>
          <cell r="D21" t="str">
            <v>行政事业单位离退休</v>
          </cell>
          <cell r="E21">
            <v>0</v>
          </cell>
          <cell r="F21">
            <v>0</v>
          </cell>
          <cell r="G21">
            <v>0</v>
          </cell>
          <cell r="H21">
            <v>46.36</v>
          </cell>
          <cell r="I21">
            <v>46.36</v>
          </cell>
          <cell r="J21">
            <v>0</v>
          </cell>
          <cell r="K21">
            <v>46.36</v>
          </cell>
          <cell r="L21">
            <v>46.36</v>
          </cell>
          <cell r="M21">
            <v>46.36</v>
          </cell>
          <cell r="N21">
            <v>0</v>
          </cell>
          <cell r="O21">
            <v>0</v>
          </cell>
          <cell r="P21">
            <v>0</v>
          </cell>
          <cell r="Q21">
            <v>0</v>
          </cell>
          <cell r="R21">
            <v>0</v>
          </cell>
          <cell r="S21">
            <v>0</v>
          </cell>
          <cell r="T21">
            <v>0</v>
          </cell>
        </row>
        <row r="22">
          <cell r="A22" t="str">
            <v>2080501</v>
          </cell>
          <cell r="B22" t="str">
            <v/>
          </cell>
          <cell r="C22" t="str">
            <v/>
          </cell>
          <cell r="D22" t="str">
            <v xml:space="preserve">  归口管理的行政单位离退休</v>
          </cell>
          <cell r="E22">
            <v>0</v>
          </cell>
          <cell r="F22">
            <v>0</v>
          </cell>
          <cell r="G22">
            <v>0</v>
          </cell>
          <cell r="H22">
            <v>39.57</v>
          </cell>
          <cell r="I22">
            <v>39.57</v>
          </cell>
          <cell r="J22">
            <v>0</v>
          </cell>
          <cell r="K22">
            <v>39.57</v>
          </cell>
          <cell r="L22">
            <v>39.57</v>
          </cell>
          <cell r="M22">
            <v>39.57</v>
          </cell>
          <cell r="N22">
            <v>0</v>
          </cell>
          <cell r="O22">
            <v>0</v>
          </cell>
          <cell r="P22">
            <v>0</v>
          </cell>
          <cell r="Q22">
            <v>0</v>
          </cell>
          <cell r="R22">
            <v>0</v>
          </cell>
          <cell r="S22">
            <v>0</v>
          </cell>
          <cell r="T22">
            <v>0</v>
          </cell>
        </row>
        <row r="23">
          <cell r="A23" t="str">
            <v>2080502</v>
          </cell>
          <cell r="B23" t="str">
            <v/>
          </cell>
          <cell r="C23" t="str">
            <v/>
          </cell>
          <cell r="D23" t="str">
            <v xml:space="preserve">  事业单位离退休</v>
          </cell>
          <cell r="E23">
            <v>0</v>
          </cell>
          <cell r="F23">
            <v>0</v>
          </cell>
          <cell r="G23">
            <v>0</v>
          </cell>
          <cell r="H23">
            <v>6.79</v>
          </cell>
          <cell r="I23">
            <v>6.79</v>
          </cell>
          <cell r="J23">
            <v>0</v>
          </cell>
          <cell r="K23">
            <v>6.79</v>
          </cell>
          <cell r="L23">
            <v>6.79</v>
          </cell>
          <cell r="M23">
            <v>6.79</v>
          </cell>
          <cell r="N23">
            <v>0</v>
          </cell>
          <cell r="O23">
            <v>0</v>
          </cell>
          <cell r="P23">
            <v>0</v>
          </cell>
          <cell r="Q23">
            <v>0</v>
          </cell>
          <cell r="R23">
            <v>0</v>
          </cell>
          <cell r="S23">
            <v>0</v>
          </cell>
          <cell r="T23">
            <v>0</v>
          </cell>
        </row>
        <row r="24">
          <cell r="A24" t="str">
            <v>20808</v>
          </cell>
          <cell r="B24" t="str">
            <v/>
          </cell>
          <cell r="C24" t="str">
            <v/>
          </cell>
          <cell r="D24" t="str">
            <v>抚恤</v>
          </cell>
          <cell r="E24">
            <v>0</v>
          </cell>
          <cell r="F24">
            <v>0</v>
          </cell>
          <cell r="G24">
            <v>0</v>
          </cell>
          <cell r="H24">
            <v>39.369999999999997</v>
          </cell>
          <cell r="I24">
            <v>39.369999999999997</v>
          </cell>
          <cell r="J24">
            <v>0</v>
          </cell>
          <cell r="K24">
            <v>39.369999999999997</v>
          </cell>
          <cell r="L24">
            <v>39.369999999999997</v>
          </cell>
          <cell r="M24">
            <v>39.369999999999997</v>
          </cell>
          <cell r="N24">
            <v>0</v>
          </cell>
          <cell r="O24">
            <v>0</v>
          </cell>
          <cell r="P24">
            <v>0</v>
          </cell>
          <cell r="Q24">
            <v>0</v>
          </cell>
          <cell r="R24">
            <v>0</v>
          </cell>
          <cell r="S24">
            <v>0</v>
          </cell>
          <cell r="T24">
            <v>0</v>
          </cell>
        </row>
        <row r="25">
          <cell r="A25" t="str">
            <v>2080801</v>
          </cell>
          <cell r="B25" t="str">
            <v/>
          </cell>
          <cell r="C25" t="str">
            <v/>
          </cell>
          <cell r="D25" t="str">
            <v xml:space="preserve">  死亡抚恤</v>
          </cell>
          <cell r="E25">
            <v>0</v>
          </cell>
          <cell r="F25">
            <v>0</v>
          </cell>
          <cell r="G25">
            <v>0</v>
          </cell>
          <cell r="H25">
            <v>39.369999999999997</v>
          </cell>
          <cell r="I25">
            <v>39.369999999999997</v>
          </cell>
          <cell r="J25">
            <v>0</v>
          </cell>
          <cell r="K25">
            <v>39.369999999999997</v>
          </cell>
          <cell r="L25">
            <v>39.369999999999997</v>
          </cell>
          <cell r="M25">
            <v>39.369999999999997</v>
          </cell>
          <cell r="N25">
            <v>0</v>
          </cell>
          <cell r="O25">
            <v>0</v>
          </cell>
          <cell r="P25">
            <v>0</v>
          </cell>
          <cell r="Q25">
            <v>0</v>
          </cell>
          <cell r="R25">
            <v>0</v>
          </cell>
          <cell r="S25">
            <v>0</v>
          </cell>
          <cell r="T25">
            <v>0</v>
          </cell>
        </row>
        <row r="26">
          <cell r="A26" t="str">
            <v>210</v>
          </cell>
          <cell r="B26" t="str">
            <v/>
          </cell>
          <cell r="C26" t="str">
            <v/>
          </cell>
          <cell r="D26" t="str">
            <v>医疗卫生与计划生育支出</v>
          </cell>
          <cell r="E26">
            <v>0</v>
          </cell>
          <cell r="F26">
            <v>0</v>
          </cell>
          <cell r="G26">
            <v>0</v>
          </cell>
          <cell r="H26">
            <v>62.87</v>
          </cell>
          <cell r="I26">
            <v>62.87</v>
          </cell>
          <cell r="J26">
            <v>0</v>
          </cell>
          <cell r="K26">
            <v>62.87</v>
          </cell>
          <cell r="L26">
            <v>62.87</v>
          </cell>
          <cell r="M26">
            <v>62.87</v>
          </cell>
          <cell r="N26">
            <v>0</v>
          </cell>
          <cell r="O26">
            <v>0</v>
          </cell>
          <cell r="P26">
            <v>0</v>
          </cell>
          <cell r="Q26">
            <v>0</v>
          </cell>
          <cell r="R26">
            <v>0</v>
          </cell>
          <cell r="S26">
            <v>0</v>
          </cell>
          <cell r="T26">
            <v>0</v>
          </cell>
        </row>
        <row r="27">
          <cell r="A27" t="str">
            <v>21011</v>
          </cell>
          <cell r="B27" t="str">
            <v/>
          </cell>
          <cell r="C27" t="str">
            <v/>
          </cell>
          <cell r="D27" t="str">
            <v>行政事业单位医疗</v>
          </cell>
          <cell r="E27">
            <v>0</v>
          </cell>
          <cell r="F27">
            <v>0</v>
          </cell>
          <cell r="G27">
            <v>0</v>
          </cell>
          <cell r="H27">
            <v>62.87</v>
          </cell>
          <cell r="I27">
            <v>62.87</v>
          </cell>
          <cell r="J27">
            <v>0</v>
          </cell>
          <cell r="K27">
            <v>62.87</v>
          </cell>
          <cell r="L27">
            <v>62.87</v>
          </cell>
          <cell r="M27">
            <v>62.87</v>
          </cell>
          <cell r="N27">
            <v>0</v>
          </cell>
          <cell r="O27">
            <v>0</v>
          </cell>
          <cell r="P27">
            <v>0</v>
          </cell>
          <cell r="Q27">
            <v>0</v>
          </cell>
          <cell r="R27">
            <v>0</v>
          </cell>
          <cell r="S27">
            <v>0</v>
          </cell>
          <cell r="T27">
            <v>0</v>
          </cell>
        </row>
        <row r="28">
          <cell r="A28" t="str">
            <v>2101101</v>
          </cell>
          <cell r="B28" t="str">
            <v/>
          </cell>
          <cell r="C28" t="str">
            <v/>
          </cell>
          <cell r="D28" t="str">
            <v xml:space="preserve">  行政单位医疗</v>
          </cell>
          <cell r="E28">
            <v>0</v>
          </cell>
          <cell r="F28">
            <v>0</v>
          </cell>
          <cell r="G28">
            <v>0</v>
          </cell>
          <cell r="H28">
            <v>44.49</v>
          </cell>
          <cell r="I28">
            <v>44.49</v>
          </cell>
          <cell r="J28">
            <v>0</v>
          </cell>
          <cell r="K28">
            <v>44.49</v>
          </cell>
          <cell r="L28">
            <v>44.49</v>
          </cell>
          <cell r="M28">
            <v>44.49</v>
          </cell>
          <cell r="N28">
            <v>0</v>
          </cell>
          <cell r="O28">
            <v>0</v>
          </cell>
          <cell r="P28">
            <v>0</v>
          </cell>
          <cell r="Q28">
            <v>0</v>
          </cell>
          <cell r="R28">
            <v>0</v>
          </cell>
          <cell r="S28">
            <v>0</v>
          </cell>
          <cell r="T28">
            <v>0</v>
          </cell>
        </row>
        <row r="29">
          <cell r="A29" t="str">
            <v>2101103</v>
          </cell>
          <cell r="B29" t="str">
            <v/>
          </cell>
          <cell r="C29" t="str">
            <v/>
          </cell>
          <cell r="D29" t="str">
            <v xml:space="preserve">  公务员医疗补助</v>
          </cell>
          <cell r="E29">
            <v>0</v>
          </cell>
          <cell r="F29">
            <v>0</v>
          </cell>
          <cell r="G29">
            <v>0</v>
          </cell>
          <cell r="H29">
            <v>18.38</v>
          </cell>
          <cell r="I29">
            <v>18.38</v>
          </cell>
          <cell r="J29">
            <v>0</v>
          </cell>
          <cell r="K29">
            <v>18.38</v>
          </cell>
          <cell r="L29">
            <v>18.38</v>
          </cell>
          <cell r="M29">
            <v>18.38</v>
          </cell>
          <cell r="N29">
            <v>0</v>
          </cell>
          <cell r="O29">
            <v>0</v>
          </cell>
          <cell r="P29">
            <v>0</v>
          </cell>
          <cell r="Q29">
            <v>0</v>
          </cell>
          <cell r="R29">
            <v>0</v>
          </cell>
          <cell r="S29">
            <v>0</v>
          </cell>
          <cell r="T29">
            <v>0</v>
          </cell>
        </row>
        <row r="30">
          <cell r="A30" t="str">
            <v>211</v>
          </cell>
          <cell r="B30" t="str">
            <v/>
          </cell>
          <cell r="C30" t="str">
            <v/>
          </cell>
          <cell r="D30" t="str">
            <v>节能环保支出</v>
          </cell>
          <cell r="E30">
            <v>0</v>
          </cell>
          <cell r="F30">
            <v>0</v>
          </cell>
          <cell r="G30">
            <v>0</v>
          </cell>
          <cell r="H30">
            <v>7</v>
          </cell>
          <cell r="I30">
            <v>0</v>
          </cell>
          <cell r="J30">
            <v>7</v>
          </cell>
          <cell r="K30">
            <v>3</v>
          </cell>
          <cell r="L30">
            <v>0</v>
          </cell>
          <cell r="M30">
            <v>0</v>
          </cell>
          <cell r="N30">
            <v>0</v>
          </cell>
          <cell r="O30">
            <v>3</v>
          </cell>
          <cell r="P30">
            <v>4</v>
          </cell>
          <cell r="Q30">
            <v>0</v>
          </cell>
          <cell r="R30">
            <v>4</v>
          </cell>
          <cell r="S30">
            <v>4</v>
          </cell>
          <cell r="T30">
            <v>0</v>
          </cell>
        </row>
        <row r="31">
          <cell r="A31" t="str">
            <v>21105</v>
          </cell>
          <cell r="B31" t="str">
            <v/>
          </cell>
          <cell r="C31" t="str">
            <v/>
          </cell>
          <cell r="D31" t="str">
            <v>天然林保护</v>
          </cell>
          <cell r="E31">
            <v>0</v>
          </cell>
          <cell r="F31">
            <v>0</v>
          </cell>
          <cell r="G31">
            <v>0</v>
          </cell>
          <cell r="H31">
            <v>7</v>
          </cell>
          <cell r="I31">
            <v>0</v>
          </cell>
          <cell r="J31">
            <v>7</v>
          </cell>
          <cell r="K31">
            <v>3</v>
          </cell>
          <cell r="L31">
            <v>0</v>
          </cell>
          <cell r="M31">
            <v>0</v>
          </cell>
          <cell r="N31">
            <v>0</v>
          </cell>
          <cell r="O31">
            <v>3</v>
          </cell>
          <cell r="P31">
            <v>4</v>
          </cell>
          <cell r="Q31">
            <v>0</v>
          </cell>
          <cell r="R31">
            <v>4</v>
          </cell>
          <cell r="S31">
            <v>4</v>
          </cell>
          <cell r="T31">
            <v>0</v>
          </cell>
        </row>
        <row r="32">
          <cell r="A32" t="str">
            <v>2110501</v>
          </cell>
          <cell r="B32" t="str">
            <v/>
          </cell>
          <cell r="C32" t="str">
            <v/>
          </cell>
          <cell r="D32" t="str">
            <v xml:space="preserve">  森林管护</v>
          </cell>
          <cell r="E32">
            <v>0</v>
          </cell>
          <cell r="F32">
            <v>0</v>
          </cell>
          <cell r="G32">
            <v>0</v>
          </cell>
          <cell r="H32">
            <v>3</v>
          </cell>
          <cell r="I32">
            <v>0</v>
          </cell>
          <cell r="J32">
            <v>3</v>
          </cell>
          <cell r="K32">
            <v>3</v>
          </cell>
          <cell r="L32">
            <v>0</v>
          </cell>
          <cell r="M32">
            <v>0</v>
          </cell>
          <cell r="N32">
            <v>0</v>
          </cell>
          <cell r="O32">
            <v>3</v>
          </cell>
          <cell r="P32">
            <v>0</v>
          </cell>
          <cell r="Q32">
            <v>0</v>
          </cell>
          <cell r="R32">
            <v>0</v>
          </cell>
          <cell r="S32">
            <v>0</v>
          </cell>
          <cell r="T32">
            <v>0</v>
          </cell>
        </row>
        <row r="33">
          <cell r="A33" t="str">
            <v>2110507</v>
          </cell>
          <cell r="B33" t="str">
            <v/>
          </cell>
          <cell r="C33" t="str">
            <v/>
          </cell>
          <cell r="D33" t="str">
            <v xml:space="preserve">  停伐补助</v>
          </cell>
          <cell r="E33">
            <v>0</v>
          </cell>
          <cell r="F33">
            <v>0</v>
          </cell>
          <cell r="G33">
            <v>0</v>
          </cell>
          <cell r="H33">
            <v>4</v>
          </cell>
          <cell r="I33">
            <v>0</v>
          </cell>
          <cell r="J33">
            <v>4</v>
          </cell>
          <cell r="K33">
            <v>0</v>
          </cell>
          <cell r="L33">
            <v>0</v>
          </cell>
          <cell r="M33">
            <v>0</v>
          </cell>
          <cell r="N33">
            <v>0</v>
          </cell>
          <cell r="O33">
            <v>0</v>
          </cell>
          <cell r="P33">
            <v>4</v>
          </cell>
          <cell r="Q33">
            <v>0</v>
          </cell>
          <cell r="R33">
            <v>4</v>
          </cell>
          <cell r="S33">
            <v>4</v>
          </cell>
          <cell r="T33">
            <v>0</v>
          </cell>
        </row>
        <row r="34">
          <cell r="A34" t="str">
            <v>213</v>
          </cell>
          <cell r="B34" t="str">
            <v/>
          </cell>
          <cell r="C34" t="str">
            <v/>
          </cell>
          <cell r="D34" t="str">
            <v>农林水支出</v>
          </cell>
          <cell r="E34">
            <v>1660.58</v>
          </cell>
          <cell r="F34">
            <v>100</v>
          </cell>
          <cell r="G34">
            <v>1560.58</v>
          </cell>
          <cell r="H34">
            <v>1703.84</v>
          </cell>
          <cell r="I34">
            <v>1301.93</v>
          </cell>
          <cell r="J34">
            <v>401.91</v>
          </cell>
          <cell r="K34">
            <v>1977.23</v>
          </cell>
          <cell r="L34">
            <v>1396.97</v>
          </cell>
          <cell r="M34">
            <v>1239.4100000000001</v>
          </cell>
          <cell r="N34">
            <v>157.56</v>
          </cell>
          <cell r="O34">
            <v>580.25</v>
          </cell>
          <cell r="P34">
            <v>1387.19</v>
          </cell>
          <cell r="Q34">
            <v>4.95</v>
          </cell>
          <cell r="R34">
            <v>1382.24</v>
          </cell>
          <cell r="S34">
            <v>1382.24</v>
          </cell>
          <cell r="T34">
            <v>0</v>
          </cell>
        </row>
        <row r="35">
          <cell r="A35" t="str">
            <v>21302</v>
          </cell>
          <cell r="B35" t="str">
            <v/>
          </cell>
          <cell r="C35" t="str">
            <v/>
          </cell>
          <cell r="D35" t="str">
            <v>林业</v>
          </cell>
          <cell r="E35">
            <v>1660.58</v>
          </cell>
          <cell r="F35">
            <v>100</v>
          </cell>
          <cell r="G35">
            <v>1560.58</v>
          </cell>
          <cell r="H35">
            <v>1699.84</v>
          </cell>
          <cell r="I35">
            <v>1301.93</v>
          </cell>
          <cell r="J35">
            <v>397.91</v>
          </cell>
          <cell r="K35">
            <v>1973.23</v>
          </cell>
          <cell r="L35">
            <v>1396.97</v>
          </cell>
          <cell r="M35">
            <v>1239.4100000000001</v>
          </cell>
          <cell r="N35">
            <v>157.56</v>
          </cell>
          <cell r="O35">
            <v>576.25</v>
          </cell>
          <cell r="P35">
            <v>1387.19</v>
          </cell>
          <cell r="Q35">
            <v>4.95</v>
          </cell>
          <cell r="R35">
            <v>1382.24</v>
          </cell>
          <cell r="S35">
            <v>1382.24</v>
          </cell>
          <cell r="T35">
            <v>0</v>
          </cell>
        </row>
        <row r="36">
          <cell r="A36" t="str">
            <v>2130201</v>
          </cell>
          <cell r="B36" t="str">
            <v/>
          </cell>
          <cell r="C36" t="str">
            <v/>
          </cell>
          <cell r="D36" t="str">
            <v xml:space="preserve">  行政运行</v>
          </cell>
          <cell r="E36">
            <v>0</v>
          </cell>
          <cell r="F36">
            <v>0</v>
          </cell>
          <cell r="G36">
            <v>0</v>
          </cell>
          <cell r="H36">
            <v>1265.78</v>
          </cell>
          <cell r="I36">
            <v>1265.78</v>
          </cell>
          <cell r="J36">
            <v>0</v>
          </cell>
          <cell r="K36">
            <v>1265.78</v>
          </cell>
          <cell r="L36">
            <v>1265.78</v>
          </cell>
          <cell r="M36">
            <v>1146.9100000000001</v>
          </cell>
          <cell r="N36">
            <v>118.87</v>
          </cell>
          <cell r="O36">
            <v>0</v>
          </cell>
          <cell r="P36">
            <v>0</v>
          </cell>
          <cell r="Q36">
            <v>0</v>
          </cell>
          <cell r="R36">
            <v>0</v>
          </cell>
          <cell r="S36">
            <v>0</v>
          </cell>
          <cell r="T36">
            <v>0</v>
          </cell>
        </row>
        <row r="37">
          <cell r="A37" t="str">
            <v>2130202</v>
          </cell>
          <cell r="B37" t="str">
            <v/>
          </cell>
          <cell r="C37" t="str">
            <v/>
          </cell>
          <cell r="D37" t="str">
            <v xml:space="preserve">  一般行政管理事务</v>
          </cell>
          <cell r="E37">
            <v>0</v>
          </cell>
          <cell r="F37">
            <v>0</v>
          </cell>
          <cell r="G37">
            <v>0</v>
          </cell>
          <cell r="H37">
            <v>36.15</v>
          </cell>
          <cell r="I37">
            <v>36.15</v>
          </cell>
          <cell r="J37">
            <v>0</v>
          </cell>
          <cell r="K37">
            <v>36.15</v>
          </cell>
          <cell r="L37">
            <v>36.15</v>
          </cell>
          <cell r="M37">
            <v>36.15</v>
          </cell>
          <cell r="N37">
            <v>0</v>
          </cell>
          <cell r="O37">
            <v>0</v>
          </cell>
          <cell r="P37">
            <v>0</v>
          </cell>
          <cell r="Q37">
            <v>0</v>
          </cell>
          <cell r="R37">
            <v>0</v>
          </cell>
          <cell r="S37">
            <v>0</v>
          </cell>
          <cell r="T37">
            <v>0</v>
          </cell>
        </row>
        <row r="38">
          <cell r="A38" t="str">
            <v>2130205</v>
          </cell>
          <cell r="B38" t="str">
            <v/>
          </cell>
          <cell r="C38" t="str">
            <v/>
          </cell>
          <cell r="D38" t="str">
            <v xml:space="preserve">  森林培育</v>
          </cell>
          <cell r="E38">
            <v>856.38</v>
          </cell>
          <cell r="F38">
            <v>0</v>
          </cell>
          <cell r="G38">
            <v>856.38</v>
          </cell>
          <cell r="H38">
            <v>170</v>
          </cell>
          <cell r="I38">
            <v>0</v>
          </cell>
          <cell r="J38">
            <v>170</v>
          </cell>
          <cell r="K38">
            <v>209.92</v>
          </cell>
          <cell r="L38">
            <v>0</v>
          </cell>
          <cell r="M38">
            <v>0</v>
          </cell>
          <cell r="N38">
            <v>0</v>
          </cell>
          <cell r="O38">
            <v>209.92</v>
          </cell>
          <cell r="P38">
            <v>816.46</v>
          </cell>
          <cell r="Q38">
            <v>0</v>
          </cell>
          <cell r="R38">
            <v>816.46</v>
          </cell>
          <cell r="S38">
            <v>816.46</v>
          </cell>
          <cell r="T38">
            <v>0</v>
          </cell>
        </row>
        <row r="39">
          <cell r="A39" t="str">
            <v>2130207</v>
          </cell>
          <cell r="B39" t="str">
            <v/>
          </cell>
          <cell r="C39" t="str">
            <v/>
          </cell>
          <cell r="D39" t="str">
            <v xml:space="preserve">  森林资源管理</v>
          </cell>
          <cell r="E39">
            <v>0</v>
          </cell>
          <cell r="F39">
            <v>0</v>
          </cell>
          <cell r="G39">
            <v>0</v>
          </cell>
          <cell r="H39">
            <v>3</v>
          </cell>
          <cell r="I39">
            <v>0</v>
          </cell>
          <cell r="J39">
            <v>3</v>
          </cell>
          <cell r="K39">
            <v>3</v>
          </cell>
          <cell r="L39">
            <v>0</v>
          </cell>
          <cell r="M39">
            <v>0</v>
          </cell>
          <cell r="N39">
            <v>0</v>
          </cell>
          <cell r="O39">
            <v>3</v>
          </cell>
          <cell r="P39">
            <v>0</v>
          </cell>
          <cell r="Q39">
            <v>0</v>
          </cell>
          <cell r="R39">
            <v>0</v>
          </cell>
          <cell r="S39">
            <v>0</v>
          </cell>
          <cell r="T39">
            <v>0</v>
          </cell>
        </row>
        <row r="40">
          <cell r="A40" t="str">
            <v>2130209</v>
          </cell>
          <cell r="B40" t="str">
            <v/>
          </cell>
          <cell r="C40" t="str">
            <v/>
          </cell>
          <cell r="D40" t="str">
            <v xml:space="preserve">  森林生态效益补偿</v>
          </cell>
          <cell r="E40">
            <v>0</v>
          </cell>
          <cell r="F40">
            <v>0</v>
          </cell>
          <cell r="G40">
            <v>0</v>
          </cell>
          <cell r="H40">
            <v>15</v>
          </cell>
          <cell r="I40">
            <v>0</v>
          </cell>
          <cell r="J40">
            <v>15</v>
          </cell>
          <cell r="K40">
            <v>15</v>
          </cell>
          <cell r="L40">
            <v>0</v>
          </cell>
          <cell r="M40">
            <v>0</v>
          </cell>
          <cell r="N40">
            <v>0</v>
          </cell>
          <cell r="O40">
            <v>15</v>
          </cell>
          <cell r="P40">
            <v>0</v>
          </cell>
          <cell r="Q40">
            <v>0</v>
          </cell>
          <cell r="R40">
            <v>0</v>
          </cell>
          <cell r="S40">
            <v>0</v>
          </cell>
          <cell r="T40">
            <v>0</v>
          </cell>
        </row>
        <row r="41">
          <cell r="A41" t="str">
            <v>2130211</v>
          </cell>
          <cell r="B41" t="str">
            <v/>
          </cell>
          <cell r="C41" t="str">
            <v/>
          </cell>
          <cell r="D41" t="str">
            <v xml:space="preserve">  动植物保护</v>
          </cell>
          <cell r="E41">
            <v>0</v>
          </cell>
          <cell r="F41">
            <v>0</v>
          </cell>
          <cell r="G41">
            <v>0</v>
          </cell>
          <cell r="H41">
            <v>17.190000000000001</v>
          </cell>
          <cell r="I41">
            <v>0</v>
          </cell>
          <cell r="J41">
            <v>17.190000000000001</v>
          </cell>
          <cell r="K41">
            <v>17.190000000000001</v>
          </cell>
          <cell r="L41">
            <v>0</v>
          </cell>
          <cell r="M41">
            <v>0</v>
          </cell>
          <cell r="N41">
            <v>0</v>
          </cell>
          <cell r="O41">
            <v>17.190000000000001</v>
          </cell>
          <cell r="P41">
            <v>0</v>
          </cell>
          <cell r="Q41">
            <v>0</v>
          </cell>
          <cell r="R41">
            <v>0</v>
          </cell>
          <cell r="S41">
            <v>0</v>
          </cell>
          <cell r="T41">
            <v>0</v>
          </cell>
        </row>
        <row r="42">
          <cell r="A42" t="str">
            <v>2130212</v>
          </cell>
          <cell r="B42" t="str">
            <v/>
          </cell>
          <cell r="C42" t="str">
            <v/>
          </cell>
          <cell r="D42" t="str">
            <v xml:space="preserve">  湿地保护</v>
          </cell>
          <cell r="E42">
            <v>256.22000000000003</v>
          </cell>
          <cell r="F42">
            <v>0</v>
          </cell>
          <cell r="G42">
            <v>256.22000000000003</v>
          </cell>
          <cell r="H42">
            <v>69</v>
          </cell>
          <cell r="I42">
            <v>0</v>
          </cell>
          <cell r="J42">
            <v>69</v>
          </cell>
          <cell r="K42">
            <v>69</v>
          </cell>
          <cell r="L42">
            <v>0</v>
          </cell>
          <cell r="M42">
            <v>0</v>
          </cell>
          <cell r="N42">
            <v>0</v>
          </cell>
          <cell r="O42">
            <v>69</v>
          </cell>
          <cell r="P42">
            <v>256.22000000000003</v>
          </cell>
          <cell r="Q42">
            <v>0</v>
          </cell>
          <cell r="R42">
            <v>256.22000000000003</v>
          </cell>
          <cell r="S42">
            <v>256.22000000000003</v>
          </cell>
          <cell r="T42">
            <v>0</v>
          </cell>
        </row>
        <row r="43">
          <cell r="A43" t="str">
            <v>2130213</v>
          </cell>
          <cell r="B43" t="str">
            <v/>
          </cell>
          <cell r="C43" t="str">
            <v/>
          </cell>
          <cell r="D43" t="str">
            <v xml:space="preserve">  林业执法与监督</v>
          </cell>
          <cell r="E43">
            <v>0</v>
          </cell>
          <cell r="F43">
            <v>0</v>
          </cell>
          <cell r="G43">
            <v>0</v>
          </cell>
          <cell r="H43">
            <v>2</v>
          </cell>
          <cell r="I43">
            <v>0</v>
          </cell>
          <cell r="J43">
            <v>2</v>
          </cell>
          <cell r="K43">
            <v>2</v>
          </cell>
          <cell r="L43">
            <v>0</v>
          </cell>
          <cell r="M43">
            <v>0</v>
          </cell>
          <cell r="N43">
            <v>0</v>
          </cell>
          <cell r="O43">
            <v>2</v>
          </cell>
          <cell r="P43">
            <v>0</v>
          </cell>
          <cell r="Q43">
            <v>0</v>
          </cell>
          <cell r="R43">
            <v>0</v>
          </cell>
          <cell r="S43">
            <v>0</v>
          </cell>
          <cell r="T43">
            <v>0</v>
          </cell>
        </row>
        <row r="44">
          <cell r="A44" t="str">
            <v>2130216</v>
          </cell>
          <cell r="B44" t="str">
            <v/>
          </cell>
          <cell r="C44" t="str">
            <v/>
          </cell>
          <cell r="D44" t="str">
            <v xml:space="preserve">  林业检疫检测</v>
          </cell>
          <cell r="E44">
            <v>0</v>
          </cell>
          <cell r="F44">
            <v>0</v>
          </cell>
          <cell r="G44">
            <v>0</v>
          </cell>
          <cell r="H44">
            <v>22</v>
          </cell>
          <cell r="I44">
            <v>0</v>
          </cell>
          <cell r="J44">
            <v>22</v>
          </cell>
          <cell r="K44">
            <v>22</v>
          </cell>
          <cell r="L44">
            <v>0</v>
          </cell>
          <cell r="M44">
            <v>0</v>
          </cell>
          <cell r="N44">
            <v>0</v>
          </cell>
          <cell r="O44">
            <v>22</v>
          </cell>
          <cell r="P44">
            <v>0</v>
          </cell>
          <cell r="Q44">
            <v>0</v>
          </cell>
          <cell r="R44">
            <v>0</v>
          </cell>
          <cell r="S44">
            <v>0</v>
          </cell>
          <cell r="T44">
            <v>0</v>
          </cell>
        </row>
        <row r="45">
          <cell r="A45" t="str">
            <v>2130221</v>
          </cell>
          <cell r="B45" t="str">
            <v/>
          </cell>
          <cell r="C45" t="str">
            <v/>
          </cell>
          <cell r="D45" t="str">
            <v xml:space="preserve">  林业产业化</v>
          </cell>
          <cell r="E45">
            <v>100</v>
          </cell>
          <cell r="F45">
            <v>100</v>
          </cell>
          <cell r="G45">
            <v>0</v>
          </cell>
          <cell r="H45">
            <v>0</v>
          </cell>
          <cell r="I45">
            <v>0</v>
          </cell>
          <cell r="J45">
            <v>0</v>
          </cell>
          <cell r="K45">
            <v>95.05</v>
          </cell>
          <cell r="L45">
            <v>95.05</v>
          </cell>
          <cell r="M45">
            <v>56.35</v>
          </cell>
          <cell r="N45">
            <v>38.69</v>
          </cell>
          <cell r="O45">
            <v>0</v>
          </cell>
          <cell r="P45">
            <v>4.95</v>
          </cell>
          <cell r="Q45">
            <v>4.95</v>
          </cell>
          <cell r="R45">
            <v>0</v>
          </cell>
          <cell r="S45">
            <v>0</v>
          </cell>
          <cell r="T45">
            <v>0</v>
          </cell>
        </row>
        <row r="46">
          <cell r="A46" t="str">
            <v>2130234</v>
          </cell>
          <cell r="B46" t="str">
            <v/>
          </cell>
          <cell r="C46" t="str">
            <v/>
          </cell>
          <cell r="D46" t="str">
            <v xml:space="preserve">  林业防灾减灾</v>
          </cell>
          <cell r="E46">
            <v>360.98</v>
          </cell>
          <cell r="F46">
            <v>0</v>
          </cell>
          <cell r="G46">
            <v>360.98</v>
          </cell>
          <cell r="H46">
            <v>89.72</v>
          </cell>
          <cell r="I46">
            <v>0</v>
          </cell>
          <cell r="J46">
            <v>89.72</v>
          </cell>
          <cell r="K46">
            <v>179.15</v>
          </cell>
          <cell r="L46">
            <v>0</v>
          </cell>
          <cell r="M46">
            <v>0</v>
          </cell>
          <cell r="N46">
            <v>0</v>
          </cell>
          <cell r="O46">
            <v>179.15</v>
          </cell>
          <cell r="P46">
            <v>271.55</v>
          </cell>
          <cell r="Q46">
            <v>0</v>
          </cell>
          <cell r="R46">
            <v>271.55</v>
          </cell>
          <cell r="S46">
            <v>271.55</v>
          </cell>
          <cell r="T46">
            <v>0</v>
          </cell>
        </row>
        <row r="47">
          <cell r="A47" t="str">
            <v>2130299</v>
          </cell>
          <cell r="B47" t="str">
            <v/>
          </cell>
          <cell r="C47" t="str">
            <v/>
          </cell>
          <cell r="D47" t="str">
            <v xml:space="preserve">  其他林业支出</v>
          </cell>
          <cell r="E47">
            <v>87</v>
          </cell>
          <cell r="F47">
            <v>0</v>
          </cell>
          <cell r="G47">
            <v>87</v>
          </cell>
          <cell r="H47">
            <v>10</v>
          </cell>
          <cell r="I47">
            <v>0</v>
          </cell>
          <cell r="J47">
            <v>10</v>
          </cell>
          <cell r="K47">
            <v>59</v>
          </cell>
          <cell r="L47">
            <v>0</v>
          </cell>
          <cell r="M47">
            <v>0</v>
          </cell>
          <cell r="N47">
            <v>0</v>
          </cell>
          <cell r="O47">
            <v>59</v>
          </cell>
          <cell r="P47">
            <v>38</v>
          </cell>
          <cell r="Q47">
            <v>0</v>
          </cell>
          <cell r="R47">
            <v>38</v>
          </cell>
          <cell r="S47">
            <v>38</v>
          </cell>
          <cell r="T47">
            <v>0</v>
          </cell>
        </row>
        <row r="48">
          <cell r="A48" t="str">
            <v>21399</v>
          </cell>
          <cell r="B48" t="str">
            <v/>
          </cell>
          <cell r="C48" t="str">
            <v/>
          </cell>
          <cell r="D48" t="str">
            <v>其他农林水支出</v>
          </cell>
          <cell r="E48">
            <v>0</v>
          </cell>
          <cell r="F48">
            <v>0</v>
          </cell>
          <cell r="G48">
            <v>0</v>
          </cell>
          <cell r="H48">
            <v>4</v>
          </cell>
          <cell r="I48">
            <v>0</v>
          </cell>
          <cell r="J48">
            <v>4</v>
          </cell>
          <cell r="K48">
            <v>4</v>
          </cell>
          <cell r="L48">
            <v>0</v>
          </cell>
          <cell r="M48">
            <v>0</v>
          </cell>
          <cell r="N48">
            <v>0</v>
          </cell>
          <cell r="O48">
            <v>4</v>
          </cell>
          <cell r="P48">
            <v>0</v>
          </cell>
          <cell r="Q48">
            <v>0</v>
          </cell>
          <cell r="R48">
            <v>0</v>
          </cell>
          <cell r="S48">
            <v>0</v>
          </cell>
          <cell r="T48">
            <v>0</v>
          </cell>
        </row>
        <row r="49">
          <cell r="A49" t="str">
            <v>2139999</v>
          </cell>
          <cell r="B49" t="str">
            <v/>
          </cell>
          <cell r="C49" t="str">
            <v/>
          </cell>
          <cell r="D49" t="str">
            <v xml:space="preserve">  其他农林水支出</v>
          </cell>
          <cell r="E49">
            <v>0</v>
          </cell>
          <cell r="F49">
            <v>0</v>
          </cell>
          <cell r="G49">
            <v>0</v>
          </cell>
          <cell r="H49">
            <v>4</v>
          </cell>
          <cell r="I49">
            <v>0</v>
          </cell>
          <cell r="J49">
            <v>4</v>
          </cell>
          <cell r="K49">
            <v>4</v>
          </cell>
          <cell r="L49">
            <v>0</v>
          </cell>
          <cell r="M49">
            <v>0</v>
          </cell>
          <cell r="N49">
            <v>0</v>
          </cell>
          <cell r="O49">
            <v>4</v>
          </cell>
          <cell r="P49">
            <v>0</v>
          </cell>
          <cell r="Q49">
            <v>0</v>
          </cell>
          <cell r="R49">
            <v>0</v>
          </cell>
          <cell r="S49">
            <v>0</v>
          </cell>
          <cell r="T49">
            <v>0</v>
          </cell>
        </row>
        <row r="50">
          <cell r="A50" t="str">
            <v>214</v>
          </cell>
          <cell r="B50" t="str">
            <v/>
          </cell>
          <cell r="C50" t="str">
            <v/>
          </cell>
          <cell r="D50" t="str">
            <v>交通运输支出</v>
          </cell>
          <cell r="E50">
            <v>0</v>
          </cell>
          <cell r="F50">
            <v>0</v>
          </cell>
          <cell r="G50">
            <v>0</v>
          </cell>
          <cell r="H50">
            <v>15</v>
          </cell>
          <cell r="I50">
            <v>0</v>
          </cell>
          <cell r="J50">
            <v>15</v>
          </cell>
          <cell r="K50">
            <v>15</v>
          </cell>
          <cell r="L50">
            <v>0</v>
          </cell>
          <cell r="M50">
            <v>0</v>
          </cell>
          <cell r="N50">
            <v>0</v>
          </cell>
          <cell r="O50">
            <v>15</v>
          </cell>
          <cell r="P50">
            <v>0</v>
          </cell>
          <cell r="Q50">
            <v>0</v>
          </cell>
          <cell r="R50">
            <v>0</v>
          </cell>
          <cell r="S50">
            <v>0</v>
          </cell>
          <cell r="T50">
            <v>0</v>
          </cell>
        </row>
        <row r="51">
          <cell r="A51" t="str">
            <v>21401</v>
          </cell>
          <cell r="B51" t="str">
            <v/>
          </cell>
          <cell r="C51" t="str">
            <v/>
          </cell>
          <cell r="D51" t="str">
            <v>公路水路运输</v>
          </cell>
          <cell r="E51">
            <v>0</v>
          </cell>
          <cell r="F51">
            <v>0</v>
          </cell>
          <cell r="G51">
            <v>0</v>
          </cell>
          <cell r="H51">
            <v>15</v>
          </cell>
          <cell r="I51">
            <v>0</v>
          </cell>
          <cell r="J51">
            <v>15</v>
          </cell>
          <cell r="K51">
            <v>15</v>
          </cell>
          <cell r="L51">
            <v>0</v>
          </cell>
          <cell r="M51">
            <v>0</v>
          </cell>
          <cell r="N51">
            <v>0</v>
          </cell>
          <cell r="O51">
            <v>15</v>
          </cell>
          <cell r="P51">
            <v>0</v>
          </cell>
          <cell r="Q51">
            <v>0</v>
          </cell>
          <cell r="R51">
            <v>0</v>
          </cell>
          <cell r="S51">
            <v>0</v>
          </cell>
          <cell r="T51">
            <v>0</v>
          </cell>
        </row>
        <row r="52">
          <cell r="A52" t="str">
            <v>2140199</v>
          </cell>
          <cell r="B52" t="str">
            <v/>
          </cell>
          <cell r="C52" t="str">
            <v/>
          </cell>
          <cell r="D52" t="str">
            <v xml:space="preserve">  其他公路水路运输支出</v>
          </cell>
          <cell r="E52">
            <v>0</v>
          </cell>
          <cell r="F52">
            <v>0</v>
          </cell>
          <cell r="G52">
            <v>0</v>
          </cell>
          <cell r="H52">
            <v>15</v>
          </cell>
          <cell r="I52">
            <v>0</v>
          </cell>
          <cell r="J52">
            <v>15</v>
          </cell>
          <cell r="K52">
            <v>15</v>
          </cell>
          <cell r="L52">
            <v>0</v>
          </cell>
          <cell r="M52">
            <v>0</v>
          </cell>
          <cell r="N52">
            <v>0</v>
          </cell>
          <cell r="O52">
            <v>15</v>
          </cell>
          <cell r="P52">
            <v>0</v>
          </cell>
          <cell r="Q52">
            <v>0</v>
          </cell>
          <cell r="R52">
            <v>0</v>
          </cell>
          <cell r="S52">
            <v>0</v>
          </cell>
          <cell r="T52">
            <v>0</v>
          </cell>
        </row>
        <row r="53">
          <cell r="A53" t="str">
            <v>215</v>
          </cell>
          <cell r="B53" t="str">
            <v/>
          </cell>
          <cell r="C53" t="str">
            <v/>
          </cell>
          <cell r="D53" t="str">
            <v>资源勘探信息等支出</v>
          </cell>
          <cell r="E53">
            <v>0</v>
          </cell>
          <cell r="F53">
            <v>0</v>
          </cell>
          <cell r="G53">
            <v>0</v>
          </cell>
          <cell r="H53">
            <v>2</v>
          </cell>
          <cell r="I53">
            <v>1</v>
          </cell>
          <cell r="J53">
            <v>1</v>
          </cell>
          <cell r="K53">
            <v>2</v>
          </cell>
          <cell r="L53">
            <v>1</v>
          </cell>
          <cell r="M53">
            <v>1</v>
          </cell>
          <cell r="N53">
            <v>0</v>
          </cell>
          <cell r="O53">
            <v>1</v>
          </cell>
          <cell r="P53">
            <v>0</v>
          </cell>
          <cell r="Q53">
            <v>0</v>
          </cell>
          <cell r="R53">
            <v>0</v>
          </cell>
          <cell r="S53">
            <v>0</v>
          </cell>
          <cell r="T53">
            <v>0</v>
          </cell>
        </row>
        <row r="54">
          <cell r="A54" t="str">
            <v>21501</v>
          </cell>
          <cell r="B54" t="str">
            <v/>
          </cell>
          <cell r="C54" t="str">
            <v/>
          </cell>
          <cell r="D54" t="str">
            <v>资源勘探开发</v>
          </cell>
          <cell r="E54">
            <v>0</v>
          </cell>
          <cell r="F54">
            <v>0</v>
          </cell>
          <cell r="G54">
            <v>0</v>
          </cell>
          <cell r="H54">
            <v>1</v>
          </cell>
          <cell r="I54">
            <v>0</v>
          </cell>
          <cell r="J54">
            <v>1</v>
          </cell>
          <cell r="K54">
            <v>1</v>
          </cell>
          <cell r="L54">
            <v>0</v>
          </cell>
          <cell r="M54">
            <v>0</v>
          </cell>
          <cell r="N54">
            <v>0</v>
          </cell>
          <cell r="O54">
            <v>1</v>
          </cell>
          <cell r="P54">
            <v>0</v>
          </cell>
          <cell r="Q54">
            <v>0</v>
          </cell>
          <cell r="R54">
            <v>0</v>
          </cell>
          <cell r="S54">
            <v>0</v>
          </cell>
          <cell r="T54">
            <v>0</v>
          </cell>
        </row>
        <row r="55">
          <cell r="A55" t="str">
            <v>2150199</v>
          </cell>
          <cell r="B55" t="str">
            <v/>
          </cell>
          <cell r="C55" t="str">
            <v/>
          </cell>
          <cell r="D55" t="str">
            <v xml:space="preserve">  其他资源勘探业支出</v>
          </cell>
          <cell r="E55">
            <v>0</v>
          </cell>
          <cell r="F55">
            <v>0</v>
          </cell>
          <cell r="G55">
            <v>0</v>
          </cell>
          <cell r="H55">
            <v>1</v>
          </cell>
          <cell r="I55">
            <v>0</v>
          </cell>
          <cell r="J55">
            <v>1</v>
          </cell>
          <cell r="K55">
            <v>1</v>
          </cell>
          <cell r="L55">
            <v>0</v>
          </cell>
          <cell r="M55">
            <v>0</v>
          </cell>
          <cell r="N55">
            <v>0</v>
          </cell>
          <cell r="O55">
            <v>1</v>
          </cell>
          <cell r="P55">
            <v>0</v>
          </cell>
          <cell r="Q55">
            <v>0</v>
          </cell>
          <cell r="R55">
            <v>0</v>
          </cell>
          <cell r="S55">
            <v>0</v>
          </cell>
          <cell r="T55">
            <v>0</v>
          </cell>
        </row>
        <row r="56">
          <cell r="A56" t="str">
            <v>21506</v>
          </cell>
          <cell r="B56" t="str">
            <v/>
          </cell>
          <cell r="C56" t="str">
            <v/>
          </cell>
          <cell r="D56" t="str">
            <v>安全生产监管</v>
          </cell>
          <cell r="E56">
            <v>0</v>
          </cell>
          <cell r="F56">
            <v>0</v>
          </cell>
          <cell r="G56">
            <v>0</v>
          </cell>
          <cell r="H56">
            <v>1</v>
          </cell>
          <cell r="I56">
            <v>1</v>
          </cell>
          <cell r="J56">
            <v>0</v>
          </cell>
          <cell r="K56">
            <v>1</v>
          </cell>
          <cell r="L56">
            <v>1</v>
          </cell>
          <cell r="M56">
            <v>1</v>
          </cell>
          <cell r="N56">
            <v>0</v>
          </cell>
          <cell r="O56">
            <v>0</v>
          </cell>
          <cell r="P56">
            <v>0</v>
          </cell>
          <cell r="Q56">
            <v>0</v>
          </cell>
          <cell r="R56">
            <v>0</v>
          </cell>
          <cell r="S56">
            <v>0</v>
          </cell>
          <cell r="T56">
            <v>0</v>
          </cell>
        </row>
        <row r="57">
          <cell r="A57" t="str">
            <v>2150602</v>
          </cell>
          <cell r="B57" t="str">
            <v/>
          </cell>
          <cell r="C57" t="str">
            <v/>
          </cell>
          <cell r="D57" t="str">
            <v xml:space="preserve">  一般行政管理事务</v>
          </cell>
          <cell r="E57">
            <v>0</v>
          </cell>
          <cell r="F57">
            <v>0</v>
          </cell>
          <cell r="G57">
            <v>0</v>
          </cell>
          <cell r="H57">
            <v>1</v>
          </cell>
          <cell r="I57">
            <v>1</v>
          </cell>
          <cell r="J57">
            <v>0</v>
          </cell>
          <cell r="K57">
            <v>1</v>
          </cell>
          <cell r="L57">
            <v>1</v>
          </cell>
          <cell r="M57">
            <v>1</v>
          </cell>
          <cell r="N57">
            <v>0</v>
          </cell>
          <cell r="O57">
            <v>0</v>
          </cell>
          <cell r="P57">
            <v>0</v>
          </cell>
          <cell r="Q57">
            <v>0</v>
          </cell>
          <cell r="R57">
            <v>0</v>
          </cell>
          <cell r="S57">
            <v>0</v>
          </cell>
          <cell r="T57">
            <v>0</v>
          </cell>
        </row>
        <row r="58">
          <cell r="A58" t="str">
            <v>221</v>
          </cell>
          <cell r="B58" t="str">
            <v/>
          </cell>
          <cell r="C58" t="str">
            <v/>
          </cell>
          <cell r="D58" t="str">
            <v>住房保障支出</v>
          </cell>
          <cell r="E58">
            <v>0</v>
          </cell>
          <cell r="F58">
            <v>0</v>
          </cell>
          <cell r="G58">
            <v>0</v>
          </cell>
          <cell r="H58">
            <v>53.11</v>
          </cell>
          <cell r="I58">
            <v>53.11</v>
          </cell>
          <cell r="J58">
            <v>0</v>
          </cell>
          <cell r="K58">
            <v>53.11</v>
          </cell>
          <cell r="L58">
            <v>53.11</v>
          </cell>
          <cell r="M58">
            <v>53.11</v>
          </cell>
          <cell r="N58">
            <v>0</v>
          </cell>
          <cell r="O58">
            <v>0</v>
          </cell>
          <cell r="P58">
            <v>0</v>
          </cell>
          <cell r="Q58">
            <v>0</v>
          </cell>
          <cell r="R58">
            <v>0</v>
          </cell>
          <cell r="S58">
            <v>0</v>
          </cell>
          <cell r="T58">
            <v>0</v>
          </cell>
        </row>
        <row r="59">
          <cell r="A59" t="str">
            <v>22102</v>
          </cell>
          <cell r="B59" t="str">
            <v/>
          </cell>
          <cell r="C59" t="str">
            <v/>
          </cell>
          <cell r="D59" t="str">
            <v>住房改革支出</v>
          </cell>
          <cell r="E59">
            <v>0</v>
          </cell>
          <cell r="F59">
            <v>0</v>
          </cell>
          <cell r="G59">
            <v>0</v>
          </cell>
          <cell r="H59">
            <v>53.11</v>
          </cell>
          <cell r="I59">
            <v>53.11</v>
          </cell>
          <cell r="J59">
            <v>0</v>
          </cell>
          <cell r="K59">
            <v>53.11</v>
          </cell>
          <cell r="L59">
            <v>53.11</v>
          </cell>
          <cell r="M59">
            <v>53.11</v>
          </cell>
          <cell r="N59">
            <v>0</v>
          </cell>
          <cell r="O59">
            <v>0</v>
          </cell>
          <cell r="P59">
            <v>0</v>
          </cell>
          <cell r="Q59">
            <v>0</v>
          </cell>
          <cell r="R59">
            <v>0</v>
          </cell>
          <cell r="S59">
            <v>0</v>
          </cell>
          <cell r="T59">
            <v>0</v>
          </cell>
        </row>
        <row r="60">
          <cell r="A60" t="str">
            <v>2210201</v>
          </cell>
          <cell r="B60" t="str">
            <v/>
          </cell>
          <cell r="C60" t="str">
            <v/>
          </cell>
          <cell r="D60" t="str">
            <v xml:space="preserve">  住房公积金</v>
          </cell>
          <cell r="E60">
            <v>0</v>
          </cell>
          <cell r="F60">
            <v>0</v>
          </cell>
          <cell r="G60">
            <v>0</v>
          </cell>
          <cell r="H60">
            <v>53.11</v>
          </cell>
          <cell r="I60">
            <v>53.11</v>
          </cell>
          <cell r="J60">
            <v>0</v>
          </cell>
          <cell r="K60">
            <v>53.11</v>
          </cell>
          <cell r="L60">
            <v>53.11</v>
          </cell>
          <cell r="M60">
            <v>53.11</v>
          </cell>
          <cell r="N60">
            <v>0</v>
          </cell>
          <cell r="O60">
            <v>0</v>
          </cell>
          <cell r="P60">
            <v>0</v>
          </cell>
          <cell r="Q60">
            <v>0</v>
          </cell>
          <cell r="R60">
            <v>0</v>
          </cell>
          <cell r="S60">
            <v>0</v>
          </cell>
          <cell r="T60">
            <v>0</v>
          </cell>
        </row>
        <row r="62">
          <cell r="K62" t="str">
            <v>— 12.%d —</v>
          </cell>
        </row>
      </sheetData>
      <sheetData sheetId="12"/>
      <sheetData sheetId="13">
        <row r="9">
          <cell r="E9">
            <v>1609.72</v>
          </cell>
          <cell r="F9">
            <v>1265.69</v>
          </cell>
          <cell r="G9">
            <v>349.53</v>
          </cell>
          <cell r="H9">
            <v>279.73</v>
          </cell>
          <cell r="I9">
            <v>116.96</v>
          </cell>
          <cell r="J9">
            <v>8.32</v>
          </cell>
          <cell r="K9">
            <v>104.3</v>
          </cell>
          <cell r="L9">
            <v>130.55000000000001</v>
          </cell>
          <cell r="M9">
            <v>13.46</v>
          </cell>
          <cell r="N9">
            <v>107.54</v>
          </cell>
          <cell r="O9">
            <v>0</v>
          </cell>
          <cell r="P9">
            <v>5.04</v>
          </cell>
          <cell r="Q9">
            <v>106.76</v>
          </cell>
          <cell r="R9">
            <v>0</v>
          </cell>
          <cell r="S9">
            <v>43.5</v>
          </cell>
          <cell r="T9">
            <v>150.07</v>
          </cell>
          <cell r="U9">
            <v>7.13</v>
          </cell>
          <cell r="V9">
            <v>0</v>
          </cell>
          <cell r="W9">
            <v>0</v>
          </cell>
          <cell r="X9">
            <v>0</v>
          </cell>
          <cell r="Y9">
            <v>0.95</v>
          </cell>
          <cell r="Z9">
            <v>9.18</v>
          </cell>
          <cell r="AA9">
            <v>6.26</v>
          </cell>
          <cell r="AB9">
            <v>0</v>
          </cell>
          <cell r="AC9">
            <v>9.4</v>
          </cell>
          <cell r="AD9">
            <v>8.82</v>
          </cell>
          <cell r="AE9">
            <v>0</v>
          </cell>
          <cell r="AF9">
            <v>33.299999999999997</v>
          </cell>
          <cell r="AG9">
            <v>0</v>
          </cell>
          <cell r="AH9">
            <v>0</v>
          </cell>
          <cell r="AI9">
            <v>0.6</v>
          </cell>
          <cell r="AJ9">
            <v>4.96</v>
          </cell>
          <cell r="AK9">
            <v>0</v>
          </cell>
          <cell r="AL9">
            <v>0</v>
          </cell>
          <cell r="AM9">
            <v>2.33</v>
          </cell>
          <cell r="AN9">
            <v>0</v>
          </cell>
          <cell r="AO9">
            <v>4.6100000000000003</v>
          </cell>
          <cell r="AP9">
            <v>22.21</v>
          </cell>
          <cell r="AQ9">
            <v>21.27</v>
          </cell>
          <cell r="AR9">
            <v>6.5</v>
          </cell>
          <cell r="AS9">
            <v>1.53</v>
          </cell>
          <cell r="AT9">
            <v>0</v>
          </cell>
          <cell r="AU9">
            <v>11.02</v>
          </cell>
          <cell r="AV9">
            <v>186.48</v>
          </cell>
          <cell r="AW9">
            <v>8.85</v>
          </cell>
          <cell r="AX9">
            <v>96.37</v>
          </cell>
          <cell r="AY9">
            <v>0</v>
          </cell>
          <cell r="AZ9">
            <v>39.369999999999997</v>
          </cell>
          <cell r="BA9">
            <v>17.2</v>
          </cell>
          <cell r="BB9">
            <v>0</v>
          </cell>
          <cell r="BC9">
            <v>1.58</v>
          </cell>
          <cell r="BD9">
            <v>0</v>
          </cell>
          <cell r="BE9">
            <v>0</v>
          </cell>
          <cell r="BF9">
            <v>0</v>
          </cell>
          <cell r="BG9">
            <v>23.12</v>
          </cell>
          <cell r="BH9">
            <v>0</v>
          </cell>
          <cell r="BI9">
            <v>0</v>
          </cell>
          <cell r="BJ9">
            <v>0</v>
          </cell>
          <cell r="BK9">
            <v>0</v>
          </cell>
          <cell r="BL9">
            <v>0</v>
          </cell>
          <cell r="BZ9">
            <v>7.49</v>
          </cell>
          <cell r="CA9">
            <v>0</v>
          </cell>
          <cell r="CB9">
            <v>7.49</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4"/>
      <sheetData sheetId="15">
        <row r="9">
          <cell r="E9">
            <v>108.87</v>
          </cell>
          <cell r="H9">
            <v>376</v>
          </cell>
          <cell r="K9">
            <v>193.93</v>
          </cell>
          <cell r="L9">
            <v>0</v>
          </cell>
          <cell r="O9">
            <v>193.93</v>
          </cell>
          <cell r="P9">
            <v>290.94</v>
          </cell>
        </row>
        <row r="10">
          <cell r="A10" t="str">
            <v>213</v>
          </cell>
          <cell r="B10" t="str">
            <v/>
          </cell>
          <cell r="C10" t="str">
            <v/>
          </cell>
          <cell r="D10" t="str">
            <v>农林水支出</v>
          </cell>
          <cell r="E10">
            <v>108.87</v>
          </cell>
          <cell r="F10">
            <v>0</v>
          </cell>
          <cell r="G10">
            <v>108.87</v>
          </cell>
          <cell r="H10">
            <v>376</v>
          </cell>
          <cell r="I10">
            <v>0</v>
          </cell>
          <cell r="J10">
            <v>376</v>
          </cell>
          <cell r="K10">
            <v>193.93</v>
          </cell>
          <cell r="L10">
            <v>0</v>
          </cell>
          <cell r="M10">
            <v>0</v>
          </cell>
          <cell r="N10">
            <v>0</v>
          </cell>
          <cell r="O10">
            <v>193.93</v>
          </cell>
          <cell r="P10">
            <v>290.94</v>
          </cell>
          <cell r="Q10">
            <v>0</v>
          </cell>
          <cell r="R10">
            <v>290.94</v>
          </cell>
          <cell r="S10">
            <v>290.94</v>
          </cell>
          <cell r="T10">
            <v>0</v>
          </cell>
        </row>
        <row r="11">
          <cell r="A11" t="str">
            <v>21369</v>
          </cell>
          <cell r="B11" t="str">
            <v/>
          </cell>
          <cell r="C11" t="str">
            <v/>
          </cell>
          <cell r="D11" t="str">
            <v>国家重大水利工程建设基金及对应专项债务收入安排的支出</v>
          </cell>
          <cell r="E11">
            <v>108.87</v>
          </cell>
          <cell r="F11">
            <v>0</v>
          </cell>
          <cell r="G11">
            <v>108.87</v>
          </cell>
          <cell r="H11">
            <v>376</v>
          </cell>
          <cell r="I11">
            <v>0</v>
          </cell>
          <cell r="J11">
            <v>376</v>
          </cell>
          <cell r="K11">
            <v>193.93</v>
          </cell>
          <cell r="L11">
            <v>0</v>
          </cell>
          <cell r="M11">
            <v>0</v>
          </cell>
          <cell r="N11">
            <v>0</v>
          </cell>
          <cell r="O11">
            <v>193.93</v>
          </cell>
          <cell r="P11">
            <v>290.94</v>
          </cell>
          <cell r="Q11">
            <v>0</v>
          </cell>
          <cell r="R11">
            <v>290.94</v>
          </cell>
          <cell r="S11">
            <v>290.94</v>
          </cell>
          <cell r="T11">
            <v>0</v>
          </cell>
        </row>
        <row r="12">
          <cell r="A12" t="str">
            <v>2136902</v>
          </cell>
          <cell r="B12" t="str">
            <v/>
          </cell>
          <cell r="C12" t="str">
            <v/>
          </cell>
          <cell r="D12" t="str">
            <v xml:space="preserve">  三峡工程后续工作</v>
          </cell>
          <cell r="E12">
            <v>108.87</v>
          </cell>
          <cell r="F12">
            <v>0</v>
          </cell>
          <cell r="G12">
            <v>108.87</v>
          </cell>
          <cell r="H12">
            <v>376</v>
          </cell>
          <cell r="I12">
            <v>0</v>
          </cell>
          <cell r="J12">
            <v>376</v>
          </cell>
          <cell r="K12">
            <v>193.93</v>
          </cell>
          <cell r="L12">
            <v>0</v>
          </cell>
          <cell r="M12">
            <v>0</v>
          </cell>
          <cell r="N12">
            <v>0</v>
          </cell>
          <cell r="O12">
            <v>193.93</v>
          </cell>
          <cell r="P12">
            <v>290.94</v>
          </cell>
          <cell r="Q12">
            <v>0</v>
          </cell>
          <cell r="R12">
            <v>290.94</v>
          </cell>
          <cell r="S12">
            <v>290.94</v>
          </cell>
          <cell r="T12">
            <v>0</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40.9</v>
          </cell>
        </row>
        <row r="7">
          <cell r="D7">
            <v>0</v>
          </cell>
        </row>
        <row r="8">
          <cell r="D8">
            <v>25.66</v>
          </cell>
        </row>
        <row r="9">
          <cell r="D9">
            <v>0</v>
          </cell>
        </row>
        <row r="10">
          <cell r="D10">
            <v>25.66</v>
          </cell>
        </row>
        <row r="11">
          <cell r="D11">
            <v>15.24</v>
          </cell>
        </row>
        <row r="16">
          <cell r="D16">
            <v>0</v>
          </cell>
        </row>
        <row r="17">
          <cell r="D17">
            <v>0</v>
          </cell>
        </row>
        <row r="18">
          <cell r="D18">
            <v>0</v>
          </cell>
        </row>
        <row r="19">
          <cell r="D19">
            <v>4</v>
          </cell>
        </row>
        <row r="20">
          <cell r="D20">
            <v>236</v>
          </cell>
        </row>
        <row r="22">
          <cell r="D22">
            <v>2733</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A5" sqref="A5:H5"/>
    </sheetView>
  </sheetViews>
  <sheetFormatPr defaultRowHeight="14.25"/>
  <cols>
    <col min="1" max="1" width="10.5" style="202" customWidth="1"/>
    <col min="2" max="2" width="30" style="202" customWidth="1"/>
    <col min="3" max="3" width="9.25" style="202" customWidth="1"/>
    <col min="4" max="4" width="28" style="202" customWidth="1"/>
    <col min="5" max="5" width="9" style="202"/>
    <col min="6" max="6" width="5.75" style="202" customWidth="1"/>
    <col min="7" max="7" width="12.125" style="202" customWidth="1"/>
    <col min="8" max="8" width="9" style="202"/>
    <col min="9" max="16384" width="9" style="203"/>
  </cols>
  <sheetData>
    <row r="1" spans="1:12" ht="18.75">
      <c r="A1" s="204"/>
      <c r="B1" s="205"/>
      <c r="C1" s="205"/>
      <c r="D1" s="205"/>
      <c r="E1" s="205"/>
      <c r="F1" s="205"/>
      <c r="G1" s="204"/>
      <c r="H1" s="205"/>
    </row>
    <row r="2" spans="1:12">
      <c r="A2" s="205"/>
      <c r="B2" s="205"/>
      <c r="C2" s="205"/>
      <c r="D2" s="205"/>
      <c r="E2" s="205"/>
      <c r="F2" s="205"/>
      <c r="G2" s="205"/>
      <c r="H2" s="205"/>
    </row>
    <row r="3" spans="1:12" ht="30" customHeight="1">
      <c r="A3" s="205"/>
      <c r="B3" s="205"/>
      <c r="C3" s="205"/>
      <c r="D3" s="205"/>
      <c r="E3" s="205"/>
      <c r="F3" s="205"/>
      <c r="G3" s="205"/>
      <c r="H3" s="205"/>
    </row>
    <row r="4" spans="1:12" ht="30" customHeight="1">
      <c r="A4" s="205"/>
      <c r="B4" s="205"/>
      <c r="C4" s="205"/>
      <c r="D4" s="205"/>
      <c r="E4" s="205"/>
      <c r="F4" s="205"/>
      <c r="G4" s="205"/>
      <c r="H4" s="205"/>
    </row>
    <row r="5" spans="1:12" ht="60" customHeight="1">
      <c r="A5" s="229" t="s">
        <v>0</v>
      </c>
      <c r="B5" s="229"/>
      <c r="C5" s="229"/>
      <c r="D5" s="229"/>
      <c r="E5" s="229"/>
      <c r="F5" s="229"/>
      <c r="G5" s="229"/>
      <c r="H5" s="229"/>
    </row>
    <row r="6" spans="1:12" ht="18" customHeight="1">
      <c r="A6" s="229"/>
      <c r="B6" s="229"/>
      <c r="C6" s="229"/>
      <c r="D6" s="229"/>
      <c r="E6" s="229"/>
      <c r="F6" s="229"/>
      <c r="G6" s="229"/>
      <c r="H6" s="229"/>
    </row>
    <row r="7" spans="1:12" ht="45.75" customHeight="1">
      <c r="A7" s="206"/>
      <c r="B7" s="207"/>
      <c r="C7" s="230"/>
      <c r="D7" s="230"/>
      <c r="E7" s="230"/>
      <c r="F7" s="230"/>
      <c r="G7" s="208"/>
      <c r="H7" s="206"/>
      <c r="K7" s="213"/>
    </row>
    <row r="8" spans="1:12" ht="37.5" customHeight="1">
      <c r="A8" s="209"/>
      <c r="B8" s="210" t="s">
        <v>1</v>
      </c>
      <c r="C8" s="230" t="str">
        <f>MID('01收入支出决算总表'!A3,4,30)</f>
        <v>益阳市林业局</v>
      </c>
      <c r="D8" s="230"/>
      <c r="E8" s="230"/>
      <c r="F8" s="230"/>
      <c r="G8" s="209"/>
      <c r="H8" s="209"/>
      <c r="L8" s="213"/>
    </row>
    <row r="9" spans="1:12">
      <c r="A9" s="205"/>
      <c r="B9" s="205"/>
      <c r="C9" s="205"/>
      <c r="D9" s="205"/>
      <c r="E9" s="205"/>
      <c r="F9" s="205"/>
      <c r="G9" s="205"/>
      <c r="H9" s="205"/>
    </row>
    <row r="10" spans="1:12">
      <c r="A10" s="205"/>
      <c r="B10" s="205"/>
      <c r="C10" s="205"/>
      <c r="D10" s="205"/>
      <c r="E10" s="205"/>
      <c r="F10" s="205"/>
      <c r="G10" s="205"/>
      <c r="H10" s="205"/>
    </row>
    <row r="11" spans="1:12" ht="37.5" customHeight="1">
      <c r="A11" s="205"/>
      <c r="B11" s="210" t="s">
        <v>2</v>
      </c>
      <c r="C11" s="230" t="s">
        <v>3</v>
      </c>
      <c r="D11" s="230"/>
      <c r="E11" s="230"/>
      <c r="F11" s="230"/>
      <c r="G11" s="205"/>
      <c r="H11" s="205"/>
    </row>
    <row r="12" spans="1:12">
      <c r="A12" s="205"/>
      <c r="B12" s="205"/>
      <c r="C12" s="205"/>
      <c r="D12" s="205"/>
      <c r="E12" s="205"/>
      <c r="F12" s="205"/>
      <c r="G12" s="205"/>
      <c r="H12" s="205"/>
    </row>
    <row r="13" spans="1:12">
      <c r="A13" s="205"/>
      <c r="B13" s="205"/>
      <c r="C13" s="205"/>
      <c r="D13" s="205"/>
      <c r="E13" s="205"/>
      <c r="F13" s="205"/>
      <c r="G13" s="205"/>
      <c r="H13" s="205"/>
    </row>
    <row r="14" spans="1:12">
      <c r="A14" s="205"/>
      <c r="B14" s="205"/>
      <c r="C14" s="205"/>
      <c r="D14" s="205"/>
      <c r="E14" s="205"/>
      <c r="F14" s="205"/>
      <c r="G14" s="205"/>
      <c r="H14" s="205"/>
    </row>
    <row r="15" spans="1:12">
      <c r="A15" s="205"/>
      <c r="B15" s="205"/>
      <c r="C15" s="205"/>
      <c r="D15" s="205"/>
      <c r="E15" s="205"/>
      <c r="F15" s="205"/>
      <c r="G15" s="205"/>
      <c r="H15" s="205"/>
    </row>
    <row r="16" spans="1:12" ht="24">
      <c r="A16" s="231"/>
      <c r="B16" s="231"/>
      <c r="C16" s="231"/>
      <c r="D16" s="231"/>
      <c r="E16" s="231"/>
      <c r="F16" s="231"/>
      <c r="G16" s="231"/>
      <c r="H16" s="231"/>
    </row>
    <row r="17" spans="1:8" ht="35.25" customHeight="1">
      <c r="A17" s="211"/>
      <c r="B17" s="211"/>
      <c r="C17" s="211"/>
      <c r="D17" s="211"/>
      <c r="E17" s="211"/>
      <c r="F17" s="211"/>
      <c r="G17" s="211"/>
      <c r="H17" s="211"/>
    </row>
    <row r="18" spans="1:8" ht="36" customHeight="1">
      <c r="A18" s="212"/>
      <c r="B18" s="212"/>
      <c r="C18" s="212"/>
      <c r="D18" s="212"/>
      <c r="E18" s="212"/>
      <c r="F18" s="212"/>
      <c r="G18" s="212"/>
      <c r="H18" s="212"/>
    </row>
    <row r="19" spans="1:8">
      <c r="A19" s="205"/>
      <c r="B19" s="205"/>
      <c r="C19" s="205"/>
      <c r="D19" s="205"/>
      <c r="E19" s="205"/>
      <c r="F19" s="205"/>
      <c r="G19" s="205"/>
      <c r="H19" s="205"/>
    </row>
    <row r="20" spans="1:8">
      <c r="A20" s="205"/>
      <c r="B20" s="205"/>
      <c r="C20" s="205"/>
      <c r="D20" s="205"/>
      <c r="E20" s="205"/>
      <c r="F20" s="205"/>
      <c r="G20" s="205"/>
      <c r="H20" s="205"/>
    </row>
  </sheetData>
  <mergeCells count="6">
    <mergeCell ref="A5:H5"/>
    <mergeCell ref="A6:H6"/>
    <mergeCell ref="C7:F7"/>
    <mergeCell ref="C8:F8"/>
    <mergeCell ref="C11:F11"/>
    <mergeCell ref="A16:H16"/>
  </mergeCells>
  <phoneticPr fontId="13" type="noConversion"/>
  <printOptions horizontalCentered="1"/>
  <pageMargins left="0.75" right="0.75" top="0.98" bottom="0.98" header="0.51" footer="0.51"/>
  <pageSetup paperSize="9" firstPageNumber="0" orientation="landscape" blackAndWhite="1" useFirstPageNumber="1" r:id="rId1"/>
  <headerFooter alignWithMargins="0"/>
  <legacyDrawing r:id="rId2"/>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4.25"/>
  <sheetData/>
  <phoneticPr fontId="4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J17" sqref="J17"/>
    </sheetView>
  </sheetViews>
  <sheetFormatPr defaultRowHeight="14.25"/>
  <cols>
    <col min="1" max="1" width="36.625" style="5" customWidth="1"/>
    <col min="2" max="2" width="4" style="5" customWidth="1"/>
    <col min="3" max="3" width="16.125" style="5" customWidth="1"/>
    <col min="4" max="4" width="40.875" style="5" customWidth="1"/>
    <col min="5" max="5" width="5.375" style="186" customWidth="1"/>
    <col min="6" max="6" width="15.625" style="5" customWidth="1"/>
    <col min="7" max="8" width="9" style="108"/>
    <col min="9" max="16384" width="9" style="5"/>
  </cols>
  <sheetData>
    <row r="1" spans="1:10" s="106" customFormat="1" ht="18" customHeight="1">
      <c r="A1" s="232" t="s">
        <v>4</v>
      </c>
      <c r="B1" s="232"/>
      <c r="C1" s="232"/>
      <c r="D1" s="232"/>
      <c r="E1" s="232"/>
      <c r="F1" s="232"/>
      <c r="G1" s="128"/>
      <c r="H1" s="128"/>
    </row>
    <row r="2" spans="1:10" ht="12.75" customHeight="1">
      <c r="A2" s="109"/>
      <c r="B2" s="109"/>
      <c r="C2" s="109"/>
      <c r="D2" s="109"/>
      <c r="E2" s="187"/>
      <c r="F2" s="188" t="s">
        <v>5</v>
      </c>
    </row>
    <row r="3" spans="1:10" ht="15" customHeight="1">
      <c r="A3" s="189" t="str">
        <f>IF(ISNUMBER(FIND("本级",'[1]Z01 收入支出决算总表(财决01表)'!$A$3)),B3,C3)</f>
        <v>部门：益阳市林业局</v>
      </c>
      <c r="B3" s="190" t="str">
        <f>"部门"&amp;MID('[1]Z01 收入支出决算总表(财决01表)'!$A$3,5,LEN('[1]Z01 收入支出决算总表(财决01表)'!$A$3)-8)</f>
        <v>部门：益阳</v>
      </c>
      <c r="C3" s="190" t="str">
        <f>"部门"&amp;MID('[1]Z01 收入支出决算总表(财决01表)'!$A$3,5,30)</f>
        <v>部门：益阳市林业局</v>
      </c>
      <c r="D3" s="109"/>
      <c r="E3" s="187"/>
      <c r="F3" s="24" t="s">
        <v>6</v>
      </c>
    </row>
    <row r="4" spans="1:10" s="43" customFormat="1" ht="21.95" customHeight="1">
      <c r="A4" s="233" t="s">
        <v>7</v>
      </c>
      <c r="B4" s="234"/>
      <c r="C4" s="234"/>
      <c r="D4" s="233" t="s">
        <v>8</v>
      </c>
      <c r="E4" s="234"/>
      <c r="F4" s="234"/>
      <c r="G4" s="129"/>
      <c r="H4" s="129"/>
    </row>
    <row r="5" spans="1:10" s="43" customFormat="1" ht="21.95" customHeight="1">
      <c r="A5" s="214" t="s">
        <v>9</v>
      </c>
      <c r="B5" s="215" t="s">
        <v>10</v>
      </c>
      <c r="C5" s="110" t="s">
        <v>11</v>
      </c>
      <c r="D5" s="214" t="s">
        <v>9</v>
      </c>
      <c r="E5" s="216" t="s">
        <v>10</v>
      </c>
      <c r="F5" s="110" t="s">
        <v>11</v>
      </c>
      <c r="G5" s="129"/>
      <c r="H5" s="129"/>
    </row>
    <row r="6" spans="1:10" s="43" customFormat="1" ht="12.95" customHeight="1">
      <c r="A6" s="214" t="s">
        <v>12</v>
      </c>
      <c r="B6" s="110"/>
      <c r="C6" s="214" t="s">
        <v>13</v>
      </c>
      <c r="D6" s="214" t="s">
        <v>12</v>
      </c>
      <c r="E6" s="191"/>
      <c r="F6" s="214" t="s">
        <v>14</v>
      </c>
      <c r="G6" s="129"/>
      <c r="H6" s="129"/>
    </row>
    <row r="7" spans="1:10" s="43" customFormat="1" ht="12.95" customHeight="1">
      <c r="A7" s="217" t="s">
        <v>15</v>
      </c>
      <c r="B7" s="215" t="s">
        <v>13</v>
      </c>
      <c r="C7" s="119">
        <f>'[1]Z01 收入支出决算总表(财决01表)'!$E$7</f>
        <v>2414.5500000000002</v>
      </c>
      <c r="D7" s="116" t="str">
        <f t="array" ref="D7">INDEX('[1]Z01 收入支出决算总表(财决01表)'!F$1:F$65536,SMALL(IF('[1]Z01 收入支出决算总表(财决01表)'!$J$7:$J$29&gt;0,ROW($7:$29),4^8),ROW('[1]Z01 收入支出决算总表(财决01表)'!F1)))&amp;""</f>
        <v>一、一般公共服务支出</v>
      </c>
      <c r="E7" s="192">
        <v>28</v>
      </c>
      <c r="F7" s="119">
        <f>IF(ISERROR(VLOOKUP(D7,'[1]Z01 收入支出决算总表(财决01表)'!F$7:J$29,5,FALSE)),"",VLOOKUP(D7,'[1]Z01 收入支出决算总表(财决01表)'!F$7:J$29,5,FALSE))</f>
        <v>30</v>
      </c>
      <c r="G7" s="193"/>
      <c r="H7" s="194"/>
      <c r="J7" s="127"/>
    </row>
    <row r="8" spans="1:10" s="43" customFormat="1" ht="12.95" customHeight="1">
      <c r="A8" s="116" t="s">
        <v>16</v>
      </c>
      <c r="B8" s="215" t="s">
        <v>14</v>
      </c>
      <c r="C8" s="119">
        <f>'[1]Z01 收入支出决算总表(财决01表)'!$E$9</f>
        <v>0</v>
      </c>
      <c r="D8" s="116" t="str">
        <f t="array" ref="D8">INDEX('[1]Z01 收入支出决算总表(财决01表)'!F$1:F$65536,SMALL(IF('[1]Z01 收入支出决算总表(财决01表)'!$J$7:$J$29&gt;0,ROW($7:$29),4^8),ROW('[1]Z01 收入支出决算总表(财决01表)'!F2)))&amp;""</f>
        <v>六、科学技术支出</v>
      </c>
      <c r="E8" s="192">
        <v>29</v>
      </c>
      <c r="F8" s="119">
        <f>IF(ISERROR(VLOOKUP(D8,'[1]Z01 收入支出决算总表(财决01表)'!F$7:J$29,5,FALSE)),"",VLOOKUP(D8,'[1]Z01 收入支出决算总表(财决01表)'!F$7:J$29,5,FALSE))</f>
        <v>84.54</v>
      </c>
      <c r="G8" s="129"/>
      <c r="H8" s="129"/>
    </row>
    <row r="9" spans="1:10" s="43" customFormat="1" ht="12.95" customHeight="1">
      <c r="A9" s="116" t="s">
        <v>17</v>
      </c>
      <c r="B9" s="215" t="s">
        <v>18</v>
      </c>
      <c r="C9" s="119">
        <f>'[1]Z01 收入支出决算总表(财决01表)'!$E$10</f>
        <v>121.66</v>
      </c>
      <c r="D9" s="116" t="str">
        <f t="array" ref="D9">INDEX('[1]Z01 收入支出决算总表(财决01表)'!F$1:F$65536,SMALL(IF('[1]Z01 收入支出决算总表(财决01表)'!$J$7:$J$29&gt;0,ROW($7:$29),4^8),ROW('[1]Z01 收入支出决算总表(财决01表)'!F3)))&amp;""</f>
        <v>八、社会保障和就业支出</v>
      </c>
      <c r="E9" s="192">
        <v>30</v>
      </c>
      <c r="F9" s="119">
        <f>IF(ISERROR(VLOOKUP(D9,'[1]Z01 收入支出决算总表(财决01表)'!F$7:J$29,5,FALSE)),"",VLOOKUP(D9,'[1]Z01 收入支出决算总表(财决01表)'!F$7:J$29,5,FALSE))</f>
        <v>85.73</v>
      </c>
      <c r="G9" s="129"/>
      <c r="H9" s="129"/>
    </row>
    <row r="10" spans="1:10" s="43" customFormat="1" ht="12.95" customHeight="1">
      <c r="A10" s="116" t="s">
        <v>19</v>
      </c>
      <c r="B10" s="215" t="s">
        <v>20</v>
      </c>
      <c r="C10" s="119">
        <f>'[1]Z01 收入支出决算总表(财决01表)'!$E$11</f>
        <v>0</v>
      </c>
      <c r="D10" s="116" t="str">
        <f t="array" ref="D10">INDEX('[1]Z01 收入支出决算总表(财决01表)'!F$1:F$65536,SMALL(IF('[1]Z01 收入支出决算总表(财决01表)'!$J$7:$J$29&gt;0,ROW($7:$29),4^8),ROW('[1]Z01 收入支出决算总表(财决01表)'!F4)))&amp;""</f>
        <v>九、医疗卫生与计划生育支出</v>
      </c>
      <c r="E10" s="192">
        <v>31</v>
      </c>
      <c r="F10" s="119">
        <f>IF(ISERROR(VLOOKUP(D10,'[1]Z01 收入支出决算总表(财决01表)'!F$7:J$29,5,FALSE)),"",VLOOKUP(D10,'[1]Z01 收入支出决算总表(财决01表)'!F$7:J$29,5,FALSE))</f>
        <v>62.87</v>
      </c>
      <c r="G10" s="129"/>
      <c r="H10" s="129"/>
    </row>
    <row r="11" spans="1:10" s="43" customFormat="1" ht="12.95" customHeight="1">
      <c r="A11" s="116" t="s">
        <v>21</v>
      </c>
      <c r="B11" s="215" t="s">
        <v>22</v>
      </c>
      <c r="C11" s="119">
        <f>'[1]Z01 收入支出决算总表(财决01表)'!$E$12</f>
        <v>0</v>
      </c>
      <c r="D11" s="116" t="str">
        <f t="array" ref="D11">INDEX('[1]Z01 收入支出决算总表(财决01表)'!F$1:F$65536,SMALL(IF('[1]Z01 收入支出决算总表(财决01表)'!$J$7:$J$29&gt;0,ROW($7:$29),4^8),ROW('[1]Z01 收入支出决算总表(财决01表)'!F5)))&amp;""</f>
        <v>十、节能环保支出</v>
      </c>
      <c r="E11" s="192">
        <v>32</v>
      </c>
      <c r="F11" s="119">
        <f>IF(ISERROR(VLOOKUP(D11,'[1]Z01 收入支出决算总表(财决01表)'!F$7:J$29,5,FALSE)),"",VLOOKUP(D11,'[1]Z01 收入支出决算总表(财决01表)'!F$7:J$29,5,FALSE))</f>
        <v>3</v>
      </c>
      <c r="G11" s="129"/>
      <c r="H11" s="129"/>
    </row>
    <row r="12" spans="1:10" s="43" customFormat="1" ht="12.95" customHeight="1">
      <c r="A12" s="116" t="s">
        <v>23</v>
      </c>
      <c r="B12" s="215" t="s">
        <v>24</v>
      </c>
      <c r="C12" s="119">
        <f>'[1]Z01 收入支出决算总表(财决01表)'!$E$13</f>
        <v>9.8000000000000007</v>
      </c>
      <c r="D12" s="116" t="str">
        <f t="array" ref="D12">INDEX('[1]Z01 收入支出决算总表(财决01表)'!F$1:F$65536,SMALL(IF('[1]Z01 收入支出决算总表(财决01表)'!$J$7:$J$29&gt;0,ROW($7:$29),4^8),ROW('[1]Z01 收入支出决算总表(财决01表)'!F6)))&amp;""</f>
        <v>十二、农林水支出</v>
      </c>
      <c r="E12" s="192">
        <v>33</v>
      </c>
      <c r="F12" s="119">
        <f>IF(ISERROR(VLOOKUP(D12,'[1]Z01 收入支出决算总表(财决01表)'!F$7:J$29,5,FALSE)),"",VLOOKUP(D12,'[1]Z01 收入支出决算总表(财决01表)'!F$7:J$29,5,FALSE))</f>
        <v>2285.79</v>
      </c>
      <c r="G12" s="129"/>
      <c r="H12" s="129"/>
    </row>
    <row r="13" spans="1:10" s="43" customFormat="1" ht="12.95" customHeight="1">
      <c r="A13" s="116"/>
      <c r="B13" s="215" t="s">
        <v>25</v>
      </c>
      <c r="C13" s="195"/>
      <c r="D13" s="116" t="str">
        <f t="array" ref="D13">INDEX('[1]Z01 收入支出决算总表(财决01表)'!F$1:F$65536,SMALL(IF('[1]Z01 收入支出决算总表(财决01表)'!$J$7:$J$29&gt;0,ROW($7:$29),4^8),ROW('[1]Z01 收入支出决算总表(财决01表)'!F7)))&amp;""</f>
        <v>十三、交通运输支出</v>
      </c>
      <c r="E13" s="192">
        <v>34</v>
      </c>
      <c r="F13" s="119">
        <f>IF(ISERROR(VLOOKUP(D13,'[1]Z01 收入支出决算总表(财决01表)'!F$7:J$29,5,FALSE)),"",VLOOKUP(D13,'[1]Z01 收入支出决算总表(财决01表)'!F$7:J$29,5,FALSE))</f>
        <v>15</v>
      </c>
      <c r="G13" s="129"/>
      <c r="H13" s="129"/>
    </row>
    <row r="14" spans="1:10" s="43" customFormat="1" ht="12.95" customHeight="1">
      <c r="A14" s="116"/>
      <c r="B14" s="215" t="s">
        <v>26</v>
      </c>
      <c r="C14" s="195"/>
      <c r="D14" s="116" t="str">
        <f t="array" ref="D14">INDEX('[1]Z01 收入支出决算总表(财决01表)'!F$1:F$65536,SMALL(IF('[1]Z01 收入支出决算总表(财决01表)'!$J$7:$J$29&gt;0,ROW($7:$29),4^8),ROW('[1]Z01 收入支出决算总表(财决01表)'!F8)))&amp;""</f>
        <v>十四、资源勘探信息等支出</v>
      </c>
      <c r="E14" s="192">
        <v>35</v>
      </c>
      <c r="F14" s="119">
        <f>IF(ISERROR(VLOOKUP(D14,'[1]Z01 收入支出决算总表(财决01表)'!F$7:J$29,5,FALSE)),"",VLOOKUP(D14,'[1]Z01 收入支出决算总表(财决01表)'!F$7:J$29,5,FALSE))</f>
        <v>2</v>
      </c>
      <c r="G14" s="129"/>
      <c r="H14" s="129"/>
    </row>
    <row r="15" spans="1:10" s="43" customFormat="1" ht="12.95" customHeight="1">
      <c r="A15" s="116"/>
      <c r="B15" s="215" t="s">
        <v>27</v>
      </c>
      <c r="C15" s="195"/>
      <c r="D15" s="116" t="str">
        <f t="array" ref="D15">INDEX('[1]Z01 收入支出决算总表(财决01表)'!F$1:F$65536,SMALL(IF('[1]Z01 收入支出决算总表(财决01表)'!$J$7:$J$29&gt;0,ROW($7:$29),4^8),ROW('[1]Z01 收入支出决算总表(财决01表)'!F9)))&amp;""</f>
        <v>十九、住房保障支出</v>
      </c>
      <c r="E15" s="192">
        <v>36</v>
      </c>
      <c r="F15" s="119">
        <f>IF(ISERROR(VLOOKUP(D15,'[1]Z01 收入支出决算总表(财决01表)'!F$7:J$29,5,FALSE)),"",VLOOKUP(D15,'[1]Z01 收入支出决算总表(财决01表)'!F$7:J$29,5,FALSE))</f>
        <v>53.11</v>
      </c>
      <c r="G15" s="129"/>
      <c r="H15" s="129"/>
    </row>
    <row r="16" spans="1:10" s="43" customFormat="1" ht="12.95" customHeight="1">
      <c r="A16" s="116"/>
      <c r="B16" s="215" t="s">
        <v>28</v>
      </c>
      <c r="C16" s="195"/>
      <c r="D16" s="116" t="str">
        <f t="array" ref="D16">INDEX('[1]Z01 收入支出决算总表(财决01表)'!F$1:F$65536,SMALL(IF('[1]Z01 收入支出决算总表(财决01表)'!$J$7:$J$29&gt;0,ROW($7:$29),4^8),ROW('[1]Z01 收入支出决算总表(财决01表)'!F10)))&amp;""</f>
        <v/>
      </c>
      <c r="E16" s="192">
        <v>37</v>
      </c>
      <c r="F16" s="119" t="str">
        <f>IF(ISERROR(VLOOKUP(D16,'[1]Z01 收入支出决算总表(财决01表)'!F$7:J$29,5,FALSE)),"",VLOOKUP(D16,'[1]Z01 收入支出决算总表(财决01表)'!F$7:J$29,5,FALSE))</f>
        <v/>
      </c>
      <c r="G16" s="129"/>
      <c r="H16" s="129"/>
    </row>
    <row r="17" spans="1:8" s="43" customFormat="1" ht="12.95" customHeight="1">
      <c r="A17" s="116"/>
      <c r="B17" s="215" t="s">
        <v>29</v>
      </c>
      <c r="C17" s="195"/>
      <c r="D17" s="116" t="str">
        <f t="array" ref="D17">INDEX('[1]Z01 收入支出决算总表(财决01表)'!F$1:F$65536,SMALL(IF('[1]Z01 收入支出决算总表(财决01表)'!$J$7:$J$29&gt;0,ROW($7:$29),4^8),ROW('[1]Z01 收入支出决算总表(财决01表)'!F11)))&amp;""</f>
        <v/>
      </c>
      <c r="E17" s="192">
        <v>38</v>
      </c>
      <c r="F17" s="119" t="str">
        <f>IF(ISERROR(VLOOKUP(D17,'[1]Z01 收入支出决算总表(财决01表)'!F$7:J$29,5,FALSE)),"",VLOOKUP(D17,'[1]Z01 收入支出决算总表(财决01表)'!F$7:J$29,5,FALSE))</f>
        <v/>
      </c>
      <c r="G17" s="129"/>
      <c r="H17" s="129"/>
    </row>
    <row r="18" spans="1:8" s="43" customFormat="1" ht="12.95" customHeight="1">
      <c r="A18" s="116"/>
      <c r="B18" s="215" t="s">
        <v>30</v>
      </c>
      <c r="C18" s="195"/>
      <c r="D18" s="116" t="str">
        <f t="array" ref="D18">INDEX('[1]Z01 收入支出决算总表(财决01表)'!F$1:F$65536,SMALL(IF('[1]Z01 收入支出决算总表(财决01表)'!$J$7:$J$29&gt;0,ROW($7:$29),4^8),ROW('[1]Z01 收入支出决算总表(财决01表)'!F12)))&amp;""</f>
        <v/>
      </c>
      <c r="E18" s="192">
        <v>39</v>
      </c>
      <c r="F18" s="119" t="str">
        <f>IF(ISERROR(VLOOKUP(D18,'[1]Z01 收入支出决算总表(财决01表)'!F$7:J$29,5,FALSE)),"",VLOOKUP(D18,'[1]Z01 收入支出决算总表(财决01表)'!F$7:J$29,5,FALSE))</f>
        <v/>
      </c>
      <c r="G18" s="129"/>
      <c r="H18" s="129"/>
    </row>
    <row r="19" spans="1:8" s="43" customFormat="1" ht="12.95" customHeight="1">
      <c r="A19" s="116"/>
      <c r="B19" s="215" t="s">
        <v>31</v>
      </c>
      <c r="C19" s="195"/>
      <c r="D19" s="116" t="str">
        <f t="array" ref="D19">INDEX('[1]Z01 收入支出决算总表(财决01表)'!F$1:F$65536,SMALL(IF('[1]Z01 收入支出决算总表(财决01表)'!$J$7:$J$29&gt;0,ROW($7:$29),4^8),ROW('[1]Z01 收入支出决算总表(财决01表)'!F13)))&amp;""</f>
        <v/>
      </c>
      <c r="E19" s="192">
        <v>40</v>
      </c>
      <c r="F19" s="119" t="str">
        <f>IF(ISERROR(VLOOKUP(D19,'[1]Z01 收入支出决算总表(财决01表)'!F$7:J$29,5,FALSE)),"",VLOOKUP(D19,'[1]Z01 收入支出决算总表(财决01表)'!F$7:J$29,5,FALSE))</f>
        <v/>
      </c>
      <c r="G19" s="129"/>
      <c r="H19" s="129"/>
    </row>
    <row r="20" spans="1:8" s="43" customFormat="1" ht="12.95" customHeight="1">
      <c r="A20" s="116"/>
      <c r="B20" s="215" t="s">
        <v>32</v>
      </c>
      <c r="C20" s="195"/>
      <c r="D20" s="116" t="str">
        <f t="array" ref="D20">INDEX('[1]Z01 收入支出决算总表(财决01表)'!F$1:F$65536,SMALL(IF('[1]Z01 收入支出决算总表(财决01表)'!$J$7:$J$29&gt;0,ROW($7:$29),4^8),ROW('[1]Z01 收入支出决算总表(财决01表)'!F14)))&amp;""</f>
        <v/>
      </c>
      <c r="E20" s="192">
        <v>41</v>
      </c>
      <c r="F20" s="119" t="str">
        <f>IF(ISERROR(VLOOKUP(D20,'[1]Z01 收入支出决算总表(财决01表)'!F$7:J$29,5,FALSE)),"",VLOOKUP(D20,'[1]Z01 收入支出决算总表(财决01表)'!F$7:J$29,5,FALSE))</f>
        <v/>
      </c>
      <c r="G20" s="129"/>
      <c r="H20" s="129"/>
    </row>
    <row r="21" spans="1:8" s="43" customFormat="1" ht="12.95" customHeight="1">
      <c r="A21" s="116"/>
      <c r="B21" s="215" t="s">
        <v>33</v>
      </c>
      <c r="C21" s="195"/>
      <c r="D21" s="116" t="str">
        <f t="array" ref="D21">INDEX('[1]Z01 收入支出决算总表(财决01表)'!F$1:F$65536,SMALL(IF('[1]Z01 收入支出决算总表(财决01表)'!$J$7:$J$29&gt;0,ROW($7:$29),4^8),ROW('[1]Z01 收入支出决算总表(财决01表)'!F15)))&amp;""</f>
        <v/>
      </c>
      <c r="E21" s="192">
        <v>42</v>
      </c>
      <c r="F21" s="119" t="str">
        <f>IF(ISERROR(VLOOKUP(D21,'[1]Z01 收入支出决算总表(财决01表)'!F$7:J$29,5,FALSE)),"",VLOOKUP(D21,'[1]Z01 收入支出决算总表(财决01表)'!F$7:J$29,5,FALSE))</f>
        <v/>
      </c>
      <c r="G21" s="129"/>
      <c r="H21" s="129"/>
    </row>
    <row r="22" spans="1:8" s="43" customFormat="1" ht="12.95" customHeight="1">
      <c r="A22" s="116"/>
      <c r="B22" s="215" t="s">
        <v>34</v>
      </c>
      <c r="C22" s="195"/>
      <c r="D22" s="116" t="str">
        <f t="array" ref="D22">INDEX('[1]Z01 收入支出决算总表(财决01表)'!F$1:F$65536,SMALL(IF('[1]Z01 收入支出决算总表(财决01表)'!$J$7:$J$29&gt;0,ROW($7:$29),4^8),ROW('[1]Z01 收入支出决算总表(财决01表)'!F16)))&amp;""</f>
        <v/>
      </c>
      <c r="E22" s="192">
        <v>43</v>
      </c>
      <c r="F22" s="119" t="str">
        <f>IF(ISERROR(VLOOKUP(D22,'[1]Z01 收入支出决算总表(财决01表)'!F$7:J$29,5,FALSE)),"",VLOOKUP(D22,'[1]Z01 收入支出决算总表(财决01表)'!F$7:J$29,5,FALSE))</f>
        <v/>
      </c>
      <c r="G22" s="129"/>
      <c r="H22" s="129"/>
    </row>
    <row r="23" spans="1:8" s="43" customFormat="1" ht="12.95" customHeight="1">
      <c r="A23" s="116"/>
      <c r="B23" s="215" t="s">
        <v>35</v>
      </c>
      <c r="C23" s="195"/>
      <c r="D23" s="116" t="str">
        <f t="array" ref="D23">INDEX('[1]Z01 收入支出决算总表(财决01表)'!F$1:F$65536,SMALL(IF('[1]Z01 收入支出决算总表(财决01表)'!$J$7:$J$29&gt;0,ROW($7:$29),4^8),ROW('[1]Z01 收入支出决算总表(财决01表)'!F17)))&amp;""</f>
        <v/>
      </c>
      <c r="E23" s="192">
        <v>44</v>
      </c>
      <c r="F23" s="119" t="str">
        <f>IF(ISERROR(VLOOKUP(D23,'[1]Z01 收入支出决算总表(财决01表)'!F$7:J$29,5,FALSE)),"",VLOOKUP(D23,'[1]Z01 收入支出决算总表(财决01表)'!F$7:J$29,5,FALSE))</f>
        <v/>
      </c>
      <c r="G23" s="129"/>
      <c r="H23" s="129"/>
    </row>
    <row r="24" spans="1:8" s="43" customFormat="1" ht="12.95" customHeight="1">
      <c r="A24" s="116"/>
      <c r="B24" s="215" t="s">
        <v>36</v>
      </c>
      <c r="C24" s="195"/>
      <c r="D24" s="116" t="str">
        <f t="array" ref="D24">INDEX('[1]Z01 收入支出决算总表(财决01表)'!F$1:F$65536,SMALL(IF('[1]Z01 收入支出决算总表(财决01表)'!$J$7:$J$29&gt;0,ROW($7:$29),4^8),ROW('[1]Z01 收入支出决算总表(财决01表)'!F18)))&amp;""</f>
        <v/>
      </c>
      <c r="E24" s="192">
        <v>45</v>
      </c>
      <c r="F24" s="119" t="str">
        <f>IF(ISERROR(VLOOKUP(D24,'[1]Z01 收入支出决算总表(财决01表)'!F$7:J$29,5,FALSE)),"",VLOOKUP(D24,'[1]Z01 收入支出决算总表(财决01表)'!F$7:J$29,5,FALSE))</f>
        <v/>
      </c>
      <c r="G24" s="129"/>
      <c r="H24" s="129"/>
    </row>
    <row r="25" spans="1:8" s="43" customFormat="1" ht="12.95" customHeight="1">
      <c r="A25" s="116"/>
      <c r="B25" s="215" t="s">
        <v>37</v>
      </c>
      <c r="C25" s="195"/>
      <c r="D25" s="116" t="str">
        <f t="array" ref="D25">INDEX('[1]Z01 收入支出决算总表(财决01表)'!F$1:F$65536,SMALL(IF('[1]Z01 收入支出决算总表(财决01表)'!$J$7:$J$29&gt;0,ROW($7:$29),4^8),ROW('[1]Z01 收入支出决算总表(财决01表)'!F19)))&amp;""</f>
        <v/>
      </c>
      <c r="E25" s="192">
        <v>46</v>
      </c>
      <c r="F25" s="119" t="str">
        <f>IF(ISERROR(VLOOKUP(D25,'[1]Z01 收入支出决算总表(财决01表)'!F$7:J$29,5,FALSE)),"",VLOOKUP(D25,'[1]Z01 收入支出决算总表(财决01表)'!F$7:J$29,5,FALSE))</f>
        <v/>
      </c>
      <c r="G25" s="129"/>
      <c r="H25" s="129"/>
    </row>
    <row r="26" spans="1:8" s="43" customFormat="1" ht="12.95" customHeight="1">
      <c r="A26" s="116"/>
      <c r="B26" s="215" t="s">
        <v>38</v>
      </c>
      <c r="C26" s="195"/>
      <c r="D26" s="116" t="str">
        <f t="array" ref="D26">INDEX('[1]Z01 收入支出决算总表(财决01表)'!F$1:F$65536,SMALL(IF('[1]Z01 收入支出决算总表(财决01表)'!$J$7:$J$29&gt;0,ROW($7:$29),4^8),ROW('[1]Z01 收入支出决算总表(财决01表)'!F20)))&amp;""</f>
        <v/>
      </c>
      <c r="E26" s="192">
        <v>47</v>
      </c>
      <c r="F26" s="119" t="str">
        <f>IF(ISERROR(VLOOKUP(D26,'[1]Z01 收入支出决算总表(财决01表)'!F$7:J$29,5,FALSE)),"",VLOOKUP(D26,'[1]Z01 收入支出决算总表(财决01表)'!F$7:J$29,5,FALSE))</f>
        <v/>
      </c>
      <c r="G26" s="129"/>
      <c r="H26" s="129"/>
    </row>
    <row r="27" spans="1:8" s="43" customFormat="1" ht="12.95" customHeight="1">
      <c r="A27" s="116"/>
      <c r="B27" s="215" t="s">
        <v>39</v>
      </c>
      <c r="C27" s="195"/>
      <c r="D27" s="116" t="str">
        <f t="array" ref="D27">INDEX('[1]Z01 收入支出决算总表(财决01表)'!F$1:F$65536,SMALL(IF('[1]Z01 收入支出决算总表(财决01表)'!$J$7:$J$29&gt;0,ROW($7:$29),4^8),ROW('[1]Z01 收入支出决算总表(财决01表)'!F21)))&amp;""</f>
        <v/>
      </c>
      <c r="E27" s="192">
        <v>48</v>
      </c>
      <c r="F27" s="119" t="str">
        <f>IF(ISERROR(VLOOKUP(D27,'[1]Z01 收入支出决算总表(财决01表)'!F$7:J$29,5,FALSE)),"",VLOOKUP(D27,'[1]Z01 收入支出决算总表(财决01表)'!F$7:J$29,5,FALSE))</f>
        <v/>
      </c>
      <c r="G27" s="129"/>
      <c r="H27" s="129"/>
    </row>
    <row r="28" spans="1:8" s="43" customFormat="1" ht="12.95" customHeight="1">
      <c r="A28" s="116"/>
      <c r="B28" s="215" t="s">
        <v>40</v>
      </c>
      <c r="C28" s="195"/>
      <c r="D28" s="116" t="str">
        <f t="array" ref="D28">INDEX('[1]Z01 收入支出决算总表(财决01表)'!F$1:F$65536,SMALL(IF('[1]Z01 收入支出决算总表(财决01表)'!$J$7:$J$29&gt;0,ROW($7:$29),4^8),ROW('[1]Z01 收入支出决算总表(财决01表)'!F22)))&amp;""</f>
        <v/>
      </c>
      <c r="E28" s="192">
        <v>49</v>
      </c>
      <c r="F28" s="119" t="str">
        <f>IF(ISERROR(VLOOKUP(D28,'[1]Z01 收入支出决算总表(财决01表)'!F$7:J$29,5,FALSE)),"",VLOOKUP(D28,'[1]Z01 收入支出决算总表(财决01表)'!F$7:J$29,5,FALSE))</f>
        <v/>
      </c>
      <c r="G28" s="129"/>
      <c r="H28" s="129"/>
    </row>
    <row r="29" spans="1:8" s="43" customFormat="1" ht="12.95" customHeight="1">
      <c r="A29" s="116"/>
      <c r="B29" s="215" t="s">
        <v>41</v>
      </c>
      <c r="C29" s="195"/>
      <c r="D29" s="116" t="str">
        <f t="array" ref="D29">INDEX('[1]Z01 收入支出决算总表(财决01表)'!F$1:F$65536,SMALL(IF('[1]Z01 收入支出决算总表(财决01表)'!$J$7:$J$29&gt;0,ROW($7:$29),4^8),ROW('[1]Z01 收入支出决算总表(财决01表)'!F23)))&amp;""</f>
        <v/>
      </c>
      <c r="E29" s="192">
        <v>50</v>
      </c>
      <c r="F29" s="119" t="str">
        <f>IF(ISERROR(VLOOKUP(D29,'[1]Z01 收入支出决算总表(财决01表)'!F$7:J$29,5,FALSE)),"",VLOOKUP(D29,'[1]Z01 收入支出决算总表(财决01表)'!F$7:J$29,5,FALSE))</f>
        <v/>
      </c>
      <c r="G29" s="129"/>
      <c r="H29" s="129"/>
    </row>
    <row r="30" spans="1:8" s="43" customFormat="1" ht="12.95" customHeight="1">
      <c r="A30" s="114" t="s">
        <v>42</v>
      </c>
      <c r="B30" s="215" t="s">
        <v>43</v>
      </c>
      <c r="C30" s="119">
        <f>'[1]Z01 收入支出决算总表(财决01表)'!$E$31</f>
        <v>0</v>
      </c>
      <c r="D30" s="114" t="s">
        <v>44</v>
      </c>
      <c r="E30" s="192">
        <v>51</v>
      </c>
      <c r="F30" s="119">
        <f>'[1]Z01 收入支出决算总表(财决01表)'!$O$31</f>
        <v>0</v>
      </c>
      <c r="G30" s="129"/>
      <c r="H30" s="129"/>
    </row>
    <row r="31" spans="1:8" s="43" customFormat="1" ht="12.95" customHeight="1">
      <c r="A31" s="114" t="s">
        <v>45</v>
      </c>
      <c r="B31" s="215" t="s">
        <v>46</v>
      </c>
      <c r="C31" s="119">
        <f>'[1]Z01 收入支出决算总表(财决01表)'!$E$32</f>
        <v>1788.13</v>
      </c>
      <c r="D31" s="114" t="s">
        <v>47</v>
      </c>
      <c r="E31" s="192">
        <v>52</v>
      </c>
      <c r="F31" s="119">
        <f>'[1]Z01 收入支出决算总表(财决01表)'!$O$36</f>
        <v>1712.09</v>
      </c>
      <c r="G31" s="129"/>
      <c r="H31" s="129"/>
    </row>
    <row r="32" spans="1:8" s="43" customFormat="1" ht="12.95" customHeight="1">
      <c r="A32" s="114"/>
      <c r="B32" s="215" t="s">
        <v>48</v>
      </c>
      <c r="C32" s="195"/>
      <c r="D32" s="114"/>
      <c r="E32" s="192">
        <v>53</v>
      </c>
      <c r="F32" s="196"/>
      <c r="G32" s="129"/>
      <c r="H32" s="129"/>
    </row>
    <row r="33" spans="1:8" s="185" customFormat="1" ht="12.95" customHeight="1">
      <c r="A33" s="218" t="s">
        <v>49</v>
      </c>
      <c r="B33" s="218" t="s">
        <v>50</v>
      </c>
      <c r="C33" s="197">
        <f>'[1]Z01 收入支出决算总表(财决01表)'!$E$42</f>
        <v>4334.13</v>
      </c>
      <c r="D33" s="218" t="s">
        <v>49</v>
      </c>
      <c r="E33" s="198">
        <v>54</v>
      </c>
      <c r="F33" s="199">
        <f>'[1]Z01 收入支出决算总表(财决01表)'!$O$42</f>
        <v>4334.13</v>
      </c>
      <c r="G33" s="200"/>
      <c r="H33" s="200"/>
    </row>
    <row r="34" spans="1:8" ht="12.95" customHeight="1">
      <c r="A34" s="14" t="s">
        <v>51</v>
      </c>
      <c r="B34" s="43"/>
      <c r="C34" s="43"/>
      <c r="D34" s="43"/>
      <c r="E34" s="201"/>
      <c r="F34" s="43"/>
    </row>
    <row r="35" spans="1:8" ht="12.95" customHeight="1">
      <c r="A35" s="14" t="s">
        <v>52</v>
      </c>
      <c r="B35" s="43"/>
      <c r="C35" s="43"/>
      <c r="D35" s="43"/>
      <c r="E35" s="201"/>
      <c r="F35" s="43"/>
    </row>
    <row r="36" spans="1:8" ht="12.95" customHeight="1">
      <c r="A36" s="15" t="s">
        <v>53</v>
      </c>
      <c r="B36" s="43"/>
      <c r="C36" s="43"/>
      <c r="D36" s="43"/>
      <c r="E36" s="201"/>
      <c r="F36" s="43"/>
    </row>
    <row r="37" spans="1:8" ht="12.95" customHeight="1">
      <c r="A37" s="15" t="s">
        <v>54</v>
      </c>
      <c r="B37" s="43"/>
      <c r="C37" s="43"/>
      <c r="D37" s="43"/>
      <c r="E37" s="201"/>
      <c r="F37" s="43"/>
    </row>
    <row r="38" spans="1:8">
      <c r="A38" s="43"/>
      <c r="B38" s="43"/>
      <c r="C38" s="43"/>
      <c r="D38" s="43"/>
      <c r="E38" s="201"/>
      <c r="F38" s="43"/>
    </row>
  </sheetData>
  <sheetCalcPr fullCalcOnLoad="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M3" sqref="M3"/>
    </sheetView>
  </sheetViews>
  <sheetFormatPr defaultRowHeight="14.25"/>
  <cols>
    <col min="1" max="2" width="4.625" style="160" customWidth="1"/>
    <col min="3" max="3" width="31.625" style="160" customWidth="1"/>
    <col min="4" max="10" width="12.625" style="160" customWidth="1"/>
    <col min="11" max="11" width="11.375" style="161" customWidth="1"/>
    <col min="12" max="12" width="10.125" style="162" customWidth="1"/>
    <col min="13" max="15" width="9" style="162"/>
    <col min="16" max="16384" width="9" style="160"/>
  </cols>
  <sheetData>
    <row r="1" spans="1:15" s="157" customFormat="1" ht="20.25">
      <c r="A1" s="238" t="s">
        <v>55</v>
      </c>
      <c r="B1" s="238"/>
      <c r="C1" s="238"/>
      <c r="D1" s="238"/>
      <c r="E1" s="238"/>
      <c r="F1" s="238"/>
      <c r="G1" s="238"/>
      <c r="H1" s="238"/>
      <c r="I1" s="238"/>
      <c r="J1" s="238"/>
      <c r="K1" s="161"/>
      <c r="L1" s="170"/>
      <c r="M1" s="171" t="str">
        <f>"a1:"&amp;"j"&amp;MAX(M10:M500)</f>
        <v>a1:j60</v>
      </c>
      <c r="N1" s="170"/>
      <c r="O1" s="170"/>
    </row>
    <row r="2" spans="1:15">
      <c r="A2" s="163" t="str">
        <f>'01收入支出决算总表'!A3</f>
        <v>部门：益阳市林业局</v>
      </c>
      <c r="I2" s="172"/>
      <c r="J2" s="172" t="s">
        <v>56</v>
      </c>
    </row>
    <row r="3" spans="1:15">
      <c r="A3" s="163"/>
      <c r="F3" s="164"/>
      <c r="J3" s="172" t="s">
        <v>6</v>
      </c>
      <c r="M3" s="173" t="s">
        <v>347</v>
      </c>
    </row>
    <row r="4" spans="1:15" s="158" customFormat="1">
      <c r="A4" s="14" t="s">
        <v>57</v>
      </c>
      <c r="E4" s="14" t="s">
        <v>58</v>
      </c>
      <c r="F4" s="164"/>
      <c r="H4" s="14" t="s">
        <v>59</v>
      </c>
      <c r="J4" s="172"/>
      <c r="K4" s="161"/>
      <c r="L4" s="174"/>
      <c r="M4" s="174"/>
      <c r="N4" s="174"/>
      <c r="O4" s="174"/>
    </row>
    <row r="5" spans="1:15" s="158" customFormat="1">
      <c r="A5" s="165" t="s">
        <v>60</v>
      </c>
      <c r="E5" s="166" t="s">
        <v>61</v>
      </c>
      <c r="F5" s="164"/>
      <c r="J5" s="172"/>
      <c r="K5" s="161"/>
      <c r="L5" s="174"/>
      <c r="M5" s="174"/>
      <c r="N5" s="174"/>
      <c r="O5" s="174"/>
    </row>
    <row r="6" spans="1:15" s="159" customFormat="1" ht="22.5" customHeight="1">
      <c r="A6" s="235" t="s">
        <v>9</v>
      </c>
      <c r="B6" s="236"/>
      <c r="C6" s="236"/>
      <c r="D6" s="235" t="s">
        <v>62</v>
      </c>
      <c r="E6" s="235" t="s">
        <v>63</v>
      </c>
      <c r="F6" s="235" t="s">
        <v>64</v>
      </c>
      <c r="G6" s="235" t="s">
        <v>65</v>
      </c>
      <c r="H6" s="235" t="s">
        <v>66</v>
      </c>
      <c r="I6" s="235" t="s">
        <v>67</v>
      </c>
      <c r="J6" s="235" t="s">
        <v>68</v>
      </c>
      <c r="K6" s="175"/>
      <c r="L6" s="176"/>
      <c r="M6" s="176"/>
      <c r="N6" s="176"/>
      <c r="O6" s="176"/>
    </row>
    <row r="7" spans="1:15" s="159" customFormat="1" ht="22.5" customHeight="1">
      <c r="A7" s="236" t="s">
        <v>69</v>
      </c>
      <c r="B7" s="236"/>
      <c r="C7" s="235" t="s">
        <v>70</v>
      </c>
      <c r="D7" s="236"/>
      <c r="E7" s="236"/>
      <c r="F7" s="236"/>
      <c r="G7" s="236"/>
      <c r="H7" s="236"/>
      <c r="I7" s="236"/>
      <c r="J7" s="236"/>
      <c r="K7" s="175"/>
      <c r="L7" s="176"/>
      <c r="M7" s="176"/>
      <c r="N7" s="176"/>
      <c r="O7" s="176"/>
    </row>
    <row r="8" spans="1:15" s="159" customFormat="1" ht="22.5" customHeight="1">
      <c r="A8" s="236"/>
      <c r="B8" s="236"/>
      <c r="C8" s="236"/>
      <c r="D8" s="236"/>
      <c r="E8" s="236"/>
      <c r="F8" s="236"/>
      <c r="G8" s="236"/>
      <c r="H8" s="236"/>
      <c r="I8" s="236"/>
      <c r="J8" s="236"/>
      <c r="K8" s="175"/>
      <c r="L8" s="176"/>
      <c r="M8" s="177"/>
      <c r="N8" s="178"/>
      <c r="O8" s="176"/>
    </row>
    <row r="9" spans="1:15" ht="22.5" customHeight="1">
      <c r="A9" s="239" t="s">
        <v>71</v>
      </c>
      <c r="B9" s="240"/>
      <c r="C9" s="240"/>
      <c r="D9" s="219" t="s">
        <v>13</v>
      </c>
      <c r="E9" s="219" t="s">
        <v>14</v>
      </c>
      <c r="F9" s="219" t="s">
        <v>18</v>
      </c>
      <c r="G9" s="219" t="s">
        <v>20</v>
      </c>
      <c r="H9" s="219" t="s">
        <v>22</v>
      </c>
      <c r="I9" s="219" t="s">
        <v>24</v>
      </c>
      <c r="J9" s="179" t="s">
        <v>25</v>
      </c>
      <c r="K9" s="180"/>
      <c r="M9" s="177"/>
      <c r="N9" s="178"/>
    </row>
    <row r="10" spans="1:15" ht="22.5" customHeight="1">
      <c r="A10" s="239" t="s">
        <v>49</v>
      </c>
      <c r="B10" s="240"/>
      <c r="C10" s="240"/>
      <c r="D10" s="167">
        <f>'[1]Z03 收入决算表(财决03表)'!E9</f>
        <v>2546</v>
      </c>
      <c r="E10" s="167">
        <f>'[1]Z03 收入决算表(财决03表)'!F9</f>
        <v>2414.5500000000002</v>
      </c>
      <c r="F10" s="167">
        <f>'[1]Z03 收入决算表(财决03表)'!G9</f>
        <v>0</v>
      </c>
      <c r="G10" s="167">
        <f>'[1]Z03 收入决算表(财决03表)'!H9</f>
        <v>121.66</v>
      </c>
      <c r="H10" s="167">
        <f>'[1]Z03 收入决算表(财决03表)'!I9</f>
        <v>0</v>
      </c>
      <c r="I10" s="167">
        <f>'[1]Z03 收入决算表(财决03表)'!J9</f>
        <v>0</v>
      </c>
      <c r="J10" s="167">
        <f>'[1]Z03 收入决算表(财决03表)'!K9</f>
        <v>9.8000000000000007</v>
      </c>
      <c r="K10" s="180"/>
      <c r="M10" s="177">
        <f>ROW()</f>
        <v>10</v>
      </c>
      <c r="N10" s="178"/>
    </row>
    <row r="11" spans="1:15" ht="22.5" customHeight="1">
      <c r="A11" s="237" t="str">
        <f>IF(K11&gt;0,K11,"")</f>
        <v>201</v>
      </c>
      <c r="B11" s="237"/>
      <c r="C11" s="168" t="str">
        <f>IF(ISERROR(VLOOKUP(A11,'[1]Z03 收入决算表(财决03表)'!$A$10:$K$500,4,FALSE)),"",VLOOKUP(A11,'[1]Z03 收入决算表(财决03表)'!$A$10:$K$500,4,FALSE))</f>
        <v>一般公共服务支出</v>
      </c>
      <c r="D11" s="169">
        <f>IF(ISERROR(VLOOKUP(A11,'[1]Z03 收入决算表(财决03表)'!$A$10:$K$500,5,FALSE)),"",VLOOKUP(A11,'[1]Z03 收入决算表(财决03表)'!$A$10:$K$500,5,FALSE))</f>
        <v>30</v>
      </c>
      <c r="E11" s="169">
        <f>IF(ISERROR(VLOOKUP(A11,'[1]Z03 收入决算表(财决03表)'!$A$10:$K$500,6,FALSE)),"",VLOOKUP(A11,'[1]Z03 收入决算表(财决03表)'!$A$10:$K$500,6,FALSE))</f>
        <v>30</v>
      </c>
      <c r="F11" s="169">
        <f>IF(ISERROR(VLOOKUP(A11,'[1]Z03 收入决算表(财决03表)'!$A$10:$K$500,7,FALSE)),"",VLOOKUP(A11,'[1]Z03 收入决算表(财决03表)'!$A$10:$K$500,7,FALSE))</f>
        <v>0</v>
      </c>
      <c r="G11" s="169">
        <f>IF(ISERROR(VLOOKUP(A11,'[1]Z03 收入决算表(财决03表)'!$A$10:$K$500,8,FALSE)),"",VLOOKUP(A11,'[1]Z03 收入决算表(财决03表)'!$A$10:$K$500,8,FALSE))</f>
        <v>0</v>
      </c>
      <c r="H11" s="169">
        <f>IF(ISERROR(VLOOKUP(A11,'[1]Z03 收入决算表(财决03表)'!$A$10:$K$500,9,FALSE)),"",VLOOKUP(A11,'[1]Z03 收入决算表(财决03表)'!$A$10:$K$500,9,FALSE))</f>
        <v>0</v>
      </c>
      <c r="I11" s="169">
        <f>IF(ISERROR(VLOOKUP(A11,'[1]Z03 收入决算表(财决03表)'!$A$10:$K$500,10,FALSE)),"",VLOOKUP(A11,'[1]Z03 收入决算表(财决03表)'!$A$10:$K$500,10,FALSE))</f>
        <v>0</v>
      </c>
      <c r="J11" s="169">
        <f>IF(ISERROR(VLOOKUP(A11,'[1]Z03 收入决算表(财决03表)'!$A$10:$K$500,11,FALSE)),"",VLOOKUP(A11,'[1]Z03 收入决算表(财决03表)'!$A$10:$K$500,11,FALSE))</f>
        <v>0</v>
      </c>
      <c r="K11" s="180" t="str">
        <f>'[1]Z03 收入决算表(财决03表)'!A10</f>
        <v>201</v>
      </c>
      <c r="L11" s="181">
        <f>'[1]Z03 收入决算表(财决03表)'!$E10</f>
        <v>30</v>
      </c>
      <c r="M11" s="177">
        <f>IF(C11&lt;&gt;"",ROW(),"")</f>
        <v>11</v>
      </c>
      <c r="N11" s="178"/>
    </row>
    <row r="12" spans="1:15" ht="22.5" customHeight="1">
      <c r="A12" s="237" t="str">
        <f t="shared" ref="A12:A75" si="0">IF(K12&gt;0,K12,"")</f>
        <v>20113</v>
      </c>
      <c r="B12" s="237"/>
      <c r="C12" s="168" t="str">
        <f>IF(ISERROR(VLOOKUP(A12,'[1]Z03 收入决算表(财决03表)'!$A$10:$K$500,4,FALSE)),"",VLOOKUP(A12,'[1]Z03 收入决算表(财决03表)'!$A$10:$K$500,4,FALSE))</f>
        <v>商贸事务</v>
      </c>
      <c r="D12" s="169">
        <f>IF(ISERROR(VLOOKUP(A12,'[1]Z03 收入决算表(财决03表)'!$A$10:$K$500,5,FALSE)),"",VLOOKUP(A12,'[1]Z03 收入决算表(财决03表)'!$A$10:$K$500,5,FALSE))</f>
        <v>30</v>
      </c>
      <c r="E12" s="169">
        <f>IF(ISERROR(VLOOKUP(A12,'[1]Z03 收入决算表(财决03表)'!$A$10:$K$500,6,FALSE)),"",VLOOKUP(A12,'[1]Z03 收入决算表(财决03表)'!$A$10:$K$500,6,FALSE))</f>
        <v>30</v>
      </c>
      <c r="F12" s="169">
        <f>IF(ISERROR(VLOOKUP(A12,'[1]Z03 收入决算表(财决03表)'!$A$10:$K$500,7,FALSE)),"",VLOOKUP(A12,'[1]Z03 收入决算表(财决03表)'!$A$10:$K$500,7,FALSE))</f>
        <v>0</v>
      </c>
      <c r="G12" s="169">
        <f>IF(ISERROR(VLOOKUP(A12,'[1]Z03 收入决算表(财决03表)'!$A$10:$K$500,8,FALSE)),"",VLOOKUP(A12,'[1]Z03 收入决算表(财决03表)'!$A$10:$K$500,8,FALSE))</f>
        <v>0</v>
      </c>
      <c r="H12" s="169">
        <f>IF(ISERROR(VLOOKUP(A12,'[1]Z03 收入决算表(财决03表)'!$A$10:$K$500,9,FALSE)),"",VLOOKUP(A12,'[1]Z03 收入决算表(财决03表)'!$A$10:$K$500,9,FALSE))</f>
        <v>0</v>
      </c>
      <c r="I12" s="169">
        <f>IF(ISERROR(VLOOKUP(A12,'[1]Z03 收入决算表(财决03表)'!$A$10:$K$500,10,FALSE)),"",VLOOKUP(A12,'[1]Z03 收入决算表(财决03表)'!$A$10:$K$500,10,FALSE))</f>
        <v>0</v>
      </c>
      <c r="J12" s="169">
        <f>IF(ISERROR(VLOOKUP(A12,'[1]Z03 收入决算表(财决03表)'!$A$10:$K$500,11,FALSE)),"",VLOOKUP(A12,'[1]Z03 收入决算表(财决03表)'!$A$10:$K$500,11,FALSE))</f>
        <v>0</v>
      </c>
      <c r="K12" s="180" t="str">
        <f>'[1]Z03 收入决算表(财决03表)'!A11</f>
        <v>20113</v>
      </c>
      <c r="L12" s="181">
        <f>'[1]Z03 收入决算表(财决03表)'!$E11</f>
        <v>30</v>
      </c>
      <c r="M12" s="177">
        <f t="shared" ref="M12:M75" si="1">IF(C12&lt;&gt;"",ROW(),"")</f>
        <v>12</v>
      </c>
    </row>
    <row r="13" spans="1:15" ht="22.5" customHeight="1">
      <c r="A13" s="237" t="str">
        <f t="shared" si="0"/>
        <v>2011308</v>
      </c>
      <c r="B13" s="237"/>
      <c r="C13" s="168" t="str">
        <f>IF(ISERROR(VLOOKUP(A13,'[1]Z03 收入决算表(财决03表)'!$A$10:$K$500,4,FALSE)),"",VLOOKUP(A13,'[1]Z03 收入决算表(财决03表)'!$A$10:$K$500,4,FALSE))</f>
        <v xml:space="preserve">  招商引资</v>
      </c>
      <c r="D13" s="169">
        <f>IF(ISERROR(VLOOKUP(A13,'[1]Z03 收入决算表(财决03表)'!$A$10:$K$500,5,FALSE)),"",VLOOKUP(A13,'[1]Z03 收入决算表(财决03表)'!$A$10:$K$500,5,FALSE))</f>
        <v>30</v>
      </c>
      <c r="E13" s="169">
        <f>IF(ISERROR(VLOOKUP(A13,'[1]Z03 收入决算表(财决03表)'!$A$10:$K$500,6,FALSE)),"",VLOOKUP(A13,'[1]Z03 收入决算表(财决03表)'!$A$10:$K$500,6,FALSE))</f>
        <v>30</v>
      </c>
      <c r="F13" s="169">
        <f>IF(ISERROR(VLOOKUP(A13,'[1]Z03 收入决算表(财决03表)'!$A$10:$K$500,7,FALSE)),"",VLOOKUP(A13,'[1]Z03 收入决算表(财决03表)'!$A$10:$K$500,7,FALSE))</f>
        <v>0</v>
      </c>
      <c r="G13" s="169">
        <f>IF(ISERROR(VLOOKUP(A13,'[1]Z03 收入决算表(财决03表)'!$A$10:$K$500,8,FALSE)),"",VLOOKUP(A13,'[1]Z03 收入决算表(财决03表)'!$A$10:$K$500,8,FALSE))</f>
        <v>0</v>
      </c>
      <c r="H13" s="169">
        <f>IF(ISERROR(VLOOKUP(A13,'[1]Z03 收入决算表(财决03表)'!$A$10:$K$500,9,FALSE)),"",VLOOKUP(A13,'[1]Z03 收入决算表(财决03表)'!$A$10:$K$500,9,FALSE))</f>
        <v>0</v>
      </c>
      <c r="I13" s="169">
        <f>IF(ISERROR(VLOOKUP(A13,'[1]Z03 收入决算表(财决03表)'!$A$10:$K$500,10,FALSE)),"",VLOOKUP(A13,'[1]Z03 收入决算表(财决03表)'!$A$10:$K$500,10,FALSE))</f>
        <v>0</v>
      </c>
      <c r="J13" s="169">
        <f>IF(ISERROR(VLOOKUP(A13,'[1]Z03 收入决算表(财决03表)'!$A$10:$K$500,11,FALSE)),"",VLOOKUP(A13,'[1]Z03 收入决算表(财决03表)'!$A$10:$K$500,11,FALSE))</f>
        <v>0</v>
      </c>
      <c r="K13" s="180" t="str">
        <f>'[1]Z03 收入决算表(财决03表)'!A12</f>
        <v>2011308</v>
      </c>
      <c r="L13" s="181">
        <f>'[1]Z03 收入决算表(财决03表)'!$E12</f>
        <v>30</v>
      </c>
      <c r="M13" s="177">
        <f t="shared" si="1"/>
        <v>13</v>
      </c>
    </row>
    <row r="14" spans="1:15" ht="22.5" customHeight="1">
      <c r="A14" s="237" t="str">
        <f t="shared" si="0"/>
        <v>206</v>
      </c>
      <c r="B14" s="237"/>
      <c r="C14" s="168" t="str">
        <f>IF(ISERROR(VLOOKUP(A14,'[1]Z03 收入决算表(财决03表)'!$A$10:$K$500,4,FALSE)),"",VLOOKUP(A14,'[1]Z03 收入决算表(财决03表)'!$A$10:$K$500,4,FALSE))</f>
        <v>科学技术支出</v>
      </c>
      <c r="D14" s="169">
        <f>IF(ISERROR(VLOOKUP(A14,'[1]Z03 收入决算表(财决03表)'!$A$10:$K$500,5,FALSE)),"",VLOOKUP(A14,'[1]Z03 收入决算表(财决03表)'!$A$10:$K$500,5,FALSE))</f>
        <v>79</v>
      </c>
      <c r="E14" s="169">
        <f>IF(ISERROR(VLOOKUP(A14,'[1]Z03 收入决算表(财决03表)'!$A$10:$K$500,6,FALSE)),"",VLOOKUP(A14,'[1]Z03 收入决算表(财决03表)'!$A$10:$K$500,6,FALSE))</f>
        <v>79</v>
      </c>
      <c r="F14" s="169">
        <f>IF(ISERROR(VLOOKUP(A14,'[1]Z03 收入决算表(财决03表)'!$A$10:$K$500,7,FALSE)),"",VLOOKUP(A14,'[1]Z03 收入决算表(财决03表)'!$A$10:$K$500,7,FALSE))</f>
        <v>0</v>
      </c>
      <c r="G14" s="169">
        <f>IF(ISERROR(VLOOKUP(A14,'[1]Z03 收入决算表(财决03表)'!$A$10:$K$500,8,FALSE)),"",VLOOKUP(A14,'[1]Z03 收入决算表(财决03表)'!$A$10:$K$500,8,FALSE))</f>
        <v>0</v>
      </c>
      <c r="H14" s="169">
        <f>IF(ISERROR(VLOOKUP(A14,'[1]Z03 收入决算表(财决03表)'!$A$10:$K$500,9,FALSE)),"",VLOOKUP(A14,'[1]Z03 收入决算表(财决03表)'!$A$10:$K$500,9,FALSE))</f>
        <v>0</v>
      </c>
      <c r="I14" s="169">
        <f>IF(ISERROR(VLOOKUP(A14,'[1]Z03 收入决算表(财决03表)'!$A$10:$K$500,10,FALSE)),"",VLOOKUP(A14,'[1]Z03 收入决算表(财决03表)'!$A$10:$K$500,10,FALSE))</f>
        <v>0</v>
      </c>
      <c r="J14" s="169">
        <f>IF(ISERROR(VLOOKUP(A14,'[1]Z03 收入决算表(财决03表)'!$A$10:$K$500,11,FALSE)),"",VLOOKUP(A14,'[1]Z03 收入决算表(财决03表)'!$A$10:$K$500,11,FALSE))</f>
        <v>0</v>
      </c>
      <c r="K14" s="180" t="str">
        <f>'[1]Z03 收入决算表(财决03表)'!A13</f>
        <v>206</v>
      </c>
      <c r="L14" s="181">
        <f>'[1]Z03 收入决算表(财决03表)'!$E13</f>
        <v>79</v>
      </c>
      <c r="M14" s="177">
        <f t="shared" si="1"/>
        <v>14</v>
      </c>
    </row>
    <row r="15" spans="1:15" ht="22.5" customHeight="1">
      <c r="A15" s="237" t="str">
        <f t="shared" si="0"/>
        <v>20605</v>
      </c>
      <c r="B15" s="237"/>
      <c r="C15" s="168" t="str">
        <f>IF(ISERROR(VLOOKUP(A15,'[1]Z03 收入决算表(财决03表)'!$A$10:$K$500,4,FALSE)),"",VLOOKUP(A15,'[1]Z03 收入决算表(财决03表)'!$A$10:$K$500,4,FALSE))</f>
        <v>科技条件与服务</v>
      </c>
      <c r="D15" s="169">
        <f>IF(ISERROR(VLOOKUP(A15,'[1]Z03 收入决算表(财决03表)'!$A$10:$K$500,5,FALSE)),"",VLOOKUP(A15,'[1]Z03 收入决算表(财决03表)'!$A$10:$K$500,5,FALSE))</f>
        <v>75</v>
      </c>
      <c r="E15" s="169">
        <f>IF(ISERROR(VLOOKUP(A15,'[1]Z03 收入决算表(财决03表)'!$A$10:$K$500,6,FALSE)),"",VLOOKUP(A15,'[1]Z03 收入决算表(财决03表)'!$A$10:$K$500,6,FALSE))</f>
        <v>75</v>
      </c>
      <c r="F15" s="169">
        <f>IF(ISERROR(VLOOKUP(A15,'[1]Z03 收入决算表(财决03表)'!$A$10:$K$500,7,FALSE)),"",VLOOKUP(A15,'[1]Z03 收入决算表(财决03表)'!$A$10:$K$500,7,FALSE))</f>
        <v>0</v>
      </c>
      <c r="G15" s="169">
        <f>IF(ISERROR(VLOOKUP(A15,'[1]Z03 收入决算表(财决03表)'!$A$10:$K$500,8,FALSE)),"",VLOOKUP(A15,'[1]Z03 收入决算表(财决03表)'!$A$10:$K$500,8,FALSE))</f>
        <v>0</v>
      </c>
      <c r="H15" s="169">
        <f>IF(ISERROR(VLOOKUP(A15,'[1]Z03 收入决算表(财决03表)'!$A$10:$K$500,9,FALSE)),"",VLOOKUP(A15,'[1]Z03 收入决算表(财决03表)'!$A$10:$K$500,9,FALSE))</f>
        <v>0</v>
      </c>
      <c r="I15" s="169">
        <f>IF(ISERROR(VLOOKUP(A15,'[1]Z03 收入决算表(财决03表)'!$A$10:$K$500,10,FALSE)),"",VLOOKUP(A15,'[1]Z03 收入决算表(财决03表)'!$A$10:$K$500,10,FALSE))</f>
        <v>0</v>
      </c>
      <c r="J15" s="169">
        <f>IF(ISERROR(VLOOKUP(A15,'[1]Z03 收入决算表(财决03表)'!$A$10:$K$500,11,FALSE)),"",VLOOKUP(A15,'[1]Z03 收入决算表(财决03表)'!$A$10:$K$500,11,FALSE))</f>
        <v>0</v>
      </c>
      <c r="K15" s="180" t="str">
        <f>'[1]Z03 收入决算表(财决03表)'!A14</f>
        <v>20605</v>
      </c>
      <c r="L15" s="181">
        <f>'[1]Z03 收入决算表(财决03表)'!$E14</f>
        <v>75</v>
      </c>
      <c r="M15" s="177">
        <f t="shared" si="1"/>
        <v>15</v>
      </c>
    </row>
    <row r="16" spans="1:15" ht="22.5" customHeight="1">
      <c r="A16" s="237" t="str">
        <f t="shared" si="0"/>
        <v>2060503</v>
      </c>
      <c r="B16" s="237"/>
      <c r="C16" s="168" t="str">
        <f>IF(ISERROR(VLOOKUP(A16,'[1]Z03 收入决算表(财决03表)'!$A$10:$K$500,4,FALSE)),"",VLOOKUP(A16,'[1]Z03 收入决算表(财决03表)'!$A$10:$K$500,4,FALSE))</f>
        <v xml:space="preserve">  科技条件专项</v>
      </c>
      <c r="D16" s="169">
        <f>IF(ISERROR(VLOOKUP(A16,'[1]Z03 收入决算表(财决03表)'!$A$10:$K$500,5,FALSE)),"",VLOOKUP(A16,'[1]Z03 收入决算表(财决03表)'!$A$10:$K$500,5,FALSE))</f>
        <v>75</v>
      </c>
      <c r="E16" s="169">
        <f>IF(ISERROR(VLOOKUP(A16,'[1]Z03 收入决算表(财决03表)'!$A$10:$K$500,6,FALSE)),"",VLOOKUP(A16,'[1]Z03 收入决算表(财决03表)'!$A$10:$K$500,6,FALSE))</f>
        <v>75</v>
      </c>
      <c r="F16" s="169">
        <f>IF(ISERROR(VLOOKUP(A16,'[1]Z03 收入决算表(财决03表)'!$A$10:$K$500,7,FALSE)),"",VLOOKUP(A16,'[1]Z03 收入决算表(财决03表)'!$A$10:$K$500,7,FALSE))</f>
        <v>0</v>
      </c>
      <c r="G16" s="169">
        <f>IF(ISERROR(VLOOKUP(A16,'[1]Z03 收入决算表(财决03表)'!$A$10:$K$500,8,FALSE)),"",VLOOKUP(A16,'[1]Z03 收入决算表(财决03表)'!$A$10:$K$500,8,FALSE))</f>
        <v>0</v>
      </c>
      <c r="H16" s="169">
        <f>IF(ISERROR(VLOOKUP(A16,'[1]Z03 收入决算表(财决03表)'!$A$10:$K$500,9,FALSE)),"",VLOOKUP(A16,'[1]Z03 收入决算表(财决03表)'!$A$10:$K$500,9,FALSE))</f>
        <v>0</v>
      </c>
      <c r="I16" s="169">
        <f>IF(ISERROR(VLOOKUP(A16,'[1]Z03 收入决算表(财决03表)'!$A$10:$K$500,10,FALSE)),"",VLOOKUP(A16,'[1]Z03 收入决算表(财决03表)'!$A$10:$K$500,10,FALSE))</f>
        <v>0</v>
      </c>
      <c r="J16" s="169">
        <f>IF(ISERROR(VLOOKUP(A16,'[1]Z03 收入决算表(财决03表)'!$A$10:$K$500,11,FALSE)),"",VLOOKUP(A16,'[1]Z03 收入决算表(财决03表)'!$A$10:$K$500,11,FALSE))</f>
        <v>0</v>
      </c>
      <c r="K16" s="180" t="str">
        <f>'[1]Z03 收入决算表(财决03表)'!A15</f>
        <v>2060503</v>
      </c>
      <c r="L16" s="181">
        <f>'[1]Z03 收入决算表(财决03表)'!$E15</f>
        <v>75</v>
      </c>
      <c r="M16" s="177">
        <f t="shared" si="1"/>
        <v>16</v>
      </c>
    </row>
    <row r="17" spans="1:21" ht="22.5" customHeight="1">
      <c r="A17" s="237" t="str">
        <f t="shared" si="0"/>
        <v>20699</v>
      </c>
      <c r="B17" s="237"/>
      <c r="C17" s="168" t="str">
        <f>IF(ISERROR(VLOOKUP(A17,'[1]Z03 收入决算表(财决03表)'!$A$10:$K$500,4,FALSE)),"",VLOOKUP(A17,'[1]Z03 收入决算表(财决03表)'!$A$10:$K$500,4,FALSE))</f>
        <v>其他科学技术支出</v>
      </c>
      <c r="D17" s="169">
        <f>IF(ISERROR(VLOOKUP(A17,'[1]Z03 收入决算表(财决03表)'!$A$10:$K$500,5,FALSE)),"",VLOOKUP(A17,'[1]Z03 收入决算表(财决03表)'!$A$10:$K$500,5,FALSE))</f>
        <v>4</v>
      </c>
      <c r="E17" s="169">
        <f>IF(ISERROR(VLOOKUP(A17,'[1]Z03 收入决算表(财决03表)'!$A$10:$K$500,6,FALSE)),"",VLOOKUP(A17,'[1]Z03 收入决算表(财决03表)'!$A$10:$K$500,6,FALSE))</f>
        <v>4</v>
      </c>
      <c r="F17" s="169">
        <f>IF(ISERROR(VLOOKUP(A17,'[1]Z03 收入决算表(财决03表)'!$A$10:$K$500,7,FALSE)),"",VLOOKUP(A17,'[1]Z03 收入决算表(财决03表)'!$A$10:$K$500,7,FALSE))</f>
        <v>0</v>
      </c>
      <c r="G17" s="169">
        <f>IF(ISERROR(VLOOKUP(A17,'[1]Z03 收入决算表(财决03表)'!$A$10:$K$500,8,FALSE)),"",VLOOKUP(A17,'[1]Z03 收入决算表(财决03表)'!$A$10:$K$500,8,FALSE))</f>
        <v>0</v>
      </c>
      <c r="H17" s="169">
        <f>IF(ISERROR(VLOOKUP(A17,'[1]Z03 收入决算表(财决03表)'!$A$10:$K$500,9,FALSE)),"",VLOOKUP(A17,'[1]Z03 收入决算表(财决03表)'!$A$10:$K$500,9,FALSE))</f>
        <v>0</v>
      </c>
      <c r="I17" s="169">
        <f>IF(ISERROR(VLOOKUP(A17,'[1]Z03 收入决算表(财决03表)'!$A$10:$K$500,10,FALSE)),"",VLOOKUP(A17,'[1]Z03 收入决算表(财决03表)'!$A$10:$K$500,10,FALSE))</f>
        <v>0</v>
      </c>
      <c r="J17" s="169">
        <f>IF(ISERROR(VLOOKUP(A17,'[1]Z03 收入决算表(财决03表)'!$A$10:$K$500,11,FALSE)),"",VLOOKUP(A17,'[1]Z03 收入决算表(财决03表)'!$A$10:$K$500,11,FALSE))</f>
        <v>0</v>
      </c>
      <c r="K17" s="180" t="str">
        <f>'[1]Z03 收入决算表(财决03表)'!A16</f>
        <v>20699</v>
      </c>
      <c r="L17" s="181">
        <f>'[1]Z03 收入决算表(财决03表)'!$E16</f>
        <v>4</v>
      </c>
      <c r="M17" s="177">
        <f t="shared" si="1"/>
        <v>17</v>
      </c>
    </row>
    <row r="18" spans="1:21" ht="22.5" customHeight="1">
      <c r="A18" s="237" t="str">
        <f t="shared" si="0"/>
        <v>2069999</v>
      </c>
      <c r="B18" s="237"/>
      <c r="C18" s="168" t="str">
        <f>IF(ISERROR(VLOOKUP(A18,'[1]Z03 收入决算表(财决03表)'!$A$10:$K$500,4,FALSE)),"",VLOOKUP(A18,'[1]Z03 收入决算表(财决03表)'!$A$10:$K$500,4,FALSE))</f>
        <v xml:space="preserve">  其他科学技术支出</v>
      </c>
      <c r="D18" s="169">
        <f>IF(ISERROR(VLOOKUP(A18,'[1]Z03 收入决算表(财决03表)'!$A$10:$K$500,5,FALSE)),"",VLOOKUP(A18,'[1]Z03 收入决算表(财决03表)'!$A$10:$K$500,5,FALSE))</f>
        <v>4</v>
      </c>
      <c r="E18" s="169">
        <f>IF(ISERROR(VLOOKUP(A18,'[1]Z03 收入决算表(财决03表)'!$A$10:$K$500,6,FALSE)),"",VLOOKUP(A18,'[1]Z03 收入决算表(财决03表)'!$A$10:$K$500,6,FALSE))</f>
        <v>4</v>
      </c>
      <c r="F18" s="169">
        <f>IF(ISERROR(VLOOKUP(A18,'[1]Z03 收入决算表(财决03表)'!$A$10:$K$500,7,FALSE)),"",VLOOKUP(A18,'[1]Z03 收入决算表(财决03表)'!$A$10:$K$500,7,FALSE))</f>
        <v>0</v>
      </c>
      <c r="G18" s="169">
        <f>IF(ISERROR(VLOOKUP(A18,'[1]Z03 收入决算表(财决03表)'!$A$10:$K$500,8,FALSE)),"",VLOOKUP(A18,'[1]Z03 收入决算表(财决03表)'!$A$10:$K$500,8,FALSE))</f>
        <v>0</v>
      </c>
      <c r="H18" s="169">
        <f>IF(ISERROR(VLOOKUP(A18,'[1]Z03 收入决算表(财决03表)'!$A$10:$K$500,9,FALSE)),"",VLOOKUP(A18,'[1]Z03 收入决算表(财决03表)'!$A$10:$K$500,9,FALSE))</f>
        <v>0</v>
      </c>
      <c r="I18" s="169">
        <f>IF(ISERROR(VLOOKUP(A18,'[1]Z03 收入决算表(财决03表)'!$A$10:$K$500,10,FALSE)),"",VLOOKUP(A18,'[1]Z03 收入决算表(财决03表)'!$A$10:$K$500,10,FALSE))</f>
        <v>0</v>
      </c>
      <c r="J18" s="169">
        <f>IF(ISERROR(VLOOKUP(A18,'[1]Z03 收入决算表(财决03表)'!$A$10:$K$500,11,FALSE)),"",VLOOKUP(A18,'[1]Z03 收入决算表(财决03表)'!$A$10:$K$500,11,FALSE))</f>
        <v>0</v>
      </c>
      <c r="K18" s="180" t="str">
        <f>'[1]Z03 收入决算表(财决03表)'!A17</f>
        <v>2069999</v>
      </c>
      <c r="L18" s="181">
        <f>'[1]Z03 收入决算表(财决03表)'!$E17</f>
        <v>4</v>
      </c>
      <c r="M18" s="177">
        <f t="shared" si="1"/>
        <v>18</v>
      </c>
      <c r="N18" s="182"/>
      <c r="O18" s="174"/>
      <c r="P18" s="158"/>
      <c r="Q18" s="158"/>
      <c r="R18" s="14"/>
      <c r="S18" s="164"/>
      <c r="T18" s="158"/>
      <c r="U18" s="14"/>
    </row>
    <row r="19" spans="1:21" ht="22.5" customHeight="1">
      <c r="A19" s="237" t="str">
        <f t="shared" si="0"/>
        <v>208</v>
      </c>
      <c r="B19" s="237"/>
      <c r="C19" s="168" t="str">
        <f>IF(ISERROR(VLOOKUP(A19,'[1]Z03 收入决算表(财决03表)'!$A$10:$K$500,4,FALSE)),"",VLOOKUP(A19,'[1]Z03 收入决算表(财决03表)'!$A$10:$K$500,4,FALSE))</f>
        <v>社会保障和就业支出</v>
      </c>
      <c r="D19" s="169">
        <f>IF(ISERROR(VLOOKUP(A19,'[1]Z03 收入决算表(财决03表)'!$A$10:$K$500,5,FALSE)),"",VLOOKUP(A19,'[1]Z03 收入决算表(财决03表)'!$A$10:$K$500,5,FALSE))</f>
        <v>85.73</v>
      </c>
      <c r="E19" s="169">
        <f>IF(ISERROR(VLOOKUP(A19,'[1]Z03 收入决算表(财决03表)'!$A$10:$K$500,6,FALSE)),"",VLOOKUP(A19,'[1]Z03 收入决算表(财决03表)'!$A$10:$K$500,6,FALSE))</f>
        <v>85.73</v>
      </c>
      <c r="F19" s="169">
        <f>IF(ISERROR(VLOOKUP(A19,'[1]Z03 收入决算表(财决03表)'!$A$10:$K$500,7,FALSE)),"",VLOOKUP(A19,'[1]Z03 收入决算表(财决03表)'!$A$10:$K$500,7,FALSE))</f>
        <v>0</v>
      </c>
      <c r="G19" s="169">
        <f>IF(ISERROR(VLOOKUP(A19,'[1]Z03 收入决算表(财决03表)'!$A$10:$K$500,8,FALSE)),"",VLOOKUP(A19,'[1]Z03 收入决算表(财决03表)'!$A$10:$K$500,8,FALSE))</f>
        <v>0</v>
      </c>
      <c r="H19" s="169">
        <f>IF(ISERROR(VLOOKUP(A19,'[1]Z03 收入决算表(财决03表)'!$A$10:$K$500,9,FALSE)),"",VLOOKUP(A19,'[1]Z03 收入决算表(财决03表)'!$A$10:$K$500,9,FALSE))</f>
        <v>0</v>
      </c>
      <c r="I19" s="169">
        <f>IF(ISERROR(VLOOKUP(A19,'[1]Z03 收入决算表(财决03表)'!$A$10:$K$500,10,FALSE)),"",VLOOKUP(A19,'[1]Z03 收入决算表(财决03表)'!$A$10:$K$500,10,FALSE))</f>
        <v>0</v>
      </c>
      <c r="J19" s="169">
        <f>IF(ISERROR(VLOOKUP(A19,'[1]Z03 收入决算表(财决03表)'!$A$10:$K$500,11,FALSE)),"",VLOOKUP(A19,'[1]Z03 收入决算表(财决03表)'!$A$10:$K$500,11,FALSE))</f>
        <v>0</v>
      </c>
      <c r="K19" s="180" t="str">
        <f>'[1]Z03 收入决算表(财决03表)'!A18</f>
        <v>208</v>
      </c>
      <c r="L19" s="181">
        <f>'[1]Z03 收入决算表(财决03表)'!$E18</f>
        <v>85.73</v>
      </c>
      <c r="M19" s="177">
        <f t="shared" si="1"/>
        <v>19</v>
      </c>
      <c r="N19" s="183"/>
      <c r="O19" s="174"/>
      <c r="P19" s="158"/>
      <c r="Q19" s="158"/>
      <c r="R19" s="166"/>
      <c r="S19" s="164"/>
      <c r="T19" s="158"/>
      <c r="U19" s="158"/>
    </row>
    <row r="20" spans="1:21" ht="22.5" customHeight="1">
      <c r="A20" s="237" t="str">
        <f t="shared" si="0"/>
        <v>20805</v>
      </c>
      <c r="B20" s="237"/>
      <c r="C20" s="168" t="str">
        <f>IF(ISERROR(VLOOKUP(A20,'[1]Z03 收入决算表(财决03表)'!$A$10:$K$500,4,FALSE)),"",VLOOKUP(A20,'[1]Z03 收入决算表(财决03表)'!$A$10:$K$500,4,FALSE))</f>
        <v>行政事业单位离退休</v>
      </c>
      <c r="D20" s="169">
        <f>IF(ISERROR(VLOOKUP(A20,'[1]Z03 收入决算表(财决03表)'!$A$10:$K$500,5,FALSE)),"",VLOOKUP(A20,'[1]Z03 收入决算表(财决03表)'!$A$10:$K$500,5,FALSE))</f>
        <v>46.36</v>
      </c>
      <c r="E20" s="169">
        <f>IF(ISERROR(VLOOKUP(A20,'[1]Z03 收入决算表(财决03表)'!$A$10:$K$500,6,FALSE)),"",VLOOKUP(A20,'[1]Z03 收入决算表(财决03表)'!$A$10:$K$500,6,FALSE))</f>
        <v>46.36</v>
      </c>
      <c r="F20" s="169">
        <f>IF(ISERROR(VLOOKUP(A20,'[1]Z03 收入决算表(财决03表)'!$A$10:$K$500,7,FALSE)),"",VLOOKUP(A20,'[1]Z03 收入决算表(财决03表)'!$A$10:$K$500,7,FALSE))</f>
        <v>0</v>
      </c>
      <c r="G20" s="169">
        <f>IF(ISERROR(VLOOKUP(A20,'[1]Z03 收入决算表(财决03表)'!$A$10:$K$500,8,FALSE)),"",VLOOKUP(A20,'[1]Z03 收入决算表(财决03表)'!$A$10:$K$500,8,FALSE))</f>
        <v>0</v>
      </c>
      <c r="H20" s="169">
        <f>IF(ISERROR(VLOOKUP(A20,'[1]Z03 收入决算表(财决03表)'!$A$10:$K$500,9,FALSE)),"",VLOOKUP(A20,'[1]Z03 收入决算表(财决03表)'!$A$10:$K$500,9,FALSE))</f>
        <v>0</v>
      </c>
      <c r="I20" s="169">
        <f>IF(ISERROR(VLOOKUP(A20,'[1]Z03 收入决算表(财决03表)'!$A$10:$K$500,10,FALSE)),"",VLOOKUP(A20,'[1]Z03 收入决算表(财决03表)'!$A$10:$K$500,10,FALSE))</f>
        <v>0</v>
      </c>
      <c r="J20" s="169">
        <f>IF(ISERROR(VLOOKUP(A20,'[1]Z03 收入决算表(财决03表)'!$A$10:$K$500,11,FALSE)),"",VLOOKUP(A20,'[1]Z03 收入决算表(财决03表)'!$A$10:$K$500,11,FALSE))</f>
        <v>0</v>
      </c>
      <c r="K20" s="180" t="str">
        <f>'[1]Z03 收入决算表(财决03表)'!A19</f>
        <v>20805</v>
      </c>
      <c r="L20" s="181">
        <f>'[1]Z03 收入决算表(财决03表)'!$E19</f>
        <v>46.36</v>
      </c>
      <c r="M20" s="177">
        <f t="shared" si="1"/>
        <v>20</v>
      </c>
    </row>
    <row r="21" spans="1:21" ht="22.5" customHeight="1">
      <c r="A21" s="237" t="str">
        <f t="shared" si="0"/>
        <v>2080501</v>
      </c>
      <c r="B21" s="237"/>
      <c r="C21" s="168" t="str">
        <f>IF(ISERROR(VLOOKUP(A21,'[1]Z03 收入决算表(财决03表)'!$A$10:$K$500,4,FALSE)),"",VLOOKUP(A21,'[1]Z03 收入决算表(财决03表)'!$A$10:$K$500,4,FALSE))</f>
        <v xml:space="preserve">  归口管理的行政单位离退休</v>
      </c>
      <c r="D21" s="169">
        <f>IF(ISERROR(VLOOKUP(A21,'[1]Z03 收入决算表(财决03表)'!$A$10:$K$500,5,FALSE)),"",VLOOKUP(A21,'[1]Z03 收入决算表(财决03表)'!$A$10:$K$500,5,FALSE))</f>
        <v>39.57</v>
      </c>
      <c r="E21" s="169">
        <f>IF(ISERROR(VLOOKUP(A21,'[1]Z03 收入决算表(财决03表)'!$A$10:$K$500,6,FALSE)),"",VLOOKUP(A21,'[1]Z03 收入决算表(财决03表)'!$A$10:$K$500,6,FALSE))</f>
        <v>39.57</v>
      </c>
      <c r="F21" s="169">
        <f>IF(ISERROR(VLOOKUP(A21,'[1]Z03 收入决算表(财决03表)'!$A$10:$K$500,7,FALSE)),"",VLOOKUP(A21,'[1]Z03 收入决算表(财决03表)'!$A$10:$K$500,7,FALSE))</f>
        <v>0</v>
      </c>
      <c r="G21" s="169">
        <f>IF(ISERROR(VLOOKUP(A21,'[1]Z03 收入决算表(财决03表)'!$A$10:$K$500,8,FALSE)),"",VLOOKUP(A21,'[1]Z03 收入决算表(财决03表)'!$A$10:$K$500,8,FALSE))</f>
        <v>0</v>
      </c>
      <c r="H21" s="169">
        <f>IF(ISERROR(VLOOKUP(A21,'[1]Z03 收入决算表(财决03表)'!$A$10:$K$500,9,FALSE)),"",VLOOKUP(A21,'[1]Z03 收入决算表(财决03表)'!$A$10:$K$500,9,FALSE))</f>
        <v>0</v>
      </c>
      <c r="I21" s="169">
        <f>IF(ISERROR(VLOOKUP(A21,'[1]Z03 收入决算表(财决03表)'!$A$10:$K$500,10,FALSE)),"",VLOOKUP(A21,'[1]Z03 收入决算表(财决03表)'!$A$10:$K$500,10,FALSE))</f>
        <v>0</v>
      </c>
      <c r="J21" s="169">
        <f>IF(ISERROR(VLOOKUP(A21,'[1]Z03 收入决算表(财决03表)'!$A$10:$K$500,11,FALSE)),"",VLOOKUP(A21,'[1]Z03 收入决算表(财决03表)'!$A$10:$K$500,11,FALSE))</f>
        <v>0</v>
      </c>
      <c r="K21" s="180" t="str">
        <f>'[1]Z03 收入决算表(财决03表)'!A20</f>
        <v>2080501</v>
      </c>
      <c r="L21" s="181">
        <f>'[1]Z03 收入决算表(财决03表)'!$E20</f>
        <v>39.57</v>
      </c>
      <c r="M21" s="177">
        <f t="shared" si="1"/>
        <v>21</v>
      </c>
      <c r="N21" s="182"/>
    </row>
    <row r="22" spans="1:21" ht="22.5" customHeight="1">
      <c r="A22" s="237" t="str">
        <f t="shared" si="0"/>
        <v>2080502</v>
      </c>
      <c r="B22" s="237"/>
      <c r="C22" s="168" t="str">
        <f>IF(ISERROR(VLOOKUP(A22,'[1]Z03 收入决算表(财决03表)'!$A$10:$K$500,4,FALSE)),"",VLOOKUP(A22,'[1]Z03 收入决算表(财决03表)'!$A$10:$K$500,4,FALSE))</f>
        <v xml:space="preserve">  事业单位离退休</v>
      </c>
      <c r="D22" s="169">
        <f>IF(ISERROR(VLOOKUP(A22,'[1]Z03 收入决算表(财决03表)'!$A$10:$K$500,5,FALSE)),"",VLOOKUP(A22,'[1]Z03 收入决算表(财决03表)'!$A$10:$K$500,5,FALSE))</f>
        <v>6.79</v>
      </c>
      <c r="E22" s="169">
        <f>IF(ISERROR(VLOOKUP(A22,'[1]Z03 收入决算表(财决03表)'!$A$10:$K$500,6,FALSE)),"",VLOOKUP(A22,'[1]Z03 收入决算表(财决03表)'!$A$10:$K$500,6,FALSE))</f>
        <v>6.79</v>
      </c>
      <c r="F22" s="169">
        <f>IF(ISERROR(VLOOKUP(A22,'[1]Z03 收入决算表(财决03表)'!$A$10:$K$500,7,FALSE)),"",VLOOKUP(A22,'[1]Z03 收入决算表(财决03表)'!$A$10:$K$500,7,FALSE))</f>
        <v>0</v>
      </c>
      <c r="G22" s="169">
        <f>IF(ISERROR(VLOOKUP(A22,'[1]Z03 收入决算表(财决03表)'!$A$10:$K$500,8,FALSE)),"",VLOOKUP(A22,'[1]Z03 收入决算表(财决03表)'!$A$10:$K$500,8,FALSE))</f>
        <v>0</v>
      </c>
      <c r="H22" s="169">
        <f>IF(ISERROR(VLOOKUP(A22,'[1]Z03 收入决算表(财决03表)'!$A$10:$K$500,9,FALSE)),"",VLOOKUP(A22,'[1]Z03 收入决算表(财决03表)'!$A$10:$K$500,9,FALSE))</f>
        <v>0</v>
      </c>
      <c r="I22" s="169">
        <f>IF(ISERROR(VLOOKUP(A22,'[1]Z03 收入决算表(财决03表)'!$A$10:$K$500,10,FALSE)),"",VLOOKUP(A22,'[1]Z03 收入决算表(财决03表)'!$A$10:$K$500,10,FALSE))</f>
        <v>0</v>
      </c>
      <c r="J22" s="169">
        <f>IF(ISERROR(VLOOKUP(A22,'[1]Z03 收入决算表(财决03表)'!$A$10:$K$500,11,FALSE)),"",VLOOKUP(A22,'[1]Z03 收入决算表(财决03表)'!$A$10:$K$500,11,FALSE))</f>
        <v>0</v>
      </c>
      <c r="K22" s="180" t="str">
        <f>'[1]Z03 收入决算表(财决03表)'!A21</f>
        <v>2080502</v>
      </c>
      <c r="L22" s="181">
        <f>'[1]Z03 收入决算表(财决03表)'!$E21</f>
        <v>6.79</v>
      </c>
      <c r="M22" s="177">
        <f t="shared" si="1"/>
        <v>22</v>
      </c>
    </row>
    <row r="23" spans="1:21" ht="22.5" customHeight="1">
      <c r="A23" s="237" t="str">
        <f t="shared" si="0"/>
        <v>20808</v>
      </c>
      <c r="B23" s="237"/>
      <c r="C23" s="168" t="str">
        <f>IF(ISERROR(VLOOKUP(A23,'[1]Z03 收入决算表(财决03表)'!$A$10:$K$500,4,FALSE)),"",VLOOKUP(A23,'[1]Z03 收入决算表(财决03表)'!$A$10:$K$500,4,FALSE))</f>
        <v>抚恤</v>
      </c>
      <c r="D23" s="169">
        <f>IF(ISERROR(VLOOKUP(A23,'[1]Z03 收入决算表(财决03表)'!$A$10:$K$500,5,FALSE)),"",VLOOKUP(A23,'[1]Z03 收入决算表(财决03表)'!$A$10:$K$500,5,FALSE))</f>
        <v>39.369999999999997</v>
      </c>
      <c r="E23" s="169">
        <f>IF(ISERROR(VLOOKUP(A23,'[1]Z03 收入决算表(财决03表)'!$A$10:$K$500,6,FALSE)),"",VLOOKUP(A23,'[1]Z03 收入决算表(财决03表)'!$A$10:$K$500,6,FALSE))</f>
        <v>39.369999999999997</v>
      </c>
      <c r="F23" s="169">
        <f>IF(ISERROR(VLOOKUP(A23,'[1]Z03 收入决算表(财决03表)'!$A$10:$K$500,7,FALSE)),"",VLOOKUP(A23,'[1]Z03 收入决算表(财决03表)'!$A$10:$K$500,7,FALSE))</f>
        <v>0</v>
      </c>
      <c r="G23" s="169">
        <f>IF(ISERROR(VLOOKUP(A23,'[1]Z03 收入决算表(财决03表)'!$A$10:$K$500,8,FALSE)),"",VLOOKUP(A23,'[1]Z03 收入决算表(财决03表)'!$A$10:$K$500,8,FALSE))</f>
        <v>0</v>
      </c>
      <c r="H23" s="169">
        <f>IF(ISERROR(VLOOKUP(A23,'[1]Z03 收入决算表(财决03表)'!$A$10:$K$500,9,FALSE)),"",VLOOKUP(A23,'[1]Z03 收入决算表(财决03表)'!$A$10:$K$500,9,FALSE))</f>
        <v>0</v>
      </c>
      <c r="I23" s="169">
        <f>IF(ISERROR(VLOOKUP(A23,'[1]Z03 收入决算表(财决03表)'!$A$10:$K$500,10,FALSE)),"",VLOOKUP(A23,'[1]Z03 收入决算表(财决03表)'!$A$10:$K$500,10,FALSE))</f>
        <v>0</v>
      </c>
      <c r="J23" s="169">
        <f>IF(ISERROR(VLOOKUP(A23,'[1]Z03 收入决算表(财决03表)'!$A$10:$K$500,11,FALSE)),"",VLOOKUP(A23,'[1]Z03 收入决算表(财决03表)'!$A$10:$K$500,11,FALSE))</f>
        <v>0</v>
      </c>
      <c r="K23" s="180" t="str">
        <f>'[1]Z03 收入决算表(财决03表)'!A22</f>
        <v>20808</v>
      </c>
      <c r="L23" s="181">
        <f>'[1]Z03 收入决算表(财决03表)'!$E22</f>
        <v>39.369999999999997</v>
      </c>
      <c r="M23" s="177">
        <f t="shared" si="1"/>
        <v>23</v>
      </c>
    </row>
    <row r="24" spans="1:21" ht="22.5" customHeight="1">
      <c r="A24" s="237" t="str">
        <f t="shared" si="0"/>
        <v>2080801</v>
      </c>
      <c r="B24" s="237"/>
      <c r="C24" s="168" t="str">
        <f>IF(ISERROR(VLOOKUP(A24,'[1]Z03 收入决算表(财决03表)'!$A$10:$K$500,4,FALSE)),"",VLOOKUP(A24,'[1]Z03 收入决算表(财决03表)'!$A$10:$K$500,4,FALSE))</f>
        <v xml:space="preserve">  死亡抚恤</v>
      </c>
      <c r="D24" s="169">
        <f>IF(ISERROR(VLOOKUP(A24,'[1]Z03 收入决算表(财决03表)'!$A$10:$K$500,5,FALSE)),"",VLOOKUP(A24,'[1]Z03 收入决算表(财决03表)'!$A$10:$K$500,5,FALSE))</f>
        <v>39.369999999999997</v>
      </c>
      <c r="E24" s="169">
        <f>IF(ISERROR(VLOOKUP(A24,'[1]Z03 收入决算表(财决03表)'!$A$10:$K$500,6,FALSE)),"",VLOOKUP(A24,'[1]Z03 收入决算表(财决03表)'!$A$10:$K$500,6,FALSE))</f>
        <v>39.369999999999997</v>
      </c>
      <c r="F24" s="169">
        <f>IF(ISERROR(VLOOKUP(A24,'[1]Z03 收入决算表(财决03表)'!$A$10:$K$500,7,FALSE)),"",VLOOKUP(A24,'[1]Z03 收入决算表(财决03表)'!$A$10:$K$500,7,FALSE))</f>
        <v>0</v>
      </c>
      <c r="G24" s="169">
        <f>IF(ISERROR(VLOOKUP(A24,'[1]Z03 收入决算表(财决03表)'!$A$10:$K$500,8,FALSE)),"",VLOOKUP(A24,'[1]Z03 收入决算表(财决03表)'!$A$10:$K$500,8,FALSE))</f>
        <v>0</v>
      </c>
      <c r="H24" s="169">
        <f>IF(ISERROR(VLOOKUP(A24,'[1]Z03 收入决算表(财决03表)'!$A$10:$K$500,9,FALSE)),"",VLOOKUP(A24,'[1]Z03 收入决算表(财决03表)'!$A$10:$K$500,9,FALSE))</f>
        <v>0</v>
      </c>
      <c r="I24" s="169">
        <f>IF(ISERROR(VLOOKUP(A24,'[1]Z03 收入决算表(财决03表)'!$A$10:$K$500,10,FALSE)),"",VLOOKUP(A24,'[1]Z03 收入决算表(财决03表)'!$A$10:$K$500,10,FALSE))</f>
        <v>0</v>
      </c>
      <c r="J24" s="169">
        <f>IF(ISERROR(VLOOKUP(A24,'[1]Z03 收入决算表(财决03表)'!$A$10:$K$500,11,FALSE)),"",VLOOKUP(A24,'[1]Z03 收入决算表(财决03表)'!$A$10:$K$500,11,FALSE))</f>
        <v>0</v>
      </c>
      <c r="K24" s="180" t="str">
        <f>'[1]Z03 收入决算表(财决03表)'!A23</f>
        <v>2080801</v>
      </c>
      <c r="L24" s="181">
        <f>'[1]Z03 收入决算表(财决03表)'!$E23</f>
        <v>39.369999999999997</v>
      </c>
      <c r="M24" s="177">
        <f t="shared" si="1"/>
        <v>24</v>
      </c>
    </row>
    <row r="25" spans="1:21" ht="22.5" customHeight="1">
      <c r="A25" s="237" t="str">
        <f t="shared" si="0"/>
        <v>210</v>
      </c>
      <c r="B25" s="237"/>
      <c r="C25" s="168" t="str">
        <f>IF(ISERROR(VLOOKUP(A25,'[1]Z03 收入决算表(财决03表)'!$A$10:$K$500,4,FALSE)),"",VLOOKUP(A25,'[1]Z03 收入决算表(财决03表)'!$A$10:$K$500,4,FALSE))</f>
        <v>医疗卫生与计划生育支出</v>
      </c>
      <c r="D25" s="169">
        <f>IF(ISERROR(VLOOKUP(A25,'[1]Z03 收入决算表(财决03表)'!$A$10:$K$500,5,FALSE)),"",VLOOKUP(A25,'[1]Z03 收入决算表(财决03表)'!$A$10:$K$500,5,FALSE))</f>
        <v>62.87</v>
      </c>
      <c r="E25" s="169">
        <f>IF(ISERROR(VLOOKUP(A25,'[1]Z03 收入决算表(财决03表)'!$A$10:$K$500,6,FALSE)),"",VLOOKUP(A25,'[1]Z03 收入决算表(财决03表)'!$A$10:$K$500,6,FALSE))</f>
        <v>62.87</v>
      </c>
      <c r="F25" s="169">
        <f>IF(ISERROR(VLOOKUP(A25,'[1]Z03 收入决算表(财决03表)'!$A$10:$K$500,7,FALSE)),"",VLOOKUP(A25,'[1]Z03 收入决算表(财决03表)'!$A$10:$K$500,7,FALSE))</f>
        <v>0</v>
      </c>
      <c r="G25" s="169">
        <f>IF(ISERROR(VLOOKUP(A25,'[1]Z03 收入决算表(财决03表)'!$A$10:$K$500,8,FALSE)),"",VLOOKUP(A25,'[1]Z03 收入决算表(财决03表)'!$A$10:$K$500,8,FALSE))</f>
        <v>0</v>
      </c>
      <c r="H25" s="169">
        <f>IF(ISERROR(VLOOKUP(A25,'[1]Z03 收入决算表(财决03表)'!$A$10:$K$500,9,FALSE)),"",VLOOKUP(A25,'[1]Z03 收入决算表(财决03表)'!$A$10:$K$500,9,FALSE))</f>
        <v>0</v>
      </c>
      <c r="I25" s="169">
        <f>IF(ISERROR(VLOOKUP(A25,'[1]Z03 收入决算表(财决03表)'!$A$10:$K$500,10,FALSE)),"",VLOOKUP(A25,'[1]Z03 收入决算表(财决03表)'!$A$10:$K$500,10,FALSE))</f>
        <v>0</v>
      </c>
      <c r="J25" s="169">
        <f>IF(ISERROR(VLOOKUP(A25,'[1]Z03 收入决算表(财决03表)'!$A$10:$K$500,11,FALSE)),"",VLOOKUP(A25,'[1]Z03 收入决算表(财决03表)'!$A$10:$K$500,11,FALSE))</f>
        <v>0</v>
      </c>
      <c r="K25" s="180" t="str">
        <f>'[1]Z03 收入决算表(财决03表)'!A24</f>
        <v>210</v>
      </c>
      <c r="L25" s="181">
        <f>'[1]Z03 收入决算表(财决03表)'!$E24</f>
        <v>62.87</v>
      </c>
      <c r="M25" s="177">
        <f t="shared" si="1"/>
        <v>25</v>
      </c>
    </row>
    <row r="26" spans="1:21" ht="22.5" customHeight="1">
      <c r="A26" s="237" t="str">
        <f t="shared" si="0"/>
        <v>21011</v>
      </c>
      <c r="B26" s="237"/>
      <c r="C26" s="168" t="str">
        <f>IF(ISERROR(VLOOKUP(A26,'[1]Z03 收入决算表(财决03表)'!$A$10:$K$500,4,FALSE)),"",VLOOKUP(A26,'[1]Z03 收入决算表(财决03表)'!$A$10:$K$500,4,FALSE))</f>
        <v>行政事业单位医疗</v>
      </c>
      <c r="D26" s="169">
        <f>IF(ISERROR(VLOOKUP(A26,'[1]Z03 收入决算表(财决03表)'!$A$10:$K$500,5,FALSE)),"",VLOOKUP(A26,'[1]Z03 收入决算表(财决03表)'!$A$10:$K$500,5,FALSE))</f>
        <v>62.87</v>
      </c>
      <c r="E26" s="169">
        <f>IF(ISERROR(VLOOKUP(A26,'[1]Z03 收入决算表(财决03表)'!$A$10:$K$500,6,FALSE)),"",VLOOKUP(A26,'[1]Z03 收入决算表(财决03表)'!$A$10:$K$500,6,FALSE))</f>
        <v>62.87</v>
      </c>
      <c r="F26" s="169">
        <f>IF(ISERROR(VLOOKUP(A26,'[1]Z03 收入决算表(财决03表)'!$A$10:$K$500,7,FALSE)),"",VLOOKUP(A26,'[1]Z03 收入决算表(财决03表)'!$A$10:$K$500,7,FALSE))</f>
        <v>0</v>
      </c>
      <c r="G26" s="169">
        <f>IF(ISERROR(VLOOKUP(A26,'[1]Z03 收入决算表(财决03表)'!$A$10:$K$500,8,FALSE)),"",VLOOKUP(A26,'[1]Z03 收入决算表(财决03表)'!$A$10:$K$500,8,FALSE))</f>
        <v>0</v>
      </c>
      <c r="H26" s="169">
        <f>IF(ISERROR(VLOOKUP(A26,'[1]Z03 收入决算表(财决03表)'!$A$10:$K$500,9,FALSE)),"",VLOOKUP(A26,'[1]Z03 收入决算表(财决03表)'!$A$10:$K$500,9,FALSE))</f>
        <v>0</v>
      </c>
      <c r="I26" s="169">
        <f>IF(ISERROR(VLOOKUP(A26,'[1]Z03 收入决算表(财决03表)'!$A$10:$K$500,10,FALSE)),"",VLOOKUP(A26,'[1]Z03 收入决算表(财决03表)'!$A$10:$K$500,10,FALSE))</f>
        <v>0</v>
      </c>
      <c r="J26" s="169">
        <f>IF(ISERROR(VLOOKUP(A26,'[1]Z03 收入决算表(财决03表)'!$A$10:$K$500,11,FALSE)),"",VLOOKUP(A26,'[1]Z03 收入决算表(财决03表)'!$A$10:$K$500,11,FALSE))</f>
        <v>0</v>
      </c>
      <c r="K26" s="180" t="str">
        <f>'[1]Z03 收入决算表(财决03表)'!A25</f>
        <v>21011</v>
      </c>
      <c r="L26" s="181">
        <f>'[1]Z03 收入决算表(财决03表)'!$E25</f>
        <v>62.87</v>
      </c>
      <c r="M26" s="177">
        <f t="shared" si="1"/>
        <v>26</v>
      </c>
    </row>
    <row r="27" spans="1:21" ht="22.5" customHeight="1">
      <c r="A27" s="237" t="str">
        <f t="shared" si="0"/>
        <v>2101101</v>
      </c>
      <c r="B27" s="237"/>
      <c r="C27" s="168" t="str">
        <f>IF(ISERROR(VLOOKUP(A27,'[1]Z03 收入决算表(财决03表)'!$A$10:$K$500,4,FALSE)),"",VLOOKUP(A27,'[1]Z03 收入决算表(财决03表)'!$A$10:$K$500,4,FALSE))</f>
        <v xml:space="preserve">  行政单位医疗</v>
      </c>
      <c r="D27" s="169">
        <f>IF(ISERROR(VLOOKUP(A27,'[1]Z03 收入决算表(财决03表)'!$A$10:$K$500,5,FALSE)),"",VLOOKUP(A27,'[1]Z03 收入决算表(财决03表)'!$A$10:$K$500,5,FALSE))</f>
        <v>44.49</v>
      </c>
      <c r="E27" s="169">
        <f>IF(ISERROR(VLOOKUP(A27,'[1]Z03 收入决算表(财决03表)'!$A$10:$K$500,6,FALSE)),"",VLOOKUP(A27,'[1]Z03 收入决算表(财决03表)'!$A$10:$K$500,6,FALSE))</f>
        <v>44.49</v>
      </c>
      <c r="F27" s="169">
        <f>IF(ISERROR(VLOOKUP(A27,'[1]Z03 收入决算表(财决03表)'!$A$10:$K$500,7,FALSE)),"",VLOOKUP(A27,'[1]Z03 收入决算表(财决03表)'!$A$10:$K$500,7,FALSE))</f>
        <v>0</v>
      </c>
      <c r="G27" s="169">
        <f>IF(ISERROR(VLOOKUP(A27,'[1]Z03 收入决算表(财决03表)'!$A$10:$K$500,8,FALSE)),"",VLOOKUP(A27,'[1]Z03 收入决算表(财决03表)'!$A$10:$K$500,8,FALSE))</f>
        <v>0</v>
      </c>
      <c r="H27" s="169">
        <f>IF(ISERROR(VLOOKUP(A27,'[1]Z03 收入决算表(财决03表)'!$A$10:$K$500,9,FALSE)),"",VLOOKUP(A27,'[1]Z03 收入决算表(财决03表)'!$A$10:$K$500,9,FALSE))</f>
        <v>0</v>
      </c>
      <c r="I27" s="169">
        <f>IF(ISERROR(VLOOKUP(A27,'[1]Z03 收入决算表(财决03表)'!$A$10:$K$500,10,FALSE)),"",VLOOKUP(A27,'[1]Z03 收入决算表(财决03表)'!$A$10:$K$500,10,FALSE))</f>
        <v>0</v>
      </c>
      <c r="J27" s="169">
        <f>IF(ISERROR(VLOOKUP(A27,'[1]Z03 收入决算表(财决03表)'!$A$10:$K$500,11,FALSE)),"",VLOOKUP(A27,'[1]Z03 收入决算表(财决03表)'!$A$10:$K$500,11,FALSE))</f>
        <v>0</v>
      </c>
      <c r="K27" s="180" t="str">
        <f>'[1]Z03 收入决算表(财决03表)'!A26</f>
        <v>2101101</v>
      </c>
      <c r="L27" s="181">
        <f>'[1]Z03 收入决算表(财决03表)'!$E26</f>
        <v>44.49</v>
      </c>
      <c r="M27" s="177">
        <f t="shared" si="1"/>
        <v>27</v>
      </c>
    </row>
    <row r="28" spans="1:21" ht="22.5" customHeight="1">
      <c r="A28" s="237" t="str">
        <f t="shared" si="0"/>
        <v>2101103</v>
      </c>
      <c r="B28" s="237"/>
      <c r="C28" s="168" t="str">
        <f>IF(ISERROR(VLOOKUP(A28,'[1]Z03 收入决算表(财决03表)'!$A$10:$K$500,4,FALSE)),"",VLOOKUP(A28,'[1]Z03 收入决算表(财决03表)'!$A$10:$K$500,4,FALSE))</f>
        <v xml:space="preserve">  公务员医疗补助</v>
      </c>
      <c r="D28" s="169">
        <f>IF(ISERROR(VLOOKUP(A28,'[1]Z03 收入决算表(财决03表)'!$A$10:$K$500,5,FALSE)),"",VLOOKUP(A28,'[1]Z03 收入决算表(财决03表)'!$A$10:$K$500,5,FALSE))</f>
        <v>18.38</v>
      </c>
      <c r="E28" s="169">
        <f>IF(ISERROR(VLOOKUP(A28,'[1]Z03 收入决算表(财决03表)'!$A$10:$K$500,6,FALSE)),"",VLOOKUP(A28,'[1]Z03 收入决算表(财决03表)'!$A$10:$K$500,6,FALSE))</f>
        <v>18.38</v>
      </c>
      <c r="F28" s="169">
        <f>IF(ISERROR(VLOOKUP(A28,'[1]Z03 收入决算表(财决03表)'!$A$10:$K$500,7,FALSE)),"",VLOOKUP(A28,'[1]Z03 收入决算表(财决03表)'!$A$10:$K$500,7,FALSE))</f>
        <v>0</v>
      </c>
      <c r="G28" s="169">
        <f>IF(ISERROR(VLOOKUP(A28,'[1]Z03 收入决算表(财决03表)'!$A$10:$K$500,8,FALSE)),"",VLOOKUP(A28,'[1]Z03 收入决算表(财决03表)'!$A$10:$K$500,8,FALSE))</f>
        <v>0</v>
      </c>
      <c r="H28" s="169">
        <f>IF(ISERROR(VLOOKUP(A28,'[1]Z03 收入决算表(财决03表)'!$A$10:$K$500,9,FALSE)),"",VLOOKUP(A28,'[1]Z03 收入决算表(财决03表)'!$A$10:$K$500,9,FALSE))</f>
        <v>0</v>
      </c>
      <c r="I28" s="169">
        <f>IF(ISERROR(VLOOKUP(A28,'[1]Z03 收入决算表(财决03表)'!$A$10:$K$500,10,FALSE)),"",VLOOKUP(A28,'[1]Z03 收入决算表(财决03表)'!$A$10:$K$500,10,FALSE))</f>
        <v>0</v>
      </c>
      <c r="J28" s="169">
        <f>IF(ISERROR(VLOOKUP(A28,'[1]Z03 收入决算表(财决03表)'!$A$10:$K$500,11,FALSE)),"",VLOOKUP(A28,'[1]Z03 收入决算表(财决03表)'!$A$10:$K$500,11,FALSE))</f>
        <v>0</v>
      </c>
      <c r="K28" s="180" t="str">
        <f>'[1]Z03 收入决算表(财决03表)'!A27</f>
        <v>2101103</v>
      </c>
      <c r="L28" s="181">
        <f>'[1]Z03 收入决算表(财决03表)'!$E27</f>
        <v>18.38</v>
      </c>
      <c r="M28" s="177">
        <f t="shared" si="1"/>
        <v>28</v>
      </c>
    </row>
    <row r="29" spans="1:21" ht="22.5" customHeight="1">
      <c r="A29" s="237" t="str">
        <f t="shared" si="0"/>
        <v>211</v>
      </c>
      <c r="B29" s="237"/>
      <c r="C29" s="168" t="str">
        <f>IF(ISERROR(VLOOKUP(A29,'[1]Z03 收入决算表(财决03表)'!$A$10:$K$500,4,FALSE)),"",VLOOKUP(A29,'[1]Z03 收入决算表(财决03表)'!$A$10:$K$500,4,FALSE))</f>
        <v>节能环保支出</v>
      </c>
      <c r="D29" s="169">
        <f>IF(ISERROR(VLOOKUP(A29,'[1]Z03 收入决算表(财决03表)'!$A$10:$K$500,5,FALSE)),"",VLOOKUP(A29,'[1]Z03 收入决算表(财决03表)'!$A$10:$K$500,5,FALSE))</f>
        <v>7</v>
      </c>
      <c r="E29" s="169">
        <f>IF(ISERROR(VLOOKUP(A29,'[1]Z03 收入决算表(财决03表)'!$A$10:$K$500,6,FALSE)),"",VLOOKUP(A29,'[1]Z03 收入决算表(财决03表)'!$A$10:$K$500,6,FALSE))</f>
        <v>7</v>
      </c>
      <c r="F29" s="169">
        <f>IF(ISERROR(VLOOKUP(A29,'[1]Z03 收入决算表(财决03表)'!$A$10:$K$500,7,FALSE)),"",VLOOKUP(A29,'[1]Z03 收入决算表(财决03表)'!$A$10:$K$500,7,FALSE))</f>
        <v>0</v>
      </c>
      <c r="G29" s="169">
        <f>IF(ISERROR(VLOOKUP(A29,'[1]Z03 收入决算表(财决03表)'!$A$10:$K$500,8,FALSE)),"",VLOOKUP(A29,'[1]Z03 收入决算表(财决03表)'!$A$10:$K$500,8,FALSE))</f>
        <v>0</v>
      </c>
      <c r="H29" s="169">
        <f>IF(ISERROR(VLOOKUP(A29,'[1]Z03 收入决算表(财决03表)'!$A$10:$K$500,9,FALSE)),"",VLOOKUP(A29,'[1]Z03 收入决算表(财决03表)'!$A$10:$K$500,9,FALSE))</f>
        <v>0</v>
      </c>
      <c r="I29" s="169">
        <f>IF(ISERROR(VLOOKUP(A29,'[1]Z03 收入决算表(财决03表)'!$A$10:$K$500,10,FALSE)),"",VLOOKUP(A29,'[1]Z03 收入决算表(财决03表)'!$A$10:$K$500,10,FALSE))</f>
        <v>0</v>
      </c>
      <c r="J29" s="169">
        <f>IF(ISERROR(VLOOKUP(A29,'[1]Z03 收入决算表(财决03表)'!$A$10:$K$500,11,FALSE)),"",VLOOKUP(A29,'[1]Z03 收入决算表(财决03表)'!$A$10:$K$500,11,FALSE))</f>
        <v>0</v>
      </c>
      <c r="K29" s="180" t="str">
        <f>'[1]Z03 收入决算表(财决03表)'!A28</f>
        <v>211</v>
      </c>
      <c r="L29" s="181">
        <f>'[1]Z03 收入决算表(财决03表)'!$E28</f>
        <v>7</v>
      </c>
      <c r="M29" s="177">
        <f t="shared" si="1"/>
        <v>29</v>
      </c>
    </row>
    <row r="30" spans="1:21" ht="22.5" customHeight="1">
      <c r="A30" s="237" t="str">
        <f t="shared" si="0"/>
        <v>21105</v>
      </c>
      <c r="B30" s="237"/>
      <c r="C30" s="168" t="str">
        <f>IF(ISERROR(VLOOKUP(A30,'[1]Z03 收入决算表(财决03表)'!$A$10:$K$500,4,FALSE)),"",VLOOKUP(A30,'[1]Z03 收入决算表(财决03表)'!$A$10:$K$500,4,FALSE))</f>
        <v>天然林保护</v>
      </c>
      <c r="D30" s="169">
        <f>IF(ISERROR(VLOOKUP(A30,'[1]Z03 收入决算表(财决03表)'!$A$10:$K$500,5,FALSE)),"",VLOOKUP(A30,'[1]Z03 收入决算表(财决03表)'!$A$10:$K$500,5,FALSE))</f>
        <v>7</v>
      </c>
      <c r="E30" s="169">
        <f>IF(ISERROR(VLOOKUP(A30,'[1]Z03 收入决算表(财决03表)'!$A$10:$K$500,6,FALSE)),"",VLOOKUP(A30,'[1]Z03 收入决算表(财决03表)'!$A$10:$K$500,6,FALSE))</f>
        <v>7</v>
      </c>
      <c r="F30" s="169">
        <f>IF(ISERROR(VLOOKUP(A30,'[1]Z03 收入决算表(财决03表)'!$A$10:$K$500,7,FALSE)),"",VLOOKUP(A30,'[1]Z03 收入决算表(财决03表)'!$A$10:$K$500,7,FALSE))</f>
        <v>0</v>
      </c>
      <c r="G30" s="169">
        <f>IF(ISERROR(VLOOKUP(A30,'[1]Z03 收入决算表(财决03表)'!$A$10:$K$500,8,FALSE)),"",VLOOKUP(A30,'[1]Z03 收入决算表(财决03表)'!$A$10:$K$500,8,FALSE))</f>
        <v>0</v>
      </c>
      <c r="H30" s="169">
        <f>IF(ISERROR(VLOOKUP(A30,'[1]Z03 收入决算表(财决03表)'!$A$10:$K$500,9,FALSE)),"",VLOOKUP(A30,'[1]Z03 收入决算表(财决03表)'!$A$10:$K$500,9,FALSE))</f>
        <v>0</v>
      </c>
      <c r="I30" s="169">
        <f>IF(ISERROR(VLOOKUP(A30,'[1]Z03 收入决算表(财决03表)'!$A$10:$K$500,10,FALSE)),"",VLOOKUP(A30,'[1]Z03 收入决算表(财决03表)'!$A$10:$K$500,10,FALSE))</f>
        <v>0</v>
      </c>
      <c r="J30" s="169">
        <f>IF(ISERROR(VLOOKUP(A30,'[1]Z03 收入决算表(财决03表)'!$A$10:$K$500,11,FALSE)),"",VLOOKUP(A30,'[1]Z03 收入决算表(财决03表)'!$A$10:$K$500,11,FALSE))</f>
        <v>0</v>
      </c>
      <c r="K30" s="180" t="str">
        <f>'[1]Z03 收入决算表(财决03表)'!A29</f>
        <v>21105</v>
      </c>
      <c r="L30" s="181">
        <f>'[1]Z03 收入决算表(财决03表)'!$E29</f>
        <v>7</v>
      </c>
      <c r="M30" s="177">
        <f t="shared" si="1"/>
        <v>30</v>
      </c>
    </row>
    <row r="31" spans="1:21" ht="22.5" customHeight="1">
      <c r="A31" s="237" t="str">
        <f t="shared" si="0"/>
        <v>2110501</v>
      </c>
      <c r="B31" s="237"/>
      <c r="C31" s="168" t="str">
        <f>IF(ISERROR(VLOOKUP(A31,'[1]Z03 收入决算表(财决03表)'!$A$10:$K$500,4,FALSE)),"",VLOOKUP(A31,'[1]Z03 收入决算表(财决03表)'!$A$10:$K$500,4,FALSE))</f>
        <v xml:space="preserve">  森林管护</v>
      </c>
      <c r="D31" s="169">
        <f>IF(ISERROR(VLOOKUP(A31,'[1]Z03 收入决算表(财决03表)'!$A$10:$K$500,5,FALSE)),"",VLOOKUP(A31,'[1]Z03 收入决算表(财决03表)'!$A$10:$K$500,5,FALSE))</f>
        <v>3</v>
      </c>
      <c r="E31" s="169">
        <f>IF(ISERROR(VLOOKUP(A31,'[1]Z03 收入决算表(财决03表)'!$A$10:$K$500,6,FALSE)),"",VLOOKUP(A31,'[1]Z03 收入决算表(财决03表)'!$A$10:$K$500,6,FALSE))</f>
        <v>3</v>
      </c>
      <c r="F31" s="169">
        <f>IF(ISERROR(VLOOKUP(A31,'[1]Z03 收入决算表(财决03表)'!$A$10:$K$500,7,FALSE)),"",VLOOKUP(A31,'[1]Z03 收入决算表(财决03表)'!$A$10:$K$500,7,FALSE))</f>
        <v>0</v>
      </c>
      <c r="G31" s="169">
        <f>IF(ISERROR(VLOOKUP(A31,'[1]Z03 收入决算表(财决03表)'!$A$10:$K$500,8,FALSE)),"",VLOOKUP(A31,'[1]Z03 收入决算表(财决03表)'!$A$10:$K$500,8,FALSE))</f>
        <v>0</v>
      </c>
      <c r="H31" s="169">
        <f>IF(ISERROR(VLOOKUP(A31,'[1]Z03 收入决算表(财决03表)'!$A$10:$K$500,9,FALSE)),"",VLOOKUP(A31,'[1]Z03 收入决算表(财决03表)'!$A$10:$K$500,9,FALSE))</f>
        <v>0</v>
      </c>
      <c r="I31" s="169">
        <f>IF(ISERROR(VLOOKUP(A31,'[1]Z03 收入决算表(财决03表)'!$A$10:$K$500,10,FALSE)),"",VLOOKUP(A31,'[1]Z03 收入决算表(财决03表)'!$A$10:$K$500,10,FALSE))</f>
        <v>0</v>
      </c>
      <c r="J31" s="169">
        <f>IF(ISERROR(VLOOKUP(A31,'[1]Z03 收入决算表(财决03表)'!$A$10:$K$500,11,FALSE)),"",VLOOKUP(A31,'[1]Z03 收入决算表(财决03表)'!$A$10:$K$500,11,FALSE))</f>
        <v>0</v>
      </c>
      <c r="K31" s="180" t="str">
        <f>'[1]Z03 收入决算表(财决03表)'!A30</f>
        <v>2110501</v>
      </c>
      <c r="L31" s="181">
        <f>'[1]Z03 收入决算表(财决03表)'!$E30</f>
        <v>3</v>
      </c>
      <c r="M31" s="177">
        <f t="shared" si="1"/>
        <v>31</v>
      </c>
    </row>
    <row r="32" spans="1:21" ht="22.5" customHeight="1">
      <c r="A32" s="237" t="str">
        <f t="shared" si="0"/>
        <v>2110507</v>
      </c>
      <c r="B32" s="237"/>
      <c r="C32" s="168" t="str">
        <f>IF(ISERROR(VLOOKUP(A32,'[1]Z03 收入决算表(财决03表)'!$A$10:$K$500,4,FALSE)),"",VLOOKUP(A32,'[1]Z03 收入决算表(财决03表)'!$A$10:$K$500,4,FALSE))</f>
        <v xml:space="preserve">  停伐补助</v>
      </c>
      <c r="D32" s="169">
        <f>IF(ISERROR(VLOOKUP(A32,'[1]Z03 收入决算表(财决03表)'!$A$10:$K$500,5,FALSE)),"",VLOOKUP(A32,'[1]Z03 收入决算表(财决03表)'!$A$10:$K$500,5,FALSE))</f>
        <v>4</v>
      </c>
      <c r="E32" s="169">
        <f>IF(ISERROR(VLOOKUP(A32,'[1]Z03 收入决算表(财决03表)'!$A$10:$K$500,6,FALSE)),"",VLOOKUP(A32,'[1]Z03 收入决算表(财决03表)'!$A$10:$K$500,6,FALSE))</f>
        <v>4</v>
      </c>
      <c r="F32" s="169">
        <f>IF(ISERROR(VLOOKUP(A32,'[1]Z03 收入决算表(财决03表)'!$A$10:$K$500,7,FALSE)),"",VLOOKUP(A32,'[1]Z03 收入决算表(财决03表)'!$A$10:$K$500,7,FALSE))</f>
        <v>0</v>
      </c>
      <c r="G32" s="169">
        <f>IF(ISERROR(VLOOKUP(A32,'[1]Z03 收入决算表(财决03表)'!$A$10:$K$500,8,FALSE)),"",VLOOKUP(A32,'[1]Z03 收入决算表(财决03表)'!$A$10:$K$500,8,FALSE))</f>
        <v>0</v>
      </c>
      <c r="H32" s="169">
        <f>IF(ISERROR(VLOOKUP(A32,'[1]Z03 收入决算表(财决03表)'!$A$10:$K$500,9,FALSE)),"",VLOOKUP(A32,'[1]Z03 收入决算表(财决03表)'!$A$10:$K$500,9,FALSE))</f>
        <v>0</v>
      </c>
      <c r="I32" s="169">
        <f>IF(ISERROR(VLOOKUP(A32,'[1]Z03 收入决算表(财决03表)'!$A$10:$K$500,10,FALSE)),"",VLOOKUP(A32,'[1]Z03 收入决算表(财决03表)'!$A$10:$K$500,10,FALSE))</f>
        <v>0</v>
      </c>
      <c r="J32" s="169">
        <f>IF(ISERROR(VLOOKUP(A32,'[1]Z03 收入决算表(财决03表)'!$A$10:$K$500,11,FALSE)),"",VLOOKUP(A32,'[1]Z03 收入决算表(财决03表)'!$A$10:$K$500,11,FALSE))</f>
        <v>0</v>
      </c>
      <c r="K32" s="180" t="str">
        <f>'[1]Z03 收入决算表(财决03表)'!A31</f>
        <v>2110507</v>
      </c>
      <c r="L32" s="181">
        <f>'[1]Z03 收入决算表(财决03表)'!$E31</f>
        <v>4</v>
      </c>
      <c r="M32" s="177">
        <f t="shared" si="1"/>
        <v>32</v>
      </c>
    </row>
    <row r="33" spans="1:13" ht="22.5" customHeight="1">
      <c r="A33" s="237" t="str">
        <f t="shared" si="0"/>
        <v>213</v>
      </c>
      <c r="B33" s="237"/>
      <c r="C33" s="168" t="str">
        <f>IF(ISERROR(VLOOKUP(A33,'[1]Z03 收入决算表(财决03表)'!$A$10:$K$500,4,FALSE)),"",VLOOKUP(A33,'[1]Z03 收入决算表(财决03表)'!$A$10:$K$500,4,FALSE))</f>
        <v>农林水支出</v>
      </c>
      <c r="D33" s="169">
        <f>IF(ISERROR(VLOOKUP(A33,'[1]Z03 收入决算表(财决03表)'!$A$10:$K$500,5,FALSE)),"",VLOOKUP(A33,'[1]Z03 收入决算表(财决03表)'!$A$10:$K$500,5,FALSE))</f>
        <v>2211.29</v>
      </c>
      <c r="E33" s="169">
        <f>IF(ISERROR(VLOOKUP(A33,'[1]Z03 收入决算表(财决03表)'!$A$10:$K$500,6,FALSE)),"",VLOOKUP(A33,'[1]Z03 收入决算表(财决03表)'!$A$10:$K$500,6,FALSE))</f>
        <v>2079.84</v>
      </c>
      <c r="F33" s="169">
        <f>IF(ISERROR(VLOOKUP(A33,'[1]Z03 收入决算表(财决03表)'!$A$10:$K$500,7,FALSE)),"",VLOOKUP(A33,'[1]Z03 收入决算表(财决03表)'!$A$10:$K$500,7,FALSE))</f>
        <v>0</v>
      </c>
      <c r="G33" s="169">
        <f>IF(ISERROR(VLOOKUP(A33,'[1]Z03 收入决算表(财决03表)'!$A$10:$K$500,8,FALSE)),"",VLOOKUP(A33,'[1]Z03 收入决算表(财决03表)'!$A$10:$K$500,8,FALSE))</f>
        <v>121.66</v>
      </c>
      <c r="H33" s="169">
        <f>IF(ISERROR(VLOOKUP(A33,'[1]Z03 收入决算表(财决03表)'!$A$10:$K$500,9,FALSE)),"",VLOOKUP(A33,'[1]Z03 收入决算表(财决03表)'!$A$10:$K$500,9,FALSE))</f>
        <v>0</v>
      </c>
      <c r="I33" s="169">
        <f>IF(ISERROR(VLOOKUP(A33,'[1]Z03 收入决算表(财决03表)'!$A$10:$K$500,10,FALSE)),"",VLOOKUP(A33,'[1]Z03 收入决算表(财决03表)'!$A$10:$K$500,10,FALSE))</f>
        <v>0</v>
      </c>
      <c r="J33" s="169">
        <f>IF(ISERROR(VLOOKUP(A33,'[1]Z03 收入决算表(财决03表)'!$A$10:$K$500,11,FALSE)),"",VLOOKUP(A33,'[1]Z03 收入决算表(财决03表)'!$A$10:$K$500,11,FALSE))</f>
        <v>9.8000000000000007</v>
      </c>
      <c r="K33" s="180" t="str">
        <f>'[1]Z03 收入决算表(财决03表)'!A32</f>
        <v>213</v>
      </c>
      <c r="L33" s="181">
        <f>'[1]Z03 收入决算表(财决03表)'!$E32</f>
        <v>2211.29</v>
      </c>
      <c r="M33" s="177">
        <f t="shared" si="1"/>
        <v>33</v>
      </c>
    </row>
    <row r="34" spans="1:13" ht="22.5" customHeight="1">
      <c r="A34" s="237" t="str">
        <f t="shared" si="0"/>
        <v>21302</v>
      </c>
      <c r="B34" s="237"/>
      <c r="C34" s="168" t="str">
        <f>IF(ISERROR(VLOOKUP(A34,'[1]Z03 收入决算表(财决03表)'!$A$10:$K$500,4,FALSE)),"",VLOOKUP(A34,'[1]Z03 收入决算表(财决03表)'!$A$10:$K$500,4,FALSE))</f>
        <v>林业</v>
      </c>
      <c r="D34" s="169">
        <f>IF(ISERROR(VLOOKUP(A34,'[1]Z03 收入决算表(财决03表)'!$A$10:$K$500,5,FALSE)),"",VLOOKUP(A34,'[1]Z03 收入决算表(财决03表)'!$A$10:$K$500,5,FALSE))</f>
        <v>1831.29</v>
      </c>
      <c r="E34" s="169">
        <f>IF(ISERROR(VLOOKUP(A34,'[1]Z03 收入决算表(财决03表)'!$A$10:$K$500,6,FALSE)),"",VLOOKUP(A34,'[1]Z03 收入决算表(财决03表)'!$A$10:$K$500,6,FALSE))</f>
        <v>1699.84</v>
      </c>
      <c r="F34" s="169">
        <f>IF(ISERROR(VLOOKUP(A34,'[1]Z03 收入决算表(财决03表)'!$A$10:$K$500,7,FALSE)),"",VLOOKUP(A34,'[1]Z03 收入决算表(财决03表)'!$A$10:$K$500,7,FALSE))</f>
        <v>0</v>
      </c>
      <c r="G34" s="169">
        <f>IF(ISERROR(VLOOKUP(A34,'[1]Z03 收入决算表(财决03表)'!$A$10:$K$500,8,FALSE)),"",VLOOKUP(A34,'[1]Z03 收入决算表(财决03表)'!$A$10:$K$500,8,FALSE))</f>
        <v>121.66</v>
      </c>
      <c r="H34" s="169">
        <f>IF(ISERROR(VLOOKUP(A34,'[1]Z03 收入决算表(财决03表)'!$A$10:$K$500,9,FALSE)),"",VLOOKUP(A34,'[1]Z03 收入决算表(财决03表)'!$A$10:$K$500,9,FALSE))</f>
        <v>0</v>
      </c>
      <c r="I34" s="169">
        <f>IF(ISERROR(VLOOKUP(A34,'[1]Z03 收入决算表(财决03表)'!$A$10:$K$500,10,FALSE)),"",VLOOKUP(A34,'[1]Z03 收入决算表(财决03表)'!$A$10:$K$500,10,FALSE))</f>
        <v>0</v>
      </c>
      <c r="J34" s="169">
        <f>IF(ISERROR(VLOOKUP(A34,'[1]Z03 收入决算表(财决03表)'!$A$10:$K$500,11,FALSE)),"",VLOOKUP(A34,'[1]Z03 收入决算表(财决03表)'!$A$10:$K$500,11,FALSE))</f>
        <v>9.8000000000000007</v>
      </c>
      <c r="K34" s="180" t="str">
        <f>'[1]Z03 收入决算表(财决03表)'!A33</f>
        <v>21302</v>
      </c>
      <c r="L34" s="181">
        <f>'[1]Z03 收入决算表(财决03表)'!$E33</f>
        <v>1831.29</v>
      </c>
      <c r="M34" s="177">
        <f t="shared" si="1"/>
        <v>34</v>
      </c>
    </row>
    <row r="35" spans="1:13" ht="22.5" customHeight="1">
      <c r="A35" s="237" t="str">
        <f t="shared" si="0"/>
        <v>2130201</v>
      </c>
      <c r="B35" s="237"/>
      <c r="C35" s="168" t="str">
        <f>IF(ISERROR(VLOOKUP(A35,'[1]Z03 收入决算表(财决03表)'!$A$10:$K$500,4,FALSE)),"",VLOOKUP(A35,'[1]Z03 收入决算表(财决03表)'!$A$10:$K$500,4,FALSE))</f>
        <v xml:space="preserve">  行政运行</v>
      </c>
      <c r="D35" s="169">
        <f>IF(ISERROR(VLOOKUP(A35,'[1]Z03 收入决算表(财决03表)'!$A$10:$K$500,5,FALSE)),"",VLOOKUP(A35,'[1]Z03 收入决算表(财决03表)'!$A$10:$K$500,5,FALSE))</f>
        <v>1295.99</v>
      </c>
      <c r="E35" s="169">
        <f>IF(ISERROR(VLOOKUP(A35,'[1]Z03 收入决算表(财决03表)'!$A$10:$K$500,6,FALSE)),"",VLOOKUP(A35,'[1]Z03 收入决算表(财决03表)'!$A$10:$K$500,6,FALSE))</f>
        <v>1265.78</v>
      </c>
      <c r="F35" s="169">
        <f>IF(ISERROR(VLOOKUP(A35,'[1]Z03 收入决算表(财决03表)'!$A$10:$K$500,7,FALSE)),"",VLOOKUP(A35,'[1]Z03 收入决算表(财决03表)'!$A$10:$K$500,7,FALSE))</f>
        <v>0</v>
      </c>
      <c r="G35" s="169">
        <f>IF(ISERROR(VLOOKUP(A35,'[1]Z03 收入决算表(财决03表)'!$A$10:$K$500,8,FALSE)),"",VLOOKUP(A35,'[1]Z03 收入决算表(财决03表)'!$A$10:$K$500,8,FALSE))</f>
        <v>29.21</v>
      </c>
      <c r="H35" s="169">
        <f>IF(ISERROR(VLOOKUP(A35,'[1]Z03 收入决算表(财决03表)'!$A$10:$K$500,9,FALSE)),"",VLOOKUP(A35,'[1]Z03 收入决算表(财决03表)'!$A$10:$K$500,9,FALSE))</f>
        <v>0</v>
      </c>
      <c r="I35" s="169">
        <f>IF(ISERROR(VLOOKUP(A35,'[1]Z03 收入决算表(财决03表)'!$A$10:$K$500,10,FALSE)),"",VLOOKUP(A35,'[1]Z03 收入决算表(财决03表)'!$A$10:$K$500,10,FALSE))</f>
        <v>0</v>
      </c>
      <c r="J35" s="169">
        <f>IF(ISERROR(VLOOKUP(A35,'[1]Z03 收入决算表(财决03表)'!$A$10:$K$500,11,FALSE)),"",VLOOKUP(A35,'[1]Z03 收入决算表(财决03表)'!$A$10:$K$500,11,FALSE))</f>
        <v>1</v>
      </c>
      <c r="K35" s="180" t="str">
        <f>'[1]Z03 收入决算表(财决03表)'!A34</f>
        <v>2130201</v>
      </c>
      <c r="L35" s="181">
        <f>'[1]Z03 收入决算表(财决03表)'!$E34</f>
        <v>1295.99</v>
      </c>
      <c r="M35" s="177">
        <f t="shared" si="1"/>
        <v>35</v>
      </c>
    </row>
    <row r="36" spans="1:13" ht="22.5" customHeight="1">
      <c r="A36" s="237" t="str">
        <f t="shared" si="0"/>
        <v>2130202</v>
      </c>
      <c r="B36" s="237"/>
      <c r="C36" s="168" t="str">
        <f>IF(ISERROR(VLOOKUP(A36,'[1]Z03 收入决算表(财决03表)'!$A$10:$K$500,4,FALSE)),"",VLOOKUP(A36,'[1]Z03 收入决算表(财决03表)'!$A$10:$K$500,4,FALSE))</f>
        <v xml:space="preserve">  一般行政管理事务</v>
      </c>
      <c r="D36" s="169">
        <f>IF(ISERROR(VLOOKUP(A36,'[1]Z03 收入决算表(财决03表)'!$A$10:$K$500,5,FALSE)),"",VLOOKUP(A36,'[1]Z03 收入决算表(财决03表)'!$A$10:$K$500,5,FALSE))</f>
        <v>44.95</v>
      </c>
      <c r="E36" s="169">
        <f>IF(ISERROR(VLOOKUP(A36,'[1]Z03 收入决算表(财决03表)'!$A$10:$K$500,6,FALSE)),"",VLOOKUP(A36,'[1]Z03 收入决算表(财决03表)'!$A$10:$K$500,6,FALSE))</f>
        <v>36.15</v>
      </c>
      <c r="F36" s="169">
        <f>IF(ISERROR(VLOOKUP(A36,'[1]Z03 收入决算表(财决03表)'!$A$10:$K$500,7,FALSE)),"",VLOOKUP(A36,'[1]Z03 收入决算表(财决03表)'!$A$10:$K$500,7,FALSE))</f>
        <v>0</v>
      </c>
      <c r="G36" s="169">
        <f>IF(ISERROR(VLOOKUP(A36,'[1]Z03 收入决算表(财决03表)'!$A$10:$K$500,8,FALSE)),"",VLOOKUP(A36,'[1]Z03 收入决算表(财决03表)'!$A$10:$K$500,8,FALSE))</f>
        <v>0</v>
      </c>
      <c r="H36" s="169">
        <f>IF(ISERROR(VLOOKUP(A36,'[1]Z03 收入决算表(财决03表)'!$A$10:$K$500,9,FALSE)),"",VLOOKUP(A36,'[1]Z03 收入决算表(财决03表)'!$A$10:$K$500,9,FALSE))</f>
        <v>0</v>
      </c>
      <c r="I36" s="169">
        <f>IF(ISERROR(VLOOKUP(A36,'[1]Z03 收入决算表(财决03表)'!$A$10:$K$500,10,FALSE)),"",VLOOKUP(A36,'[1]Z03 收入决算表(财决03表)'!$A$10:$K$500,10,FALSE))</f>
        <v>0</v>
      </c>
      <c r="J36" s="169">
        <f>IF(ISERROR(VLOOKUP(A36,'[1]Z03 收入决算表(财决03表)'!$A$10:$K$500,11,FALSE)),"",VLOOKUP(A36,'[1]Z03 收入决算表(财决03表)'!$A$10:$K$500,11,FALSE))</f>
        <v>8.8000000000000007</v>
      </c>
      <c r="K36" s="180" t="str">
        <f>'[1]Z03 收入决算表(财决03表)'!A35</f>
        <v>2130202</v>
      </c>
      <c r="L36" s="181">
        <f>'[1]Z03 收入决算表(财决03表)'!$E35</f>
        <v>44.95</v>
      </c>
      <c r="M36" s="177">
        <f t="shared" si="1"/>
        <v>36</v>
      </c>
    </row>
    <row r="37" spans="1:13" ht="22.5" customHeight="1">
      <c r="A37" s="237" t="str">
        <f t="shared" si="0"/>
        <v>2130205</v>
      </c>
      <c r="B37" s="237"/>
      <c r="C37" s="168" t="str">
        <f>IF(ISERROR(VLOOKUP(A37,'[1]Z03 收入决算表(财决03表)'!$A$10:$K$500,4,FALSE)),"",VLOOKUP(A37,'[1]Z03 收入决算表(财决03表)'!$A$10:$K$500,4,FALSE))</f>
        <v xml:space="preserve">  森林培育</v>
      </c>
      <c r="D37" s="169">
        <f>IF(ISERROR(VLOOKUP(A37,'[1]Z03 收入决算表(财决03表)'!$A$10:$K$500,5,FALSE)),"",VLOOKUP(A37,'[1]Z03 收入决算表(财决03表)'!$A$10:$K$500,5,FALSE))</f>
        <v>170</v>
      </c>
      <c r="E37" s="169">
        <f>IF(ISERROR(VLOOKUP(A37,'[1]Z03 收入决算表(财决03表)'!$A$10:$K$500,6,FALSE)),"",VLOOKUP(A37,'[1]Z03 收入决算表(财决03表)'!$A$10:$K$500,6,FALSE))</f>
        <v>170</v>
      </c>
      <c r="F37" s="169">
        <f>IF(ISERROR(VLOOKUP(A37,'[1]Z03 收入决算表(财决03表)'!$A$10:$K$500,7,FALSE)),"",VLOOKUP(A37,'[1]Z03 收入决算表(财决03表)'!$A$10:$K$500,7,FALSE))</f>
        <v>0</v>
      </c>
      <c r="G37" s="169">
        <f>IF(ISERROR(VLOOKUP(A37,'[1]Z03 收入决算表(财决03表)'!$A$10:$K$500,8,FALSE)),"",VLOOKUP(A37,'[1]Z03 收入决算表(财决03表)'!$A$10:$K$500,8,FALSE))</f>
        <v>0</v>
      </c>
      <c r="H37" s="169">
        <f>IF(ISERROR(VLOOKUP(A37,'[1]Z03 收入决算表(财决03表)'!$A$10:$K$500,9,FALSE)),"",VLOOKUP(A37,'[1]Z03 收入决算表(财决03表)'!$A$10:$K$500,9,FALSE))</f>
        <v>0</v>
      </c>
      <c r="I37" s="169">
        <f>IF(ISERROR(VLOOKUP(A37,'[1]Z03 收入决算表(财决03表)'!$A$10:$K$500,10,FALSE)),"",VLOOKUP(A37,'[1]Z03 收入决算表(财决03表)'!$A$10:$K$500,10,FALSE))</f>
        <v>0</v>
      </c>
      <c r="J37" s="169">
        <f>IF(ISERROR(VLOOKUP(A37,'[1]Z03 收入决算表(财决03表)'!$A$10:$K$500,11,FALSE)),"",VLOOKUP(A37,'[1]Z03 收入决算表(财决03表)'!$A$10:$K$500,11,FALSE))</f>
        <v>0</v>
      </c>
      <c r="K37" s="180" t="str">
        <f>'[1]Z03 收入决算表(财决03表)'!A36</f>
        <v>2130205</v>
      </c>
      <c r="L37" s="181">
        <f>'[1]Z03 收入决算表(财决03表)'!$E36</f>
        <v>170</v>
      </c>
      <c r="M37" s="177">
        <f t="shared" si="1"/>
        <v>37</v>
      </c>
    </row>
    <row r="38" spans="1:13" ht="22.5" customHeight="1">
      <c r="A38" s="237" t="str">
        <f t="shared" si="0"/>
        <v>2130207</v>
      </c>
      <c r="B38" s="237"/>
      <c r="C38" s="168" t="str">
        <f>IF(ISERROR(VLOOKUP(A38,'[1]Z03 收入决算表(财决03表)'!$A$10:$K$500,4,FALSE)),"",VLOOKUP(A38,'[1]Z03 收入决算表(财决03表)'!$A$10:$K$500,4,FALSE))</f>
        <v xml:space="preserve">  森林资源管理</v>
      </c>
      <c r="D38" s="169">
        <f>IF(ISERROR(VLOOKUP(A38,'[1]Z03 收入决算表(财决03表)'!$A$10:$K$500,5,FALSE)),"",VLOOKUP(A38,'[1]Z03 收入决算表(财决03表)'!$A$10:$K$500,5,FALSE))</f>
        <v>95.45</v>
      </c>
      <c r="E38" s="169">
        <f>IF(ISERROR(VLOOKUP(A38,'[1]Z03 收入决算表(财决03表)'!$A$10:$K$500,6,FALSE)),"",VLOOKUP(A38,'[1]Z03 收入决算表(财决03表)'!$A$10:$K$500,6,FALSE))</f>
        <v>3</v>
      </c>
      <c r="F38" s="169">
        <f>IF(ISERROR(VLOOKUP(A38,'[1]Z03 收入决算表(财决03表)'!$A$10:$K$500,7,FALSE)),"",VLOOKUP(A38,'[1]Z03 收入决算表(财决03表)'!$A$10:$K$500,7,FALSE))</f>
        <v>0</v>
      </c>
      <c r="G38" s="169">
        <f>IF(ISERROR(VLOOKUP(A38,'[1]Z03 收入决算表(财决03表)'!$A$10:$K$500,8,FALSE)),"",VLOOKUP(A38,'[1]Z03 收入决算表(财决03表)'!$A$10:$K$500,8,FALSE))</f>
        <v>92.45</v>
      </c>
      <c r="H38" s="169">
        <f>IF(ISERROR(VLOOKUP(A38,'[1]Z03 收入决算表(财决03表)'!$A$10:$K$500,9,FALSE)),"",VLOOKUP(A38,'[1]Z03 收入决算表(财决03表)'!$A$10:$K$500,9,FALSE))</f>
        <v>0</v>
      </c>
      <c r="I38" s="169">
        <f>IF(ISERROR(VLOOKUP(A38,'[1]Z03 收入决算表(财决03表)'!$A$10:$K$500,10,FALSE)),"",VLOOKUP(A38,'[1]Z03 收入决算表(财决03表)'!$A$10:$K$500,10,FALSE))</f>
        <v>0</v>
      </c>
      <c r="J38" s="169">
        <f>IF(ISERROR(VLOOKUP(A38,'[1]Z03 收入决算表(财决03表)'!$A$10:$K$500,11,FALSE)),"",VLOOKUP(A38,'[1]Z03 收入决算表(财决03表)'!$A$10:$K$500,11,FALSE))</f>
        <v>0</v>
      </c>
      <c r="K38" s="180" t="str">
        <f>'[1]Z03 收入决算表(财决03表)'!A37</f>
        <v>2130207</v>
      </c>
      <c r="L38" s="181">
        <f>'[1]Z03 收入决算表(财决03表)'!$E37</f>
        <v>95.45</v>
      </c>
      <c r="M38" s="177">
        <f t="shared" si="1"/>
        <v>38</v>
      </c>
    </row>
    <row r="39" spans="1:13" ht="22.5" customHeight="1">
      <c r="A39" s="237" t="str">
        <f t="shared" si="0"/>
        <v>2130209</v>
      </c>
      <c r="B39" s="237"/>
      <c r="C39" s="168" t="str">
        <f>IF(ISERROR(VLOOKUP(A39,'[1]Z03 收入决算表(财决03表)'!$A$10:$K$500,4,FALSE)),"",VLOOKUP(A39,'[1]Z03 收入决算表(财决03表)'!$A$10:$K$500,4,FALSE))</f>
        <v xml:space="preserve">  森林生态效益补偿</v>
      </c>
      <c r="D39" s="169">
        <f>IF(ISERROR(VLOOKUP(A39,'[1]Z03 收入决算表(财决03表)'!$A$10:$K$500,5,FALSE)),"",VLOOKUP(A39,'[1]Z03 收入决算表(财决03表)'!$A$10:$K$500,5,FALSE))</f>
        <v>15</v>
      </c>
      <c r="E39" s="169">
        <f>IF(ISERROR(VLOOKUP(A39,'[1]Z03 收入决算表(财决03表)'!$A$10:$K$500,6,FALSE)),"",VLOOKUP(A39,'[1]Z03 收入决算表(财决03表)'!$A$10:$K$500,6,FALSE))</f>
        <v>15</v>
      </c>
      <c r="F39" s="169">
        <f>IF(ISERROR(VLOOKUP(A39,'[1]Z03 收入决算表(财决03表)'!$A$10:$K$500,7,FALSE)),"",VLOOKUP(A39,'[1]Z03 收入决算表(财决03表)'!$A$10:$K$500,7,FALSE))</f>
        <v>0</v>
      </c>
      <c r="G39" s="169">
        <f>IF(ISERROR(VLOOKUP(A39,'[1]Z03 收入决算表(财决03表)'!$A$10:$K$500,8,FALSE)),"",VLOOKUP(A39,'[1]Z03 收入决算表(财决03表)'!$A$10:$K$500,8,FALSE))</f>
        <v>0</v>
      </c>
      <c r="H39" s="169">
        <f>IF(ISERROR(VLOOKUP(A39,'[1]Z03 收入决算表(财决03表)'!$A$10:$K$500,9,FALSE)),"",VLOOKUP(A39,'[1]Z03 收入决算表(财决03表)'!$A$10:$K$500,9,FALSE))</f>
        <v>0</v>
      </c>
      <c r="I39" s="169">
        <f>IF(ISERROR(VLOOKUP(A39,'[1]Z03 收入决算表(财决03表)'!$A$10:$K$500,10,FALSE)),"",VLOOKUP(A39,'[1]Z03 收入决算表(财决03表)'!$A$10:$K$500,10,FALSE))</f>
        <v>0</v>
      </c>
      <c r="J39" s="169">
        <f>IF(ISERROR(VLOOKUP(A39,'[1]Z03 收入决算表(财决03表)'!$A$10:$K$500,11,FALSE)),"",VLOOKUP(A39,'[1]Z03 收入决算表(财决03表)'!$A$10:$K$500,11,FALSE))</f>
        <v>0</v>
      </c>
      <c r="K39" s="180" t="str">
        <f>'[1]Z03 收入决算表(财决03表)'!A38</f>
        <v>2130209</v>
      </c>
      <c r="L39" s="181">
        <f>'[1]Z03 收入决算表(财决03表)'!$E38</f>
        <v>15</v>
      </c>
      <c r="M39" s="177">
        <f t="shared" si="1"/>
        <v>39</v>
      </c>
    </row>
    <row r="40" spans="1:13" ht="22.5" customHeight="1">
      <c r="A40" s="237" t="str">
        <f t="shared" si="0"/>
        <v>2130211</v>
      </c>
      <c r="B40" s="237"/>
      <c r="C40" s="168" t="str">
        <f>IF(ISERROR(VLOOKUP(A40,'[1]Z03 收入决算表(财决03表)'!$A$10:$K$500,4,FALSE)),"",VLOOKUP(A40,'[1]Z03 收入决算表(财决03表)'!$A$10:$K$500,4,FALSE))</f>
        <v xml:space="preserve">  动植物保护</v>
      </c>
      <c r="D40" s="169">
        <f>IF(ISERROR(VLOOKUP(A40,'[1]Z03 收入决算表(财决03表)'!$A$10:$K$500,5,FALSE)),"",VLOOKUP(A40,'[1]Z03 收入决算表(财决03表)'!$A$10:$K$500,5,FALSE))</f>
        <v>17.190000000000001</v>
      </c>
      <c r="E40" s="169">
        <f>IF(ISERROR(VLOOKUP(A40,'[1]Z03 收入决算表(财决03表)'!$A$10:$K$500,6,FALSE)),"",VLOOKUP(A40,'[1]Z03 收入决算表(财决03表)'!$A$10:$K$500,6,FALSE))</f>
        <v>17.190000000000001</v>
      </c>
      <c r="F40" s="169">
        <f>IF(ISERROR(VLOOKUP(A40,'[1]Z03 收入决算表(财决03表)'!$A$10:$K$500,7,FALSE)),"",VLOOKUP(A40,'[1]Z03 收入决算表(财决03表)'!$A$10:$K$500,7,FALSE))</f>
        <v>0</v>
      </c>
      <c r="G40" s="169">
        <f>IF(ISERROR(VLOOKUP(A40,'[1]Z03 收入决算表(财决03表)'!$A$10:$K$500,8,FALSE)),"",VLOOKUP(A40,'[1]Z03 收入决算表(财决03表)'!$A$10:$K$500,8,FALSE))</f>
        <v>0</v>
      </c>
      <c r="H40" s="169">
        <f>IF(ISERROR(VLOOKUP(A40,'[1]Z03 收入决算表(财决03表)'!$A$10:$K$500,9,FALSE)),"",VLOOKUP(A40,'[1]Z03 收入决算表(财决03表)'!$A$10:$K$500,9,FALSE))</f>
        <v>0</v>
      </c>
      <c r="I40" s="169">
        <f>IF(ISERROR(VLOOKUP(A40,'[1]Z03 收入决算表(财决03表)'!$A$10:$K$500,10,FALSE)),"",VLOOKUP(A40,'[1]Z03 收入决算表(财决03表)'!$A$10:$K$500,10,FALSE))</f>
        <v>0</v>
      </c>
      <c r="J40" s="169">
        <f>IF(ISERROR(VLOOKUP(A40,'[1]Z03 收入决算表(财决03表)'!$A$10:$K$500,11,FALSE)),"",VLOOKUP(A40,'[1]Z03 收入决算表(财决03表)'!$A$10:$K$500,11,FALSE))</f>
        <v>0</v>
      </c>
      <c r="K40" s="180" t="str">
        <f>'[1]Z03 收入决算表(财决03表)'!A39</f>
        <v>2130211</v>
      </c>
      <c r="L40" s="181">
        <f>'[1]Z03 收入决算表(财决03表)'!$E39</f>
        <v>17.190000000000001</v>
      </c>
      <c r="M40" s="177">
        <f t="shared" si="1"/>
        <v>40</v>
      </c>
    </row>
    <row r="41" spans="1:13" ht="22.5" customHeight="1">
      <c r="A41" s="237" t="str">
        <f t="shared" si="0"/>
        <v>2130212</v>
      </c>
      <c r="B41" s="237"/>
      <c r="C41" s="168" t="str">
        <f>IF(ISERROR(VLOOKUP(A41,'[1]Z03 收入决算表(财决03表)'!$A$10:$K$500,4,FALSE)),"",VLOOKUP(A41,'[1]Z03 收入决算表(财决03表)'!$A$10:$K$500,4,FALSE))</f>
        <v xml:space="preserve">  湿地保护</v>
      </c>
      <c r="D41" s="169">
        <f>IF(ISERROR(VLOOKUP(A41,'[1]Z03 收入决算表(财决03表)'!$A$10:$K$500,5,FALSE)),"",VLOOKUP(A41,'[1]Z03 收入决算表(财决03表)'!$A$10:$K$500,5,FALSE))</f>
        <v>69</v>
      </c>
      <c r="E41" s="169">
        <f>IF(ISERROR(VLOOKUP(A41,'[1]Z03 收入决算表(财决03表)'!$A$10:$K$500,6,FALSE)),"",VLOOKUP(A41,'[1]Z03 收入决算表(财决03表)'!$A$10:$K$500,6,FALSE))</f>
        <v>69</v>
      </c>
      <c r="F41" s="169">
        <f>IF(ISERROR(VLOOKUP(A41,'[1]Z03 收入决算表(财决03表)'!$A$10:$K$500,7,FALSE)),"",VLOOKUP(A41,'[1]Z03 收入决算表(财决03表)'!$A$10:$K$500,7,FALSE))</f>
        <v>0</v>
      </c>
      <c r="G41" s="169">
        <f>IF(ISERROR(VLOOKUP(A41,'[1]Z03 收入决算表(财决03表)'!$A$10:$K$500,8,FALSE)),"",VLOOKUP(A41,'[1]Z03 收入决算表(财决03表)'!$A$10:$K$500,8,FALSE))</f>
        <v>0</v>
      </c>
      <c r="H41" s="169">
        <f>IF(ISERROR(VLOOKUP(A41,'[1]Z03 收入决算表(财决03表)'!$A$10:$K$500,9,FALSE)),"",VLOOKUP(A41,'[1]Z03 收入决算表(财决03表)'!$A$10:$K$500,9,FALSE))</f>
        <v>0</v>
      </c>
      <c r="I41" s="169">
        <f>IF(ISERROR(VLOOKUP(A41,'[1]Z03 收入决算表(财决03表)'!$A$10:$K$500,10,FALSE)),"",VLOOKUP(A41,'[1]Z03 收入决算表(财决03表)'!$A$10:$K$500,10,FALSE))</f>
        <v>0</v>
      </c>
      <c r="J41" s="169">
        <f>IF(ISERROR(VLOOKUP(A41,'[1]Z03 收入决算表(财决03表)'!$A$10:$K$500,11,FALSE)),"",VLOOKUP(A41,'[1]Z03 收入决算表(财决03表)'!$A$10:$K$500,11,FALSE))</f>
        <v>0</v>
      </c>
      <c r="K41" s="180" t="str">
        <f>'[1]Z03 收入决算表(财决03表)'!A40</f>
        <v>2130212</v>
      </c>
      <c r="L41" s="181">
        <f>'[1]Z03 收入决算表(财决03表)'!$E40</f>
        <v>69</v>
      </c>
      <c r="M41" s="177">
        <f t="shared" si="1"/>
        <v>41</v>
      </c>
    </row>
    <row r="42" spans="1:13" ht="22.5" customHeight="1">
      <c r="A42" s="237" t="str">
        <f t="shared" si="0"/>
        <v>2130213</v>
      </c>
      <c r="B42" s="237"/>
      <c r="C42" s="168" t="str">
        <f>IF(ISERROR(VLOOKUP(A42,'[1]Z03 收入决算表(财决03表)'!$A$10:$K$500,4,FALSE)),"",VLOOKUP(A42,'[1]Z03 收入决算表(财决03表)'!$A$10:$K$500,4,FALSE))</f>
        <v xml:space="preserve">  林业执法与监督</v>
      </c>
      <c r="D42" s="169">
        <f>IF(ISERROR(VLOOKUP(A42,'[1]Z03 收入决算表(财决03表)'!$A$10:$K$500,5,FALSE)),"",VLOOKUP(A42,'[1]Z03 收入决算表(财决03表)'!$A$10:$K$500,5,FALSE))</f>
        <v>2</v>
      </c>
      <c r="E42" s="169">
        <f>IF(ISERROR(VLOOKUP(A42,'[1]Z03 收入决算表(财决03表)'!$A$10:$K$500,6,FALSE)),"",VLOOKUP(A42,'[1]Z03 收入决算表(财决03表)'!$A$10:$K$500,6,FALSE))</f>
        <v>2</v>
      </c>
      <c r="F42" s="169">
        <f>IF(ISERROR(VLOOKUP(A42,'[1]Z03 收入决算表(财决03表)'!$A$10:$K$500,7,FALSE)),"",VLOOKUP(A42,'[1]Z03 收入决算表(财决03表)'!$A$10:$K$500,7,FALSE))</f>
        <v>0</v>
      </c>
      <c r="G42" s="169">
        <f>IF(ISERROR(VLOOKUP(A42,'[1]Z03 收入决算表(财决03表)'!$A$10:$K$500,8,FALSE)),"",VLOOKUP(A42,'[1]Z03 收入决算表(财决03表)'!$A$10:$K$500,8,FALSE))</f>
        <v>0</v>
      </c>
      <c r="H42" s="169">
        <f>IF(ISERROR(VLOOKUP(A42,'[1]Z03 收入决算表(财决03表)'!$A$10:$K$500,9,FALSE)),"",VLOOKUP(A42,'[1]Z03 收入决算表(财决03表)'!$A$10:$K$500,9,FALSE))</f>
        <v>0</v>
      </c>
      <c r="I42" s="169">
        <f>IF(ISERROR(VLOOKUP(A42,'[1]Z03 收入决算表(财决03表)'!$A$10:$K$500,10,FALSE)),"",VLOOKUP(A42,'[1]Z03 收入决算表(财决03表)'!$A$10:$K$500,10,FALSE))</f>
        <v>0</v>
      </c>
      <c r="J42" s="169">
        <f>IF(ISERROR(VLOOKUP(A42,'[1]Z03 收入决算表(财决03表)'!$A$10:$K$500,11,FALSE)),"",VLOOKUP(A42,'[1]Z03 收入决算表(财决03表)'!$A$10:$K$500,11,FALSE))</f>
        <v>0</v>
      </c>
      <c r="K42" s="180" t="str">
        <f>'[1]Z03 收入决算表(财决03表)'!A41</f>
        <v>2130213</v>
      </c>
      <c r="L42" s="181">
        <f>'[1]Z03 收入决算表(财决03表)'!$E41</f>
        <v>2</v>
      </c>
      <c r="M42" s="177">
        <f t="shared" si="1"/>
        <v>42</v>
      </c>
    </row>
    <row r="43" spans="1:13" ht="22.5" customHeight="1">
      <c r="A43" s="237" t="str">
        <f t="shared" si="0"/>
        <v>2130216</v>
      </c>
      <c r="B43" s="237"/>
      <c r="C43" s="168" t="str">
        <f>IF(ISERROR(VLOOKUP(A43,'[1]Z03 收入决算表(财决03表)'!$A$10:$K$500,4,FALSE)),"",VLOOKUP(A43,'[1]Z03 收入决算表(财决03表)'!$A$10:$K$500,4,FALSE))</f>
        <v xml:space="preserve">  林业检疫检测</v>
      </c>
      <c r="D43" s="169">
        <f>IF(ISERROR(VLOOKUP(A43,'[1]Z03 收入决算表(财决03表)'!$A$10:$K$500,5,FALSE)),"",VLOOKUP(A43,'[1]Z03 收入决算表(财决03表)'!$A$10:$K$500,5,FALSE))</f>
        <v>22</v>
      </c>
      <c r="E43" s="169">
        <f>IF(ISERROR(VLOOKUP(A43,'[1]Z03 收入决算表(财决03表)'!$A$10:$K$500,6,FALSE)),"",VLOOKUP(A43,'[1]Z03 收入决算表(财决03表)'!$A$10:$K$500,6,FALSE))</f>
        <v>22</v>
      </c>
      <c r="F43" s="169">
        <f>IF(ISERROR(VLOOKUP(A43,'[1]Z03 收入决算表(财决03表)'!$A$10:$K$500,7,FALSE)),"",VLOOKUP(A43,'[1]Z03 收入决算表(财决03表)'!$A$10:$K$500,7,FALSE))</f>
        <v>0</v>
      </c>
      <c r="G43" s="169">
        <f>IF(ISERROR(VLOOKUP(A43,'[1]Z03 收入决算表(财决03表)'!$A$10:$K$500,8,FALSE)),"",VLOOKUP(A43,'[1]Z03 收入决算表(财决03表)'!$A$10:$K$500,8,FALSE))</f>
        <v>0</v>
      </c>
      <c r="H43" s="169">
        <f>IF(ISERROR(VLOOKUP(A43,'[1]Z03 收入决算表(财决03表)'!$A$10:$K$500,9,FALSE)),"",VLOOKUP(A43,'[1]Z03 收入决算表(财决03表)'!$A$10:$K$500,9,FALSE))</f>
        <v>0</v>
      </c>
      <c r="I43" s="169">
        <f>IF(ISERROR(VLOOKUP(A43,'[1]Z03 收入决算表(财决03表)'!$A$10:$K$500,10,FALSE)),"",VLOOKUP(A43,'[1]Z03 收入决算表(财决03表)'!$A$10:$K$500,10,FALSE))</f>
        <v>0</v>
      </c>
      <c r="J43" s="169">
        <f>IF(ISERROR(VLOOKUP(A43,'[1]Z03 收入决算表(财决03表)'!$A$10:$K$500,11,FALSE)),"",VLOOKUP(A43,'[1]Z03 收入决算表(财决03表)'!$A$10:$K$500,11,FALSE))</f>
        <v>0</v>
      </c>
      <c r="K43" s="180" t="str">
        <f>'[1]Z03 收入决算表(财决03表)'!A42</f>
        <v>2130216</v>
      </c>
      <c r="L43" s="181">
        <f>'[1]Z03 收入决算表(财决03表)'!$E42</f>
        <v>22</v>
      </c>
      <c r="M43" s="177">
        <f t="shared" si="1"/>
        <v>43</v>
      </c>
    </row>
    <row r="44" spans="1:13" ht="22.5" customHeight="1">
      <c r="A44" s="237" t="str">
        <f t="shared" si="0"/>
        <v>2130234</v>
      </c>
      <c r="B44" s="237"/>
      <c r="C44" s="168" t="str">
        <f>IF(ISERROR(VLOOKUP(A44,'[1]Z03 收入决算表(财决03表)'!$A$10:$K$500,4,FALSE)),"",VLOOKUP(A44,'[1]Z03 收入决算表(财决03表)'!$A$10:$K$500,4,FALSE))</f>
        <v xml:space="preserve">  林业防灾减灾</v>
      </c>
      <c r="D44" s="169">
        <f>IF(ISERROR(VLOOKUP(A44,'[1]Z03 收入决算表(财决03表)'!$A$10:$K$500,5,FALSE)),"",VLOOKUP(A44,'[1]Z03 收入决算表(财决03表)'!$A$10:$K$500,5,FALSE))</f>
        <v>89.72</v>
      </c>
      <c r="E44" s="169">
        <f>IF(ISERROR(VLOOKUP(A44,'[1]Z03 收入决算表(财决03表)'!$A$10:$K$500,6,FALSE)),"",VLOOKUP(A44,'[1]Z03 收入决算表(财决03表)'!$A$10:$K$500,6,FALSE))</f>
        <v>89.72</v>
      </c>
      <c r="F44" s="169">
        <f>IF(ISERROR(VLOOKUP(A44,'[1]Z03 收入决算表(财决03表)'!$A$10:$K$500,7,FALSE)),"",VLOOKUP(A44,'[1]Z03 收入决算表(财决03表)'!$A$10:$K$500,7,FALSE))</f>
        <v>0</v>
      </c>
      <c r="G44" s="169">
        <f>IF(ISERROR(VLOOKUP(A44,'[1]Z03 收入决算表(财决03表)'!$A$10:$K$500,8,FALSE)),"",VLOOKUP(A44,'[1]Z03 收入决算表(财决03表)'!$A$10:$K$500,8,FALSE))</f>
        <v>0</v>
      </c>
      <c r="H44" s="169">
        <f>IF(ISERROR(VLOOKUP(A44,'[1]Z03 收入决算表(财决03表)'!$A$10:$K$500,9,FALSE)),"",VLOOKUP(A44,'[1]Z03 收入决算表(财决03表)'!$A$10:$K$500,9,FALSE))</f>
        <v>0</v>
      </c>
      <c r="I44" s="169">
        <f>IF(ISERROR(VLOOKUP(A44,'[1]Z03 收入决算表(财决03表)'!$A$10:$K$500,10,FALSE)),"",VLOOKUP(A44,'[1]Z03 收入决算表(财决03表)'!$A$10:$K$500,10,FALSE))</f>
        <v>0</v>
      </c>
      <c r="J44" s="169">
        <f>IF(ISERROR(VLOOKUP(A44,'[1]Z03 收入决算表(财决03表)'!$A$10:$K$500,11,FALSE)),"",VLOOKUP(A44,'[1]Z03 收入决算表(财决03表)'!$A$10:$K$500,11,FALSE))</f>
        <v>0</v>
      </c>
      <c r="K44" s="180" t="str">
        <f>'[1]Z03 收入决算表(财决03表)'!A43</f>
        <v>2130234</v>
      </c>
      <c r="L44" s="181">
        <f>'[1]Z03 收入决算表(财决03表)'!$E43</f>
        <v>89.72</v>
      </c>
      <c r="M44" s="177">
        <f t="shared" si="1"/>
        <v>44</v>
      </c>
    </row>
    <row r="45" spans="1:13" ht="22.5" customHeight="1">
      <c r="A45" s="237" t="str">
        <f t="shared" si="0"/>
        <v>2130299</v>
      </c>
      <c r="B45" s="237"/>
      <c r="C45" s="168" t="str">
        <f>IF(ISERROR(VLOOKUP(A45,'[1]Z03 收入决算表(财决03表)'!$A$10:$K$500,4,FALSE)),"",VLOOKUP(A45,'[1]Z03 收入决算表(财决03表)'!$A$10:$K$500,4,FALSE))</f>
        <v xml:space="preserve">  其他林业支出</v>
      </c>
      <c r="D45" s="169">
        <f>IF(ISERROR(VLOOKUP(A45,'[1]Z03 收入决算表(财决03表)'!$A$10:$K$500,5,FALSE)),"",VLOOKUP(A45,'[1]Z03 收入决算表(财决03表)'!$A$10:$K$500,5,FALSE))</f>
        <v>10</v>
      </c>
      <c r="E45" s="169">
        <f>IF(ISERROR(VLOOKUP(A45,'[1]Z03 收入决算表(财决03表)'!$A$10:$K$500,6,FALSE)),"",VLOOKUP(A45,'[1]Z03 收入决算表(财决03表)'!$A$10:$K$500,6,FALSE))</f>
        <v>10</v>
      </c>
      <c r="F45" s="169">
        <f>IF(ISERROR(VLOOKUP(A45,'[1]Z03 收入决算表(财决03表)'!$A$10:$K$500,7,FALSE)),"",VLOOKUP(A45,'[1]Z03 收入决算表(财决03表)'!$A$10:$K$500,7,FALSE))</f>
        <v>0</v>
      </c>
      <c r="G45" s="169">
        <f>IF(ISERROR(VLOOKUP(A45,'[1]Z03 收入决算表(财决03表)'!$A$10:$K$500,8,FALSE)),"",VLOOKUP(A45,'[1]Z03 收入决算表(财决03表)'!$A$10:$K$500,8,FALSE))</f>
        <v>0</v>
      </c>
      <c r="H45" s="169">
        <f>IF(ISERROR(VLOOKUP(A45,'[1]Z03 收入决算表(财决03表)'!$A$10:$K$500,9,FALSE)),"",VLOOKUP(A45,'[1]Z03 收入决算表(财决03表)'!$A$10:$K$500,9,FALSE))</f>
        <v>0</v>
      </c>
      <c r="I45" s="169">
        <f>IF(ISERROR(VLOOKUP(A45,'[1]Z03 收入决算表(财决03表)'!$A$10:$K$500,10,FALSE)),"",VLOOKUP(A45,'[1]Z03 收入决算表(财决03表)'!$A$10:$K$500,10,FALSE))</f>
        <v>0</v>
      </c>
      <c r="J45" s="169">
        <f>IF(ISERROR(VLOOKUP(A45,'[1]Z03 收入决算表(财决03表)'!$A$10:$K$500,11,FALSE)),"",VLOOKUP(A45,'[1]Z03 收入决算表(财决03表)'!$A$10:$K$500,11,FALSE))</f>
        <v>0</v>
      </c>
      <c r="K45" s="180" t="str">
        <f>'[1]Z03 收入决算表(财决03表)'!A44</f>
        <v>2130299</v>
      </c>
      <c r="L45" s="181">
        <f>'[1]Z03 收入决算表(财决03表)'!$E44</f>
        <v>10</v>
      </c>
      <c r="M45" s="177">
        <f t="shared" si="1"/>
        <v>45</v>
      </c>
    </row>
    <row r="46" spans="1:13" ht="22.5" customHeight="1">
      <c r="A46" s="237" t="str">
        <f t="shared" si="0"/>
        <v>21369</v>
      </c>
      <c r="B46" s="237"/>
      <c r="C46" s="168" t="str">
        <f>IF(ISERROR(VLOOKUP(A46,'[1]Z03 收入决算表(财决03表)'!$A$10:$K$500,4,FALSE)),"",VLOOKUP(A46,'[1]Z03 收入决算表(财决03表)'!$A$10:$K$500,4,FALSE))</f>
        <v>国家重大水利工程建设基金及对应专项债务收入安排的支出</v>
      </c>
      <c r="D46" s="169">
        <f>IF(ISERROR(VLOOKUP(A46,'[1]Z03 收入决算表(财决03表)'!$A$10:$K$500,5,FALSE)),"",VLOOKUP(A46,'[1]Z03 收入决算表(财决03表)'!$A$10:$K$500,5,FALSE))</f>
        <v>376</v>
      </c>
      <c r="E46" s="169">
        <f>IF(ISERROR(VLOOKUP(A46,'[1]Z03 收入决算表(财决03表)'!$A$10:$K$500,6,FALSE)),"",VLOOKUP(A46,'[1]Z03 收入决算表(财决03表)'!$A$10:$K$500,6,FALSE))</f>
        <v>376</v>
      </c>
      <c r="F46" s="169">
        <f>IF(ISERROR(VLOOKUP(A46,'[1]Z03 收入决算表(财决03表)'!$A$10:$K$500,7,FALSE)),"",VLOOKUP(A46,'[1]Z03 收入决算表(财决03表)'!$A$10:$K$500,7,FALSE))</f>
        <v>0</v>
      </c>
      <c r="G46" s="169">
        <f>IF(ISERROR(VLOOKUP(A46,'[1]Z03 收入决算表(财决03表)'!$A$10:$K$500,8,FALSE)),"",VLOOKUP(A46,'[1]Z03 收入决算表(财决03表)'!$A$10:$K$500,8,FALSE))</f>
        <v>0</v>
      </c>
      <c r="H46" s="169">
        <f>IF(ISERROR(VLOOKUP(A46,'[1]Z03 收入决算表(财决03表)'!$A$10:$K$500,9,FALSE)),"",VLOOKUP(A46,'[1]Z03 收入决算表(财决03表)'!$A$10:$K$500,9,FALSE))</f>
        <v>0</v>
      </c>
      <c r="I46" s="169">
        <f>IF(ISERROR(VLOOKUP(A46,'[1]Z03 收入决算表(财决03表)'!$A$10:$K$500,10,FALSE)),"",VLOOKUP(A46,'[1]Z03 收入决算表(财决03表)'!$A$10:$K$500,10,FALSE))</f>
        <v>0</v>
      </c>
      <c r="J46" s="169">
        <f>IF(ISERROR(VLOOKUP(A46,'[1]Z03 收入决算表(财决03表)'!$A$10:$K$500,11,FALSE)),"",VLOOKUP(A46,'[1]Z03 收入决算表(财决03表)'!$A$10:$K$500,11,FALSE))</f>
        <v>0</v>
      </c>
      <c r="K46" s="180" t="str">
        <f>'[1]Z03 收入决算表(财决03表)'!A45</f>
        <v>21369</v>
      </c>
      <c r="L46" s="181">
        <f>'[1]Z03 收入决算表(财决03表)'!$E45</f>
        <v>376</v>
      </c>
      <c r="M46" s="177">
        <f t="shared" si="1"/>
        <v>46</v>
      </c>
    </row>
    <row r="47" spans="1:13" ht="22.5" customHeight="1">
      <c r="A47" s="237" t="str">
        <f t="shared" si="0"/>
        <v>2136902</v>
      </c>
      <c r="B47" s="237"/>
      <c r="C47" s="168" t="str">
        <f>IF(ISERROR(VLOOKUP(A47,'[1]Z03 收入决算表(财决03表)'!$A$10:$K$500,4,FALSE)),"",VLOOKUP(A47,'[1]Z03 收入决算表(财决03表)'!$A$10:$K$500,4,FALSE))</f>
        <v xml:space="preserve">  三峡工程后续工作</v>
      </c>
      <c r="D47" s="169">
        <f>IF(ISERROR(VLOOKUP(A47,'[1]Z03 收入决算表(财决03表)'!$A$10:$K$500,5,FALSE)),"",VLOOKUP(A47,'[1]Z03 收入决算表(财决03表)'!$A$10:$K$500,5,FALSE))</f>
        <v>376</v>
      </c>
      <c r="E47" s="169">
        <f>IF(ISERROR(VLOOKUP(A47,'[1]Z03 收入决算表(财决03表)'!$A$10:$K$500,6,FALSE)),"",VLOOKUP(A47,'[1]Z03 收入决算表(财决03表)'!$A$10:$K$500,6,FALSE))</f>
        <v>376</v>
      </c>
      <c r="F47" s="169">
        <f>IF(ISERROR(VLOOKUP(A47,'[1]Z03 收入决算表(财决03表)'!$A$10:$K$500,7,FALSE)),"",VLOOKUP(A47,'[1]Z03 收入决算表(财决03表)'!$A$10:$K$500,7,FALSE))</f>
        <v>0</v>
      </c>
      <c r="G47" s="169">
        <f>IF(ISERROR(VLOOKUP(A47,'[1]Z03 收入决算表(财决03表)'!$A$10:$K$500,8,FALSE)),"",VLOOKUP(A47,'[1]Z03 收入决算表(财决03表)'!$A$10:$K$500,8,FALSE))</f>
        <v>0</v>
      </c>
      <c r="H47" s="169">
        <f>IF(ISERROR(VLOOKUP(A47,'[1]Z03 收入决算表(财决03表)'!$A$10:$K$500,9,FALSE)),"",VLOOKUP(A47,'[1]Z03 收入决算表(财决03表)'!$A$10:$K$500,9,FALSE))</f>
        <v>0</v>
      </c>
      <c r="I47" s="169">
        <f>IF(ISERROR(VLOOKUP(A47,'[1]Z03 收入决算表(财决03表)'!$A$10:$K$500,10,FALSE)),"",VLOOKUP(A47,'[1]Z03 收入决算表(财决03表)'!$A$10:$K$500,10,FALSE))</f>
        <v>0</v>
      </c>
      <c r="J47" s="169">
        <f>IF(ISERROR(VLOOKUP(A47,'[1]Z03 收入决算表(财决03表)'!$A$10:$K$500,11,FALSE)),"",VLOOKUP(A47,'[1]Z03 收入决算表(财决03表)'!$A$10:$K$500,11,FALSE))</f>
        <v>0</v>
      </c>
      <c r="K47" s="180" t="str">
        <f>'[1]Z03 收入决算表(财决03表)'!A46</f>
        <v>2136902</v>
      </c>
      <c r="L47" s="181">
        <f>'[1]Z03 收入决算表(财决03表)'!$E46</f>
        <v>376</v>
      </c>
      <c r="M47" s="177">
        <f t="shared" si="1"/>
        <v>47</v>
      </c>
    </row>
    <row r="48" spans="1:13" ht="22.5" customHeight="1">
      <c r="A48" s="237" t="str">
        <f t="shared" si="0"/>
        <v>21399</v>
      </c>
      <c r="B48" s="237"/>
      <c r="C48" s="168" t="str">
        <f>IF(ISERROR(VLOOKUP(A48,'[1]Z03 收入决算表(财决03表)'!$A$10:$K$500,4,FALSE)),"",VLOOKUP(A48,'[1]Z03 收入决算表(财决03表)'!$A$10:$K$500,4,FALSE))</f>
        <v>其他农林水支出</v>
      </c>
      <c r="D48" s="169">
        <f>IF(ISERROR(VLOOKUP(A48,'[1]Z03 收入决算表(财决03表)'!$A$10:$K$500,5,FALSE)),"",VLOOKUP(A48,'[1]Z03 收入决算表(财决03表)'!$A$10:$K$500,5,FALSE))</f>
        <v>4</v>
      </c>
      <c r="E48" s="169">
        <f>IF(ISERROR(VLOOKUP(A48,'[1]Z03 收入决算表(财决03表)'!$A$10:$K$500,6,FALSE)),"",VLOOKUP(A48,'[1]Z03 收入决算表(财决03表)'!$A$10:$K$500,6,FALSE))</f>
        <v>4</v>
      </c>
      <c r="F48" s="169">
        <f>IF(ISERROR(VLOOKUP(A48,'[1]Z03 收入决算表(财决03表)'!$A$10:$K$500,7,FALSE)),"",VLOOKUP(A48,'[1]Z03 收入决算表(财决03表)'!$A$10:$K$500,7,FALSE))</f>
        <v>0</v>
      </c>
      <c r="G48" s="169">
        <f>IF(ISERROR(VLOOKUP(A48,'[1]Z03 收入决算表(财决03表)'!$A$10:$K$500,8,FALSE)),"",VLOOKUP(A48,'[1]Z03 收入决算表(财决03表)'!$A$10:$K$500,8,FALSE))</f>
        <v>0</v>
      </c>
      <c r="H48" s="169">
        <f>IF(ISERROR(VLOOKUP(A48,'[1]Z03 收入决算表(财决03表)'!$A$10:$K$500,9,FALSE)),"",VLOOKUP(A48,'[1]Z03 收入决算表(财决03表)'!$A$10:$K$500,9,FALSE))</f>
        <v>0</v>
      </c>
      <c r="I48" s="169">
        <f>IF(ISERROR(VLOOKUP(A48,'[1]Z03 收入决算表(财决03表)'!$A$10:$K$500,10,FALSE)),"",VLOOKUP(A48,'[1]Z03 收入决算表(财决03表)'!$A$10:$K$500,10,FALSE))</f>
        <v>0</v>
      </c>
      <c r="J48" s="169">
        <f>IF(ISERROR(VLOOKUP(A48,'[1]Z03 收入决算表(财决03表)'!$A$10:$K$500,11,FALSE)),"",VLOOKUP(A48,'[1]Z03 收入决算表(财决03表)'!$A$10:$K$500,11,FALSE))</f>
        <v>0</v>
      </c>
      <c r="K48" s="180" t="str">
        <f>'[1]Z03 收入决算表(财决03表)'!A47</f>
        <v>21399</v>
      </c>
      <c r="L48" s="181">
        <f>'[1]Z03 收入决算表(财决03表)'!$E47</f>
        <v>4</v>
      </c>
      <c r="M48" s="177">
        <f t="shared" si="1"/>
        <v>48</v>
      </c>
    </row>
    <row r="49" spans="1:13" ht="22.5" customHeight="1">
      <c r="A49" s="237" t="str">
        <f t="shared" si="0"/>
        <v>2139999</v>
      </c>
      <c r="B49" s="237"/>
      <c r="C49" s="168" t="str">
        <f>IF(ISERROR(VLOOKUP(A49,'[1]Z03 收入决算表(财决03表)'!$A$10:$K$500,4,FALSE)),"",VLOOKUP(A49,'[1]Z03 收入决算表(财决03表)'!$A$10:$K$500,4,FALSE))</f>
        <v xml:space="preserve">  其他农林水支出</v>
      </c>
      <c r="D49" s="169">
        <f>IF(ISERROR(VLOOKUP(A49,'[1]Z03 收入决算表(财决03表)'!$A$10:$K$500,5,FALSE)),"",VLOOKUP(A49,'[1]Z03 收入决算表(财决03表)'!$A$10:$K$500,5,FALSE))</f>
        <v>4</v>
      </c>
      <c r="E49" s="169">
        <f>IF(ISERROR(VLOOKUP(A49,'[1]Z03 收入决算表(财决03表)'!$A$10:$K$500,6,FALSE)),"",VLOOKUP(A49,'[1]Z03 收入决算表(财决03表)'!$A$10:$K$500,6,FALSE))</f>
        <v>4</v>
      </c>
      <c r="F49" s="169">
        <f>IF(ISERROR(VLOOKUP(A49,'[1]Z03 收入决算表(财决03表)'!$A$10:$K$500,7,FALSE)),"",VLOOKUP(A49,'[1]Z03 收入决算表(财决03表)'!$A$10:$K$500,7,FALSE))</f>
        <v>0</v>
      </c>
      <c r="G49" s="169">
        <f>IF(ISERROR(VLOOKUP(A49,'[1]Z03 收入决算表(财决03表)'!$A$10:$K$500,8,FALSE)),"",VLOOKUP(A49,'[1]Z03 收入决算表(财决03表)'!$A$10:$K$500,8,FALSE))</f>
        <v>0</v>
      </c>
      <c r="H49" s="169">
        <f>IF(ISERROR(VLOOKUP(A49,'[1]Z03 收入决算表(财决03表)'!$A$10:$K$500,9,FALSE)),"",VLOOKUP(A49,'[1]Z03 收入决算表(财决03表)'!$A$10:$K$500,9,FALSE))</f>
        <v>0</v>
      </c>
      <c r="I49" s="169">
        <f>IF(ISERROR(VLOOKUP(A49,'[1]Z03 收入决算表(财决03表)'!$A$10:$K$500,10,FALSE)),"",VLOOKUP(A49,'[1]Z03 收入决算表(财决03表)'!$A$10:$K$500,10,FALSE))</f>
        <v>0</v>
      </c>
      <c r="J49" s="169">
        <f>IF(ISERROR(VLOOKUP(A49,'[1]Z03 收入决算表(财决03表)'!$A$10:$K$500,11,FALSE)),"",VLOOKUP(A49,'[1]Z03 收入决算表(财决03表)'!$A$10:$K$500,11,FALSE))</f>
        <v>0</v>
      </c>
      <c r="K49" s="180" t="str">
        <f>'[1]Z03 收入决算表(财决03表)'!A48</f>
        <v>2139999</v>
      </c>
      <c r="L49" s="181">
        <f>'[1]Z03 收入决算表(财决03表)'!$E48</f>
        <v>4</v>
      </c>
      <c r="M49" s="177">
        <f t="shared" si="1"/>
        <v>49</v>
      </c>
    </row>
    <row r="50" spans="1:13" ht="22.5" customHeight="1">
      <c r="A50" s="237" t="str">
        <f t="shared" si="0"/>
        <v>214</v>
      </c>
      <c r="B50" s="237"/>
      <c r="C50" s="168" t="str">
        <f>IF(ISERROR(VLOOKUP(A50,'[1]Z03 收入决算表(财决03表)'!$A$10:$K$500,4,FALSE)),"",VLOOKUP(A50,'[1]Z03 收入决算表(财决03表)'!$A$10:$K$500,4,FALSE))</f>
        <v>交通运输支出</v>
      </c>
      <c r="D50" s="169">
        <f>IF(ISERROR(VLOOKUP(A50,'[1]Z03 收入决算表(财决03表)'!$A$10:$K$500,5,FALSE)),"",VLOOKUP(A50,'[1]Z03 收入决算表(财决03表)'!$A$10:$K$500,5,FALSE))</f>
        <v>15</v>
      </c>
      <c r="E50" s="169">
        <f>IF(ISERROR(VLOOKUP(A50,'[1]Z03 收入决算表(财决03表)'!$A$10:$K$500,6,FALSE)),"",VLOOKUP(A50,'[1]Z03 收入决算表(财决03表)'!$A$10:$K$500,6,FALSE))</f>
        <v>15</v>
      </c>
      <c r="F50" s="169">
        <f>IF(ISERROR(VLOOKUP(A50,'[1]Z03 收入决算表(财决03表)'!$A$10:$K$500,7,FALSE)),"",VLOOKUP(A50,'[1]Z03 收入决算表(财决03表)'!$A$10:$K$500,7,FALSE))</f>
        <v>0</v>
      </c>
      <c r="G50" s="169">
        <f>IF(ISERROR(VLOOKUP(A50,'[1]Z03 收入决算表(财决03表)'!$A$10:$K$500,8,FALSE)),"",VLOOKUP(A50,'[1]Z03 收入决算表(财决03表)'!$A$10:$K$500,8,FALSE))</f>
        <v>0</v>
      </c>
      <c r="H50" s="169">
        <f>IF(ISERROR(VLOOKUP(A50,'[1]Z03 收入决算表(财决03表)'!$A$10:$K$500,9,FALSE)),"",VLOOKUP(A50,'[1]Z03 收入决算表(财决03表)'!$A$10:$K$500,9,FALSE))</f>
        <v>0</v>
      </c>
      <c r="I50" s="169">
        <f>IF(ISERROR(VLOOKUP(A50,'[1]Z03 收入决算表(财决03表)'!$A$10:$K$500,10,FALSE)),"",VLOOKUP(A50,'[1]Z03 收入决算表(财决03表)'!$A$10:$K$500,10,FALSE))</f>
        <v>0</v>
      </c>
      <c r="J50" s="169">
        <f>IF(ISERROR(VLOOKUP(A50,'[1]Z03 收入决算表(财决03表)'!$A$10:$K$500,11,FALSE)),"",VLOOKUP(A50,'[1]Z03 收入决算表(财决03表)'!$A$10:$K$500,11,FALSE))</f>
        <v>0</v>
      </c>
      <c r="K50" s="180" t="str">
        <f>'[1]Z03 收入决算表(财决03表)'!A49</f>
        <v>214</v>
      </c>
      <c r="L50" s="181">
        <f>'[1]Z03 收入决算表(财决03表)'!$E49</f>
        <v>15</v>
      </c>
      <c r="M50" s="177">
        <f t="shared" si="1"/>
        <v>50</v>
      </c>
    </row>
    <row r="51" spans="1:13" ht="22.5" customHeight="1">
      <c r="A51" s="237" t="str">
        <f t="shared" si="0"/>
        <v>21401</v>
      </c>
      <c r="B51" s="237"/>
      <c r="C51" s="168" t="str">
        <f>IF(ISERROR(VLOOKUP(A51,'[1]Z03 收入决算表(财决03表)'!$A$10:$K$500,4,FALSE)),"",VLOOKUP(A51,'[1]Z03 收入决算表(财决03表)'!$A$10:$K$500,4,FALSE))</f>
        <v>公路水路运输</v>
      </c>
      <c r="D51" s="169">
        <f>IF(ISERROR(VLOOKUP(A51,'[1]Z03 收入决算表(财决03表)'!$A$10:$K$500,5,FALSE)),"",VLOOKUP(A51,'[1]Z03 收入决算表(财决03表)'!$A$10:$K$500,5,FALSE))</f>
        <v>15</v>
      </c>
      <c r="E51" s="169">
        <f>IF(ISERROR(VLOOKUP(A51,'[1]Z03 收入决算表(财决03表)'!$A$10:$K$500,6,FALSE)),"",VLOOKUP(A51,'[1]Z03 收入决算表(财决03表)'!$A$10:$K$500,6,FALSE))</f>
        <v>15</v>
      </c>
      <c r="F51" s="169">
        <f>IF(ISERROR(VLOOKUP(A51,'[1]Z03 收入决算表(财决03表)'!$A$10:$K$500,7,FALSE)),"",VLOOKUP(A51,'[1]Z03 收入决算表(财决03表)'!$A$10:$K$500,7,FALSE))</f>
        <v>0</v>
      </c>
      <c r="G51" s="169">
        <f>IF(ISERROR(VLOOKUP(A51,'[1]Z03 收入决算表(财决03表)'!$A$10:$K$500,8,FALSE)),"",VLOOKUP(A51,'[1]Z03 收入决算表(财决03表)'!$A$10:$K$500,8,FALSE))</f>
        <v>0</v>
      </c>
      <c r="H51" s="169">
        <f>IF(ISERROR(VLOOKUP(A51,'[1]Z03 收入决算表(财决03表)'!$A$10:$K$500,9,FALSE)),"",VLOOKUP(A51,'[1]Z03 收入决算表(财决03表)'!$A$10:$K$500,9,FALSE))</f>
        <v>0</v>
      </c>
      <c r="I51" s="169">
        <f>IF(ISERROR(VLOOKUP(A51,'[1]Z03 收入决算表(财决03表)'!$A$10:$K$500,10,FALSE)),"",VLOOKUP(A51,'[1]Z03 收入决算表(财决03表)'!$A$10:$K$500,10,FALSE))</f>
        <v>0</v>
      </c>
      <c r="J51" s="169">
        <f>IF(ISERROR(VLOOKUP(A51,'[1]Z03 收入决算表(财决03表)'!$A$10:$K$500,11,FALSE)),"",VLOOKUP(A51,'[1]Z03 收入决算表(财决03表)'!$A$10:$K$500,11,FALSE))</f>
        <v>0</v>
      </c>
      <c r="K51" s="180" t="str">
        <f>'[1]Z03 收入决算表(财决03表)'!A50</f>
        <v>21401</v>
      </c>
      <c r="L51" s="181">
        <f>'[1]Z03 收入决算表(财决03表)'!$E50</f>
        <v>15</v>
      </c>
      <c r="M51" s="177">
        <f t="shared" si="1"/>
        <v>51</v>
      </c>
    </row>
    <row r="52" spans="1:13" ht="22.5" customHeight="1">
      <c r="A52" s="237" t="str">
        <f t="shared" si="0"/>
        <v>2140199</v>
      </c>
      <c r="B52" s="237"/>
      <c r="C52" s="168" t="str">
        <f>IF(ISERROR(VLOOKUP(A52,'[1]Z03 收入决算表(财决03表)'!$A$10:$K$500,4,FALSE)),"",VLOOKUP(A52,'[1]Z03 收入决算表(财决03表)'!$A$10:$K$500,4,FALSE))</f>
        <v xml:space="preserve">  其他公路水路运输支出</v>
      </c>
      <c r="D52" s="169">
        <f>IF(ISERROR(VLOOKUP(A52,'[1]Z03 收入决算表(财决03表)'!$A$10:$K$500,5,FALSE)),"",VLOOKUP(A52,'[1]Z03 收入决算表(财决03表)'!$A$10:$K$500,5,FALSE))</f>
        <v>15</v>
      </c>
      <c r="E52" s="169">
        <f>IF(ISERROR(VLOOKUP(A52,'[1]Z03 收入决算表(财决03表)'!$A$10:$K$500,6,FALSE)),"",VLOOKUP(A52,'[1]Z03 收入决算表(财决03表)'!$A$10:$K$500,6,FALSE))</f>
        <v>15</v>
      </c>
      <c r="F52" s="169">
        <f>IF(ISERROR(VLOOKUP(A52,'[1]Z03 收入决算表(财决03表)'!$A$10:$K$500,7,FALSE)),"",VLOOKUP(A52,'[1]Z03 收入决算表(财决03表)'!$A$10:$K$500,7,FALSE))</f>
        <v>0</v>
      </c>
      <c r="G52" s="169">
        <f>IF(ISERROR(VLOOKUP(A52,'[1]Z03 收入决算表(财决03表)'!$A$10:$K$500,8,FALSE)),"",VLOOKUP(A52,'[1]Z03 收入决算表(财决03表)'!$A$10:$K$500,8,FALSE))</f>
        <v>0</v>
      </c>
      <c r="H52" s="169">
        <f>IF(ISERROR(VLOOKUP(A52,'[1]Z03 收入决算表(财决03表)'!$A$10:$K$500,9,FALSE)),"",VLOOKUP(A52,'[1]Z03 收入决算表(财决03表)'!$A$10:$K$500,9,FALSE))</f>
        <v>0</v>
      </c>
      <c r="I52" s="169">
        <f>IF(ISERROR(VLOOKUP(A52,'[1]Z03 收入决算表(财决03表)'!$A$10:$K$500,10,FALSE)),"",VLOOKUP(A52,'[1]Z03 收入决算表(财决03表)'!$A$10:$K$500,10,FALSE))</f>
        <v>0</v>
      </c>
      <c r="J52" s="169">
        <f>IF(ISERROR(VLOOKUP(A52,'[1]Z03 收入决算表(财决03表)'!$A$10:$K$500,11,FALSE)),"",VLOOKUP(A52,'[1]Z03 收入决算表(财决03表)'!$A$10:$K$500,11,FALSE))</f>
        <v>0</v>
      </c>
      <c r="K52" s="180" t="str">
        <f>'[1]Z03 收入决算表(财决03表)'!A51</f>
        <v>2140199</v>
      </c>
      <c r="L52" s="181">
        <f>'[1]Z03 收入决算表(财决03表)'!$E51</f>
        <v>15</v>
      </c>
      <c r="M52" s="177">
        <f t="shared" si="1"/>
        <v>52</v>
      </c>
    </row>
    <row r="53" spans="1:13" ht="22.5" customHeight="1">
      <c r="A53" s="237" t="str">
        <f t="shared" si="0"/>
        <v>215</v>
      </c>
      <c r="B53" s="237"/>
      <c r="C53" s="168" t="str">
        <f>IF(ISERROR(VLOOKUP(A53,'[1]Z03 收入决算表(财决03表)'!$A$10:$K$500,4,FALSE)),"",VLOOKUP(A53,'[1]Z03 收入决算表(财决03表)'!$A$10:$K$500,4,FALSE))</f>
        <v>资源勘探信息等支出</v>
      </c>
      <c r="D53" s="169">
        <f>IF(ISERROR(VLOOKUP(A53,'[1]Z03 收入决算表(财决03表)'!$A$10:$K$500,5,FALSE)),"",VLOOKUP(A53,'[1]Z03 收入决算表(财决03表)'!$A$10:$K$500,5,FALSE))</f>
        <v>2</v>
      </c>
      <c r="E53" s="169">
        <f>IF(ISERROR(VLOOKUP(A53,'[1]Z03 收入决算表(财决03表)'!$A$10:$K$500,6,FALSE)),"",VLOOKUP(A53,'[1]Z03 收入决算表(财决03表)'!$A$10:$K$500,6,FALSE))</f>
        <v>2</v>
      </c>
      <c r="F53" s="169">
        <f>IF(ISERROR(VLOOKUP(A53,'[1]Z03 收入决算表(财决03表)'!$A$10:$K$500,7,FALSE)),"",VLOOKUP(A53,'[1]Z03 收入决算表(财决03表)'!$A$10:$K$500,7,FALSE))</f>
        <v>0</v>
      </c>
      <c r="G53" s="169">
        <f>IF(ISERROR(VLOOKUP(A53,'[1]Z03 收入决算表(财决03表)'!$A$10:$K$500,8,FALSE)),"",VLOOKUP(A53,'[1]Z03 收入决算表(财决03表)'!$A$10:$K$500,8,FALSE))</f>
        <v>0</v>
      </c>
      <c r="H53" s="169">
        <f>IF(ISERROR(VLOOKUP(A53,'[1]Z03 收入决算表(财决03表)'!$A$10:$K$500,9,FALSE)),"",VLOOKUP(A53,'[1]Z03 收入决算表(财决03表)'!$A$10:$K$500,9,FALSE))</f>
        <v>0</v>
      </c>
      <c r="I53" s="169">
        <f>IF(ISERROR(VLOOKUP(A53,'[1]Z03 收入决算表(财决03表)'!$A$10:$K$500,10,FALSE)),"",VLOOKUP(A53,'[1]Z03 收入决算表(财决03表)'!$A$10:$K$500,10,FALSE))</f>
        <v>0</v>
      </c>
      <c r="J53" s="169">
        <f>IF(ISERROR(VLOOKUP(A53,'[1]Z03 收入决算表(财决03表)'!$A$10:$K$500,11,FALSE)),"",VLOOKUP(A53,'[1]Z03 收入决算表(财决03表)'!$A$10:$K$500,11,FALSE))</f>
        <v>0</v>
      </c>
      <c r="K53" s="180" t="str">
        <f>'[1]Z03 收入决算表(财决03表)'!A52</f>
        <v>215</v>
      </c>
      <c r="L53" s="181">
        <f>'[1]Z03 收入决算表(财决03表)'!$E52</f>
        <v>2</v>
      </c>
      <c r="M53" s="177">
        <f t="shared" si="1"/>
        <v>53</v>
      </c>
    </row>
    <row r="54" spans="1:13" ht="22.5" customHeight="1">
      <c r="A54" s="237" t="str">
        <f t="shared" si="0"/>
        <v>21501</v>
      </c>
      <c r="B54" s="237"/>
      <c r="C54" s="168" t="str">
        <f>IF(ISERROR(VLOOKUP(A54,'[1]Z03 收入决算表(财决03表)'!$A$10:$K$500,4,FALSE)),"",VLOOKUP(A54,'[1]Z03 收入决算表(财决03表)'!$A$10:$K$500,4,FALSE))</f>
        <v>资源勘探开发</v>
      </c>
      <c r="D54" s="169">
        <f>IF(ISERROR(VLOOKUP(A54,'[1]Z03 收入决算表(财决03表)'!$A$10:$K$500,5,FALSE)),"",VLOOKUP(A54,'[1]Z03 收入决算表(财决03表)'!$A$10:$K$500,5,FALSE))</f>
        <v>1</v>
      </c>
      <c r="E54" s="169">
        <f>IF(ISERROR(VLOOKUP(A54,'[1]Z03 收入决算表(财决03表)'!$A$10:$K$500,6,FALSE)),"",VLOOKUP(A54,'[1]Z03 收入决算表(财决03表)'!$A$10:$K$500,6,FALSE))</f>
        <v>1</v>
      </c>
      <c r="F54" s="169">
        <f>IF(ISERROR(VLOOKUP(A54,'[1]Z03 收入决算表(财决03表)'!$A$10:$K$500,7,FALSE)),"",VLOOKUP(A54,'[1]Z03 收入决算表(财决03表)'!$A$10:$K$500,7,FALSE))</f>
        <v>0</v>
      </c>
      <c r="G54" s="169">
        <f>IF(ISERROR(VLOOKUP(A54,'[1]Z03 收入决算表(财决03表)'!$A$10:$K$500,8,FALSE)),"",VLOOKUP(A54,'[1]Z03 收入决算表(财决03表)'!$A$10:$K$500,8,FALSE))</f>
        <v>0</v>
      </c>
      <c r="H54" s="169">
        <f>IF(ISERROR(VLOOKUP(A54,'[1]Z03 收入决算表(财决03表)'!$A$10:$K$500,9,FALSE)),"",VLOOKUP(A54,'[1]Z03 收入决算表(财决03表)'!$A$10:$K$500,9,FALSE))</f>
        <v>0</v>
      </c>
      <c r="I54" s="169">
        <f>IF(ISERROR(VLOOKUP(A54,'[1]Z03 收入决算表(财决03表)'!$A$10:$K$500,10,FALSE)),"",VLOOKUP(A54,'[1]Z03 收入决算表(财决03表)'!$A$10:$K$500,10,FALSE))</f>
        <v>0</v>
      </c>
      <c r="J54" s="169">
        <f>IF(ISERROR(VLOOKUP(A54,'[1]Z03 收入决算表(财决03表)'!$A$10:$K$500,11,FALSE)),"",VLOOKUP(A54,'[1]Z03 收入决算表(财决03表)'!$A$10:$K$500,11,FALSE))</f>
        <v>0</v>
      </c>
      <c r="K54" s="180" t="str">
        <f>'[1]Z03 收入决算表(财决03表)'!A53</f>
        <v>21501</v>
      </c>
      <c r="L54" s="181">
        <f>'[1]Z03 收入决算表(财决03表)'!$E53</f>
        <v>1</v>
      </c>
      <c r="M54" s="177">
        <f t="shared" si="1"/>
        <v>54</v>
      </c>
    </row>
    <row r="55" spans="1:13" ht="22.5" customHeight="1">
      <c r="A55" s="237" t="str">
        <f t="shared" si="0"/>
        <v>2150199</v>
      </c>
      <c r="B55" s="237"/>
      <c r="C55" s="168" t="str">
        <f>IF(ISERROR(VLOOKUP(A55,'[1]Z03 收入决算表(财决03表)'!$A$10:$K$500,4,FALSE)),"",VLOOKUP(A55,'[1]Z03 收入决算表(财决03表)'!$A$10:$K$500,4,FALSE))</f>
        <v xml:space="preserve">  其他资源勘探业支出</v>
      </c>
      <c r="D55" s="169">
        <f>IF(ISERROR(VLOOKUP(A55,'[1]Z03 收入决算表(财决03表)'!$A$10:$K$500,5,FALSE)),"",VLOOKUP(A55,'[1]Z03 收入决算表(财决03表)'!$A$10:$K$500,5,FALSE))</f>
        <v>1</v>
      </c>
      <c r="E55" s="169">
        <f>IF(ISERROR(VLOOKUP(A55,'[1]Z03 收入决算表(财决03表)'!$A$10:$K$500,6,FALSE)),"",VLOOKUP(A55,'[1]Z03 收入决算表(财决03表)'!$A$10:$K$500,6,FALSE))</f>
        <v>1</v>
      </c>
      <c r="F55" s="169">
        <f>IF(ISERROR(VLOOKUP(A55,'[1]Z03 收入决算表(财决03表)'!$A$10:$K$500,7,FALSE)),"",VLOOKUP(A55,'[1]Z03 收入决算表(财决03表)'!$A$10:$K$500,7,FALSE))</f>
        <v>0</v>
      </c>
      <c r="G55" s="169">
        <f>IF(ISERROR(VLOOKUP(A55,'[1]Z03 收入决算表(财决03表)'!$A$10:$K$500,8,FALSE)),"",VLOOKUP(A55,'[1]Z03 收入决算表(财决03表)'!$A$10:$K$500,8,FALSE))</f>
        <v>0</v>
      </c>
      <c r="H55" s="169">
        <f>IF(ISERROR(VLOOKUP(A55,'[1]Z03 收入决算表(财决03表)'!$A$10:$K$500,9,FALSE)),"",VLOOKUP(A55,'[1]Z03 收入决算表(财决03表)'!$A$10:$K$500,9,FALSE))</f>
        <v>0</v>
      </c>
      <c r="I55" s="169">
        <f>IF(ISERROR(VLOOKUP(A55,'[1]Z03 收入决算表(财决03表)'!$A$10:$K$500,10,FALSE)),"",VLOOKUP(A55,'[1]Z03 收入决算表(财决03表)'!$A$10:$K$500,10,FALSE))</f>
        <v>0</v>
      </c>
      <c r="J55" s="169">
        <f>IF(ISERROR(VLOOKUP(A55,'[1]Z03 收入决算表(财决03表)'!$A$10:$K$500,11,FALSE)),"",VLOOKUP(A55,'[1]Z03 收入决算表(财决03表)'!$A$10:$K$500,11,FALSE))</f>
        <v>0</v>
      </c>
      <c r="K55" s="180" t="str">
        <f>'[1]Z03 收入决算表(财决03表)'!A54</f>
        <v>2150199</v>
      </c>
      <c r="L55" s="181">
        <f>'[1]Z03 收入决算表(财决03表)'!$E54</f>
        <v>1</v>
      </c>
      <c r="M55" s="177">
        <f t="shared" si="1"/>
        <v>55</v>
      </c>
    </row>
    <row r="56" spans="1:13" ht="22.5" customHeight="1">
      <c r="A56" s="237" t="str">
        <f t="shared" si="0"/>
        <v>21506</v>
      </c>
      <c r="B56" s="237"/>
      <c r="C56" s="168" t="str">
        <f>IF(ISERROR(VLOOKUP(A56,'[1]Z03 收入决算表(财决03表)'!$A$10:$K$500,4,FALSE)),"",VLOOKUP(A56,'[1]Z03 收入决算表(财决03表)'!$A$10:$K$500,4,FALSE))</f>
        <v>安全生产监管</v>
      </c>
      <c r="D56" s="169">
        <f>IF(ISERROR(VLOOKUP(A56,'[1]Z03 收入决算表(财决03表)'!$A$10:$K$500,5,FALSE)),"",VLOOKUP(A56,'[1]Z03 收入决算表(财决03表)'!$A$10:$K$500,5,FALSE))</f>
        <v>1</v>
      </c>
      <c r="E56" s="169">
        <f>IF(ISERROR(VLOOKUP(A56,'[1]Z03 收入决算表(财决03表)'!$A$10:$K$500,6,FALSE)),"",VLOOKUP(A56,'[1]Z03 收入决算表(财决03表)'!$A$10:$K$500,6,FALSE))</f>
        <v>1</v>
      </c>
      <c r="F56" s="169">
        <f>IF(ISERROR(VLOOKUP(A56,'[1]Z03 收入决算表(财决03表)'!$A$10:$K$500,7,FALSE)),"",VLOOKUP(A56,'[1]Z03 收入决算表(财决03表)'!$A$10:$K$500,7,FALSE))</f>
        <v>0</v>
      </c>
      <c r="G56" s="169">
        <f>IF(ISERROR(VLOOKUP(A56,'[1]Z03 收入决算表(财决03表)'!$A$10:$K$500,8,FALSE)),"",VLOOKUP(A56,'[1]Z03 收入决算表(财决03表)'!$A$10:$K$500,8,FALSE))</f>
        <v>0</v>
      </c>
      <c r="H56" s="169">
        <f>IF(ISERROR(VLOOKUP(A56,'[1]Z03 收入决算表(财决03表)'!$A$10:$K$500,9,FALSE)),"",VLOOKUP(A56,'[1]Z03 收入决算表(财决03表)'!$A$10:$K$500,9,FALSE))</f>
        <v>0</v>
      </c>
      <c r="I56" s="169">
        <f>IF(ISERROR(VLOOKUP(A56,'[1]Z03 收入决算表(财决03表)'!$A$10:$K$500,10,FALSE)),"",VLOOKUP(A56,'[1]Z03 收入决算表(财决03表)'!$A$10:$K$500,10,FALSE))</f>
        <v>0</v>
      </c>
      <c r="J56" s="169">
        <f>IF(ISERROR(VLOOKUP(A56,'[1]Z03 收入决算表(财决03表)'!$A$10:$K$500,11,FALSE)),"",VLOOKUP(A56,'[1]Z03 收入决算表(财决03表)'!$A$10:$K$500,11,FALSE))</f>
        <v>0</v>
      </c>
      <c r="K56" s="180" t="str">
        <f>'[1]Z03 收入决算表(财决03表)'!A55</f>
        <v>21506</v>
      </c>
      <c r="L56" s="181">
        <f>'[1]Z03 收入决算表(财决03表)'!$E55</f>
        <v>1</v>
      </c>
      <c r="M56" s="177">
        <f t="shared" si="1"/>
        <v>56</v>
      </c>
    </row>
    <row r="57" spans="1:13" ht="22.5" customHeight="1">
      <c r="A57" s="237" t="str">
        <f t="shared" si="0"/>
        <v>2150602</v>
      </c>
      <c r="B57" s="237"/>
      <c r="C57" s="168" t="str">
        <f>IF(ISERROR(VLOOKUP(A57,'[1]Z03 收入决算表(财决03表)'!$A$10:$K$500,4,FALSE)),"",VLOOKUP(A57,'[1]Z03 收入决算表(财决03表)'!$A$10:$K$500,4,FALSE))</f>
        <v xml:space="preserve">  一般行政管理事务</v>
      </c>
      <c r="D57" s="169">
        <f>IF(ISERROR(VLOOKUP(A57,'[1]Z03 收入决算表(财决03表)'!$A$10:$K$500,5,FALSE)),"",VLOOKUP(A57,'[1]Z03 收入决算表(财决03表)'!$A$10:$K$500,5,FALSE))</f>
        <v>1</v>
      </c>
      <c r="E57" s="169">
        <f>IF(ISERROR(VLOOKUP(A57,'[1]Z03 收入决算表(财决03表)'!$A$10:$K$500,6,FALSE)),"",VLOOKUP(A57,'[1]Z03 收入决算表(财决03表)'!$A$10:$K$500,6,FALSE))</f>
        <v>1</v>
      </c>
      <c r="F57" s="169">
        <f>IF(ISERROR(VLOOKUP(A57,'[1]Z03 收入决算表(财决03表)'!$A$10:$K$500,7,FALSE)),"",VLOOKUP(A57,'[1]Z03 收入决算表(财决03表)'!$A$10:$K$500,7,FALSE))</f>
        <v>0</v>
      </c>
      <c r="G57" s="169">
        <f>IF(ISERROR(VLOOKUP(A57,'[1]Z03 收入决算表(财决03表)'!$A$10:$K$500,8,FALSE)),"",VLOOKUP(A57,'[1]Z03 收入决算表(财决03表)'!$A$10:$K$500,8,FALSE))</f>
        <v>0</v>
      </c>
      <c r="H57" s="169">
        <f>IF(ISERROR(VLOOKUP(A57,'[1]Z03 收入决算表(财决03表)'!$A$10:$K$500,9,FALSE)),"",VLOOKUP(A57,'[1]Z03 收入决算表(财决03表)'!$A$10:$K$500,9,FALSE))</f>
        <v>0</v>
      </c>
      <c r="I57" s="169">
        <f>IF(ISERROR(VLOOKUP(A57,'[1]Z03 收入决算表(财决03表)'!$A$10:$K$500,10,FALSE)),"",VLOOKUP(A57,'[1]Z03 收入决算表(财决03表)'!$A$10:$K$500,10,FALSE))</f>
        <v>0</v>
      </c>
      <c r="J57" s="169">
        <f>IF(ISERROR(VLOOKUP(A57,'[1]Z03 收入决算表(财决03表)'!$A$10:$K$500,11,FALSE)),"",VLOOKUP(A57,'[1]Z03 收入决算表(财决03表)'!$A$10:$K$500,11,FALSE))</f>
        <v>0</v>
      </c>
      <c r="K57" s="180" t="str">
        <f>'[1]Z03 收入决算表(财决03表)'!A56</f>
        <v>2150602</v>
      </c>
      <c r="L57" s="181">
        <f>'[1]Z03 收入决算表(财决03表)'!$E56</f>
        <v>1</v>
      </c>
      <c r="M57" s="177">
        <f t="shared" si="1"/>
        <v>57</v>
      </c>
    </row>
    <row r="58" spans="1:13" ht="22.5" customHeight="1">
      <c r="A58" s="237" t="str">
        <f t="shared" si="0"/>
        <v>221</v>
      </c>
      <c r="B58" s="237"/>
      <c r="C58" s="168" t="str">
        <f>IF(ISERROR(VLOOKUP(A58,'[1]Z03 收入决算表(财决03表)'!$A$10:$K$500,4,FALSE)),"",VLOOKUP(A58,'[1]Z03 收入决算表(财决03表)'!$A$10:$K$500,4,FALSE))</f>
        <v>住房保障支出</v>
      </c>
      <c r="D58" s="169">
        <f>IF(ISERROR(VLOOKUP(A58,'[1]Z03 收入决算表(财决03表)'!$A$10:$K$500,5,FALSE)),"",VLOOKUP(A58,'[1]Z03 收入决算表(财决03表)'!$A$10:$K$500,5,FALSE))</f>
        <v>53.11</v>
      </c>
      <c r="E58" s="169">
        <f>IF(ISERROR(VLOOKUP(A58,'[1]Z03 收入决算表(财决03表)'!$A$10:$K$500,6,FALSE)),"",VLOOKUP(A58,'[1]Z03 收入决算表(财决03表)'!$A$10:$K$500,6,FALSE))</f>
        <v>53.11</v>
      </c>
      <c r="F58" s="169">
        <f>IF(ISERROR(VLOOKUP(A58,'[1]Z03 收入决算表(财决03表)'!$A$10:$K$500,7,FALSE)),"",VLOOKUP(A58,'[1]Z03 收入决算表(财决03表)'!$A$10:$K$500,7,FALSE))</f>
        <v>0</v>
      </c>
      <c r="G58" s="169">
        <f>IF(ISERROR(VLOOKUP(A58,'[1]Z03 收入决算表(财决03表)'!$A$10:$K$500,8,FALSE)),"",VLOOKUP(A58,'[1]Z03 收入决算表(财决03表)'!$A$10:$K$500,8,FALSE))</f>
        <v>0</v>
      </c>
      <c r="H58" s="169">
        <f>IF(ISERROR(VLOOKUP(A58,'[1]Z03 收入决算表(财决03表)'!$A$10:$K$500,9,FALSE)),"",VLOOKUP(A58,'[1]Z03 收入决算表(财决03表)'!$A$10:$K$500,9,FALSE))</f>
        <v>0</v>
      </c>
      <c r="I58" s="169">
        <f>IF(ISERROR(VLOOKUP(A58,'[1]Z03 收入决算表(财决03表)'!$A$10:$K$500,10,FALSE)),"",VLOOKUP(A58,'[1]Z03 收入决算表(财决03表)'!$A$10:$K$500,10,FALSE))</f>
        <v>0</v>
      </c>
      <c r="J58" s="169">
        <f>IF(ISERROR(VLOOKUP(A58,'[1]Z03 收入决算表(财决03表)'!$A$10:$K$500,11,FALSE)),"",VLOOKUP(A58,'[1]Z03 收入决算表(财决03表)'!$A$10:$K$500,11,FALSE))</f>
        <v>0</v>
      </c>
      <c r="K58" s="180" t="str">
        <f>'[1]Z03 收入决算表(财决03表)'!A57</f>
        <v>221</v>
      </c>
      <c r="L58" s="181">
        <f>'[1]Z03 收入决算表(财决03表)'!$E57</f>
        <v>53.11</v>
      </c>
      <c r="M58" s="177">
        <f t="shared" si="1"/>
        <v>58</v>
      </c>
    </row>
    <row r="59" spans="1:13" ht="22.5" customHeight="1">
      <c r="A59" s="237" t="str">
        <f t="shared" si="0"/>
        <v>22102</v>
      </c>
      <c r="B59" s="237"/>
      <c r="C59" s="168" t="str">
        <f>IF(ISERROR(VLOOKUP(A59,'[1]Z03 收入决算表(财决03表)'!$A$10:$K$500,4,FALSE)),"",VLOOKUP(A59,'[1]Z03 收入决算表(财决03表)'!$A$10:$K$500,4,FALSE))</f>
        <v>住房改革支出</v>
      </c>
      <c r="D59" s="169">
        <f>IF(ISERROR(VLOOKUP(A59,'[1]Z03 收入决算表(财决03表)'!$A$10:$K$500,5,FALSE)),"",VLOOKUP(A59,'[1]Z03 收入决算表(财决03表)'!$A$10:$K$500,5,FALSE))</f>
        <v>53.11</v>
      </c>
      <c r="E59" s="169">
        <f>IF(ISERROR(VLOOKUP(A59,'[1]Z03 收入决算表(财决03表)'!$A$10:$K$500,6,FALSE)),"",VLOOKUP(A59,'[1]Z03 收入决算表(财决03表)'!$A$10:$K$500,6,FALSE))</f>
        <v>53.11</v>
      </c>
      <c r="F59" s="169">
        <f>IF(ISERROR(VLOOKUP(A59,'[1]Z03 收入决算表(财决03表)'!$A$10:$K$500,7,FALSE)),"",VLOOKUP(A59,'[1]Z03 收入决算表(财决03表)'!$A$10:$K$500,7,FALSE))</f>
        <v>0</v>
      </c>
      <c r="G59" s="169">
        <f>IF(ISERROR(VLOOKUP(A59,'[1]Z03 收入决算表(财决03表)'!$A$10:$K$500,8,FALSE)),"",VLOOKUP(A59,'[1]Z03 收入决算表(财决03表)'!$A$10:$K$500,8,FALSE))</f>
        <v>0</v>
      </c>
      <c r="H59" s="169">
        <f>IF(ISERROR(VLOOKUP(A59,'[1]Z03 收入决算表(财决03表)'!$A$10:$K$500,9,FALSE)),"",VLOOKUP(A59,'[1]Z03 收入决算表(财决03表)'!$A$10:$K$500,9,FALSE))</f>
        <v>0</v>
      </c>
      <c r="I59" s="169">
        <f>IF(ISERROR(VLOOKUP(A59,'[1]Z03 收入决算表(财决03表)'!$A$10:$K$500,10,FALSE)),"",VLOOKUP(A59,'[1]Z03 收入决算表(财决03表)'!$A$10:$K$500,10,FALSE))</f>
        <v>0</v>
      </c>
      <c r="J59" s="169">
        <f>IF(ISERROR(VLOOKUP(A59,'[1]Z03 收入决算表(财决03表)'!$A$10:$K$500,11,FALSE)),"",VLOOKUP(A59,'[1]Z03 收入决算表(财决03表)'!$A$10:$K$500,11,FALSE))</f>
        <v>0</v>
      </c>
      <c r="K59" s="180" t="str">
        <f>'[1]Z03 收入决算表(财决03表)'!A58</f>
        <v>22102</v>
      </c>
      <c r="L59" s="181">
        <f>'[1]Z03 收入决算表(财决03表)'!$E58</f>
        <v>53.11</v>
      </c>
      <c r="M59" s="177">
        <f t="shared" si="1"/>
        <v>59</v>
      </c>
    </row>
    <row r="60" spans="1:13" ht="22.5" customHeight="1">
      <c r="A60" s="237" t="str">
        <f t="shared" si="0"/>
        <v>2210201</v>
      </c>
      <c r="B60" s="237"/>
      <c r="C60" s="168" t="str">
        <f>IF(ISERROR(VLOOKUP(A60,'[1]Z03 收入决算表(财决03表)'!$A$10:$K$500,4,FALSE)),"",VLOOKUP(A60,'[1]Z03 收入决算表(财决03表)'!$A$10:$K$500,4,FALSE))</f>
        <v xml:space="preserve">  住房公积金</v>
      </c>
      <c r="D60" s="169">
        <f>IF(ISERROR(VLOOKUP(A60,'[1]Z03 收入决算表(财决03表)'!$A$10:$K$500,5,FALSE)),"",VLOOKUP(A60,'[1]Z03 收入决算表(财决03表)'!$A$10:$K$500,5,FALSE))</f>
        <v>53.11</v>
      </c>
      <c r="E60" s="169">
        <f>IF(ISERROR(VLOOKUP(A60,'[1]Z03 收入决算表(财决03表)'!$A$10:$K$500,6,FALSE)),"",VLOOKUP(A60,'[1]Z03 收入决算表(财决03表)'!$A$10:$K$500,6,FALSE))</f>
        <v>53.11</v>
      </c>
      <c r="F60" s="169">
        <f>IF(ISERROR(VLOOKUP(A60,'[1]Z03 收入决算表(财决03表)'!$A$10:$K$500,7,FALSE)),"",VLOOKUP(A60,'[1]Z03 收入决算表(财决03表)'!$A$10:$K$500,7,FALSE))</f>
        <v>0</v>
      </c>
      <c r="G60" s="169">
        <f>IF(ISERROR(VLOOKUP(A60,'[1]Z03 收入决算表(财决03表)'!$A$10:$K$500,8,FALSE)),"",VLOOKUP(A60,'[1]Z03 收入决算表(财决03表)'!$A$10:$K$500,8,FALSE))</f>
        <v>0</v>
      </c>
      <c r="H60" s="169">
        <f>IF(ISERROR(VLOOKUP(A60,'[1]Z03 收入决算表(财决03表)'!$A$10:$K$500,9,FALSE)),"",VLOOKUP(A60,'[1]Z03 收入决算表(财决03表)'!$A$10:$K$500,9,FALSE))</f>
        <v>0</v>
      </c>
      <c r="I60" s="169">
        <f>IF(ISERROR(VLOOKUP(A60,'[1]Z03 收入决算表(财决03表)'!$A$10:$K$500,10,FALSE)),"",VLOOKUP(A60,'[1]Z03 收入决算表(财决03表)'!$A$10:$K$500,10,FALSE))</f>
        <v>0</v>
      </c>
      <c r="J60" s="169">
        <f>IF(ISERROR(VLOOKUP(A60,'[1]Z03 收入决算表(财决03表)'!$A$10:$K$500,11,FALSE)),"",VLOOKUP(A60,'[1]Z03 收入决算表(财决03表)'!$A$10:$K$500,11,FALSE))</f>
        <v>0</v>
      </c>
      <c r="K60" s="180" t="str">
        <f>'[1]Z03 收入决算表(财决03表)'!A59</f>
        <v>2210201</v>
      </c>
      <c r="L60" s="181">
        <f>'[1]Z03 收入决算表(财决03表)'!$E59</f>
        <v>53.11</v>
      </c>
      <c r="M60" s="177">
        <f t="shared" si="1"/>
        <v>60</v>
      </c>
    </row>
    <row r="61" spans="1:13" ht="22.5" customHeight="1">
      <c r="A61" s="237" t="str">
        <f t="shared" si="0"/>
        <v/>
      </c>
      <c r="B61" s="237"/>
      <c r="C61" s="168" t="str">
        <f>IF(ISERROR(VLOOKUP(A61,'[1]Z03 收入决算表(财决03表)'!$A$10:$K$500,4,FALSE)),"",VLOOKUP(A61,'[1]Z03 收入决算表(财决03表)'!$A$10:$K$500,4,FALSE))</f>
        <v/>
      </c>
      <c r="D61" s="169" t="str">
        <f>IF(ISERROR(VLOOKUP(A61,'[1]Z03 收入决算表(财决03表)'!$A$10:$K$500,5,FALSE)),"",VLOOKUP(A61,'[1]Z03 收入决算表(财决03表)'!$A$10:$K$500,5,FALSE))</f>
        <v/>
      </c>
      <c r="E61" s="169" t="str">
        <f>IF(ISERROR(VLOOKUP(A61,'[1]Z03 收入决算表(财决03表)'!$A$10:$K$500,6,FALSE)),"",VLOOKUP(A61,'[1]Z03 收入决算表(财决03表)'!$A$10:$K$500,6,FALSE))</f>
        <v/>
      </c>
      <c r="F61" s="169" t="str">
        <f>IF(ISERROR(VLOOKUP(A61,'[1]Z03 收入决算表(财决03表)'!$A$10:$K$500,7,FALSE)),"",VLOOKUP(A61,'[1]Z03 收入决算表(财决03表)'!$A$10:$K$500,7,FALSE))</f>
        <v/>
      </c>
      <c r="G61" s="169" t="str">
        <f>IF(ISERROR(VLOOKUP(A61,'[1]Z03 收入决算表(财决03表)'!$A$10:$K$500,8,FALSE)),"",VLOOKUP(A61,'[1]Z03 收入决算表(财决03表)'!$A$10:$K$500,8,FALSE))</f>
        <v/>
      </c>
      <c r="H61" s="169" t="str">
        <f>IF(ISERROR(VLOOKUP(A61,'[1]Z03 收入决算表(财决03表)'!$A$10:$K$500,9,FALSE)),"",VLOOKUP(A61,'[1]Z03 收入决算表(财决03表)'!$A$10:$K$500,9,FALSE))</f>
        <v/>
      </c>
      <c r="I61" s="169" t="str">
        <f>IF(ISERROR(VLOOKUP(A61,'[1]Z03 收入决算表(财决03表)'!$A$10:$K$500,10,FALSE)),"",VLOOKUP(A61,'[1]Z03 收入决算表(财决03表)'!$A$10:$K$500,10,FALSE))</f>
        <v/>
      </c>
      <c r="J61" s="169" t="str">
        <f>IF(ISERROR(VLOOKUP(A61,'[1]Z03 收入决算表(财决03表)'!$A$10:$K$500,11,FALSE)),"",VLOOKUP(A61,'[1]Z03 收入决算表(财决03表)'!$A$10:$K$500,11,FALSE))</f>
        <v/>
      </c>
      <c r="K61" s="180">
        <f>'[1]Z03 收入决算表(财决03表)'!A60</f>
        <v>0</v>
      </c>
      <c r="L61" s="181">
        <f>'[1]Z03 收入决算表(财决03表)'!$E60</f>
        <v>0</v>
      </c>
      <c r="M61" s="177" t="str">
        <f t="shared" si="1"/>
        <v/>
      </c>
    </row>
    <row r="62" spans="1:13" ht="22.5" customHeight="1">
      <c r="A62" s="237" t="str">
        <f t="shared" si="0"/>
        <v/>
      </c>
      <c r="B62" s="237"/>
      <c r="C62" s="168" t="str">
        <f>IF(ISERROR(VLOOKUP(A62,'[1]Z03 收入决算表(财决03表)'!$A$10:$K$500,4,FALSE)),"",VLOOKUP(A62,'[1]Z03 收入决算表(财决03表)'!$A$10:$K$500,4,FALSE))</f>
        <v/>
      </c>
      <c r="D62" s="169" t="str">
        <f>IF(ISERROR(VLOOKUP(A62,'[1]Z03 收入决算表(财决03表)'!$A$10:$K$500,5,FALSE)),"",VLOOKUP(A62,'[1]Z03 收入决算表(财决03表)'!$A$10:$K$500,5,FALSE))</f>
        <v/>
      </c>
      <c r="E62" s="169" t="str">
        <f>IF(ISERROR(VLOOKUP(A62,'[1]Z03 收入决算表(财决03表)'!$A$10:$K$500,6,FALSE)),"",VLOOKUP(A62,'[1]Z03 收入决算表(财决03表)'!$A$10:$K$500,6,FALSE))</f>
        <v/>
      </c>
      <c r="F62" s="169" t="str">
        <f>IF(ISERROR(VLOOKUP(A62,'[1]Z03 收入决算表(财决03表)'!$A$10:$K$500,7,FALSE)),"",VLOOKUP(A62,'[1]Z03 收入决算表(财决03表)'!$A$10:$K$500,7,FALSE))</f>
        <v/>
      </c>
      <c r="G62" s="169" t="str">
        <f>IF(ISERROR(VLOOKUP(A62,'[1]Z03 收入决算表(财决03表)'!$A$10:$K$500,8,FALSE)),"",VLOOKUP(A62,'[1]Z03 收入决算表(财决03表)'!$A$10:$K$500,8,FALSE))</f>
        <v/>
      </c>
      <c r="H62" s="169" t="str">
        <f>IF(ISERROR(VLOOKUP(A62,'[1]Z03 收入决算表(财决03表)'!$A$10:$K$500,9,FALSE)),"",VLOOKUP(A62,'[1]Z03 收入决算表(财决03表)'!$A$10:$K$500,9,FALSE))</f>
        <v/>
      </c>
      <c r="I62" s="169" t="str">
        <f>IF(ISERROR(VLOOKUP(A62,'[1]Z03 收入决算表(财决03表)'!$A$10:$K$500,10,FALSE)),"",VLOOKUP(A62,'[1]Z03 收入决算表(财决03表)'!$A$10:$K$500,10,FALSE))</f>
        <v/>
      </c>
      <c r="J62" s="169" t="str">
        <f>IF(ISERROR(VLOOKUP(A62,'[1]Z03 收入决算表(财决03表)'!$A$10:$K$500,11,FALSE)),"",VLOOKUP(A62,'[1]Z03 收入决算表(财决03表)'!$A$10:$K$500,11,FALSE))</f>
        <v/>
      </c>
      <c r="K62" s="180">
        <f>'[1]Z03 收入决算表(财决03表)'!A61</f>
        <v>0</v>
      </c>
      <c r="L62" s="181">
        <f>'[1]Z03 收入决算表(财决03表)'!$E61</f>
        <v>0</v>
      </c>
      <c r="M62" s="177" t="str">
        <f t="shared" si="1"/>
        <v/>
      </c>
    </row>
    <row r="63" spans="1:13" ht="22.5" customHeight="1">
      <c r="A63" s="237" t="str">
        <f t="shared" si="0"/>
        <v/>
      </c>
      <c r="B63" s="237"/>
      <c r="C63" s="168" t="str">
        <f>IF(ISERROR(VLOOKUP(A63,'[1]Z03 收入决算表(财决03表)'!$A$10:$K$500,4,FALSE)),"",VLOOKUP(A63,'[1]Z03 收入决算表(财决03表)'!$A$10:$K$500,4,FALSE))</f>
        <v/>
      </c>
      <c r="D63" s="169" t="str">
        <f>IF(ISERROR(VLOOKUP(A63,'[1]Z03 收入决算表(财决03表)'!$A$10:$K$500,5,FALSE)),"",VLOOKUP(A63,'[1]Z03 收入决算表(财决03表)'!$A$10:$K$500,5,FALSE))</f>
        <v/>
      </c>
      <c r="E63" s="169" t="str">
        <f>IF(ISERROR(VLOOKUP(A63,'[1]Z03 收入决算表(财决03表)'!$A$10:$K$500,6,FALSE)),"",VLOOKUP(A63,'[1]Z03 收入决算表(财决03表)'!$A$10:$K$500,6,FALSE))</f>
        <v/>
      </c>
      <c r="F63" s="169" t="str">
        <f>IF(ISERROR(VLOOKUP(A63,'[1]Z03 收入决算表(财决03表)'!$A$10:$K$500,7,FALSE)),"",VLOOKUP(A63,'[1]Z03 收入决算表(财决03表)'!$A$10:$K$500,7,FALSE))</f>
        <v/>
      </c>
      <c r="G63" s="169" t="str">
        <f>IF(ISERROR(VLOOKUP(A63,'[1]Z03 收入决算表(财决03表)'!$A$10:$K$500,8,FALSE)),"",VLOOKUP(A63,'[1]Z03 收入决算表(财决03表)'!$A$10:$K$500,8,FALSE))</f>
        <v/>
      </c>
      <c r="H63" s="169" t="str">
        <f>IF(ISERROR(VLOOKUP(A63,'[1]Z03 收入决算表(财决03表)'!$A$10:$K$500,9,FALSE)),"",VLOOKUP(A63,'[1]Z03 收入决算表(财决03表)'!$A$10:$K$500,9,FALSE))</f>
        <v/>
      </c>
      <c r="I63" s="169" t="str">
        <f>IF(ISERROR(VLOOKUP(A63,'[1]Z03 收入决算表(财决03表)'!$A$10:$K$500,10,FALSE)),"",VLOOKUP(A63,'[1]Z03 收入决算表(财决03表)'!$A$10:$K$500,10,FALSE))</f>
        <v/>
      </c>
      <c r="J63" s="169" t="str">
        <f>IF(ISERROR(VLOOKUP(A63,'[1]Z03 收入决算表(财决03表)'!$A$10:$K$500,11,FALSE)),"",VLOOKUP(A63,'[1]Z03 收入决算表(财决03表)'!$A$10:$K$500,11,FALSE))</f>
        <v/>
      </c>
      <c r="K63" s="180">
        <f>'[1]Z03 收入决算表(财决03表)'!A62</f>
        <v>0</v>
      </c>
      <c r="L63" s="181">
        <f>'[1]Z03 收入决算表(财决03表)'!$E62</f>
        <v>0</v>
      </c>
      <c r="M63" s="177" t="str">
        <f t="shared" si="1"/>
        <v/>
      </c>
    </row>
    <row r="64" spans="1:13" ht="22.5" customHeight="1">
      <c r="A64" s="237" t="str">
        <f t="shared" si="0"/>
        <v/>
      </c>
      <c r="B64" s="237"/>
      <c r="C64" s="168" t="str">
        <f>IF(ISERROR(VLOOKUP(A64,'[1]Z03 收入决算表(财决03表)'!$A$10:$K$500,4,FALSE)),"",VLOOKUP(A64,'[1]Z03 收入决算表(财决03表)'!$A$10:$K$500,4,FALSE))</f>
        <v/>
      </c>
      <c r="D64" s="169" t="str">
        <f>IF(ISERROR(VLOOKUP(A64,'[1]Z03 收入决算表(财决03表)'!$A$10:$K$500,5,FALSE)),"",VLOOKUP(A64,'[1]Z03 收入决算表(财决03表)'!$A$10:$K$500,5,FALSE))</f>
        <v/>
      </c>
      <c r="E64" s="169" t="str">
        <f>IF(ISERROR(VLOOKUP(A64,'[1]Z03 收入决算表(财决03表)'!$A$10:$K$500,6,FALSE)),"",VLOOKUP(A64,'[1]Z03 收入决算表(财决03表)'!$A$10:$K$500,6,FALSE))</f>
        <v/>
      </c>
      <c r="F64" s="169" t="str">
        <f>IF(ISERROR(VLOOKUP(A64,'[1]Z03 收入决算表(财决03表)'!$A$10:$K$500,7,FALSE)),"",VLOOKUP(A64,'[1]Z03 收入决算表(财决03表)'!$A$10:$K$500,7,FALSE))</f>
        <v/>
      </c>
      <c r="G64" s="169" t="str">
        <f>IF(ISERROR(VLOOKUP(A64,'[1]Z03 收入决算表(财决03表)'!$A$10:$K$500,8,FALSE)),"",VLOOKUP(A64,'[1]Z03 收入决算表(财决03表)'!$A$10:$K$500,8,FALSE))</f>
        <v/>
      </c>
      <c r="H64" s="169" t="str">
        <f>IF(ISERROR(VLOOKUP(A64,'[1]Z03 收入决算表(财决03表)'!$A$10:$K$500,9,FALSE)),"",VLOOKUP(A64,'[1]Z03 收入决算表(财决03表)'!$A$10:$K$500,9,FALSE))</f>
        <v/>
      </c>
      <c r="I64" s="169" t="str">
        <f>IF(ISERROR(VLOOKUP(A64,'[1]Z03 收入决算表(财决03表)'!$A$10:$K$500,10,FALSE)),"",VLOOKUP(A64,'[1]Z03 收入决算表(财决03表)'!$A$10:$K$500,10,FALSE))</f>
        <v/>
      </c>
      <c r="J64" s="169" t="str">
        <f>IF(ISERROR(VLOOKUP(A64,'[1]Z03 收入决算表(财决03表)'!$A$10:$K$500,11,FALSE)),"",VLOOKUP(A64,'[1]Z03 收入决算表(财决03表)'!$A$10:$K$500,11,FALSE))</f>
        <v/>
      </c>
      <c r="K64" s="180">
        <f>'[1]Z03 收入决算表(财决03表)'!A63</f>
        <v>0</v>
      </c>
      <c r="L64" s="181">
        <f>'[1]Z03 收入决算表(财决03表)'!$E63</f>
        <v>0</v>
      </c>
      <c r="M64" s="177" t="str">
        <f t="shared" si="1"/>
        <v/>
      </c>
    </row>
    <row r="65" spans="1:13" ht="22.5" customHeight="1">
      <c r="A65" s="237" t="str">
        <f t="shared" si="0"/>
        <v/>
      </c>
      <c r="B65" s="237"/>
      <c r="C65" s="168" t="str">
        <f>IF(ISERROR(VLOOKUP(A65,'[1]Z03 收入决算表(财决03表)'!$A$10:$K$500,4,FALSE)),"",VLOOKUP(A65,'[1]Z03 收入决算表(财决03表)'!$A$10:$K$500,4,FALSE))</f>
        <v/>
      </c>
      <c r="D65" s="169" t="str">
        <f>IF(ISERROR(VLOOKUP(A65,'[1]Z03 收入决算表(财决03表)'!$A$10:$K$500,5,FALSE)),"",VLOOKUP(A65,'[1]Z03 收入决算表(财决03表)'!$A$10:$K$500,5,FALSE))</f>
        <v/>
      </c>
      <c r="E65" s="169" t="str">
        <f>IF(ISERROR(VLOOKUP(A65,'[1]Z03 收入决算表(财决03表)'!$A$10:$K$500,6,FALSE)),"",VLOOKUP(A65,'[1]Z03 收入决算表(财决03表)'!$A$10:$K$500,6,FALSE))</f>
        <v/>
      </c>
      <c r="F65" s="169" t="str">
        <f>IF(ISERROR(VLOOKUP(A65,'[1]Z03 收入决算表(财决03表)'!$A$10:$K$500,7,FALSE)),"",VLOOKUP(A65,'[1]Z03 收入决算表(财决03表)'!$A$10:$K$500,7,FALSE))</f>
        <v/>
      </c>
      <c r="G65" s="169" t="str">
        <f>IF(ISERROR(VLOOKUP(A65,'[1]Z03 收入决算表(财决03表)'!$A$10:$K$500,8,FALSE)),"",VLOOKUP(A65,'[1]Z03 收入决算表(财决03表)'!$A$10:$K$500,8,FALSE))</f>
        <v/>
      </c>
      <c r="H65" s="169" t="str">
        <f>IF(ISERROR(VLOOKUP(A65,'[1]Z03 收入决算表(财决03表)'!$A$10:$K$500,9,FALSE)),"",VLOOKUP(A65,'[1]Z03 收入决算表(财决03表)'!$A$10:$K$500,9,FALSE))</f>
        <v/>
      </c>
      <c r="I65" s="169" t="str">
        <f>IF(ISERROR(VLOOKUP(A65,'[1]Z03 收入决算表(财决03表)'!$A$10:$K$500,10,FALSE)),"",VLOOKUP(A65,'[1]Z03 收入决算表(财决03表)'!$A$10:$K$500,10,FALSE))</f>
        <v/>
      </c>
      <c r="J65" s="169" t="str">
        <f>IF(ISERROR(VLOOKUP(A65,'[1]Z03 收入决算表(财决03表)'!$A$10:$K$500,11,FALSE)),"",VLOOKUP(A65,'[1]Z03 收入决算表(财决03表)'!$A$10:$K$500,11,FALSE))</f>
        <v/>
      </c>
      <c r="K65" s="180">
        <f>'[1]Z03 收入决算表(财决03表)'!A64</f>
        <v>0</v>
      </c>
      <c r="L65" s="181">
        <f>'[1]Z03 收入决算表(财决03表)'!$E64</f>
        <v>0</v>
      </c>
      <c r="M65" s="177" t="str">
        <f t="shared" si="1"/>
        <v/>
      </c>
    </row>
    <row r="66" spans="1:13" ht="22.5" customHeight="1">
      <c r="A66" s="237" t="str">
        <f t="shared" si="0"/>
        <v/>
      </c>
      <c r="B66" s="237"/>
      <c r="C66" s="168" t="str">
        <f>IF(ISERROR(VLOOKUP(A66,'[1]Z03 收入决算表(财决03表)'!$A$10:$K$500,4,FALSE)),"",VLOOKUP(A66,'[1]Z03 收入决算表(财决03表)'!$A$10:$K$500,4,FALSE))</f>
        <v/>
      </c>
      <c r="D66" s="169" t="str">
        <f>IF(ISERROR(VLOOKUP(A66,'[1]Z03 收入决算表(财决03表)'!$A$10:$K$500,5,FALSE)),"",VLOOKUP(A66,'[1]Z03 收入决算表(财决03表)'!$A$10:$K$500,5,FALSE))</f>
        <v/>
      </c>
      <c r="E66" s="169" t="str">
        <f>IF(ISERROR(VLOOKUP(A66,'[1]Z03 收入决算表(财决03表)'!$A$10:$K$500,6,FALSE)),"",VLOOKUP(A66,'[1]Z03 收入决算表(财决03表)'!$A$10:$K$500,6,FALSE))</f>
        <v/>
      </c>
      <c r="F66" s="169" t="str">
        <f>IF(ISERROR(VLOOKUP(A66,'[1]Z03 收入决算表(财决03表)'!$A$10:$K$500,7,FALSE)),"",VLOOKUP(A66,'[1]Z03 收入决算表(财决03表)'!$A$10:$K$500,7,FALSE))</f>
        <v/>
      </c>
      <c r="G66" s="169" t="str">
        <f>IF(ISERROR(VLOOKUP(A66,'[1]Z03 收入决算表(财决03表)'!$A$10:$K$500,8,FALSE)),"",VLOOKUP(A66,'[1]Z03 收入决算表(财决03表)'!$A$10:$K$500,8,FALSE))</f>
        <v/>
      </c>
      <c r="H66" s="169" t="str">
        <f>IF(ISERROR(VLOOKUP(A66,'[1]Z03 收入决算表(财决03表)'!$A$10:$K$500,9,FALSE)),"",VLOOKUP(A66,'[1]Z03 收入决算表(财决03表)'!$A$10:$K$500,9,FALSE))</f>
        <v/>
      </c>
      <c r="I66" s="169" t="str">
        <f>IF(ISERROR(VLOOKUP(A66,'[1]Z03 收入决算表(财决03表)'!$A$10:$K$500,10,FALSE)),"",VLOOKUP(A66,'[1]Z03 收入决算表(财决03表)'!$A$10:$K$500,10,FALSE))</f>
        <v/>
      </c>
      <c r="J66" s="169" t="str">
        <f>IF(ISERROR(VLOOKUP(A66,'[1]Z03 收入决算表(财决03表)'!$A$10:$K$500,11,FALSE)),"",VLOOKUP(A66,'[1]Z03 收入决算表(财决03表)'!$A$10:$K$500,11,FALSE))</f>
        <v/>
      </c>
      <c r="K66" s="180">
        <f>'[1]Z03 收入决算表(财决03表)'!A65</f>
        <v>0</v>
      </c>
      <c r="L66" s="181">
        <f>'[1]Z03 收入决算表(财决03表)'!$E65</f>
        <v>0</v>
      </c>
      <c r="M66" s="177" t="str">
        <f t="shared" si="1"/>
        <v/>
      </c>
    </row>
    <row r="67" spans="1:13" ht="22.5" customHeight="1">
      <c r="A67" s="237" t="str">
        <f t="shared" si="0"/>
        <v/>
      </c>
      <c r="B67" s="237"/>
      <c r="C67" s="168" t="str">
        <f>IF(ISERROR(VLOOKUP(A67,'[1]Z03 收入决算表(财决03表)'!$A$10:$K$500,4,FALSE)),"",VLOOKUP(A67,'[1]Z03 收入决算表(财决03表)'!$A$10:$K$500,4,FALSE))</f>
        <v/>
      </c>
      <c r="D67" s="169" t="str">
        <f>IF(ISERROR(VLOOKUP(A67,'[1]Z03 收入决算表(财决03表)'!$A$10:$K$500,5,FALSE)),"",VLOOKUP(A67,'[1]Z03 收入决算表(财决03表)'!$A$10:$K$500,5,FALSE))</f>
        <v/>
      </c>
      <c r="E67" s="169" t="str">
        <f>IF(ISERROR(VLOOKUP(A67,'[1]Z03 收入决算表(财决03表)'!$A$10:$K$500,6,FALSE)),"",VLOOKUP(A67,'[1]Z03 收入决算表(财决03表)'!$A$10:$K$500,6,FALSE))</f>
        <v/>
      </c>
      <c r="F67" s="169" t="str">
        <f>IF(ISERROR(VLOOKUP(A67,'[1]Z03 收入决算表(财决03表)'!$A$10:$K$500,7,FALSE)),"",VLOOKUP(A67,'[1]Z03 收入决算表(财决03表)'!$A$10:$K$500,7,FALSE))</f>
        <v/>
      </c>
      <c r="G67" s="169" t="str">
        <f>IF(ISERROR(VLOOKUP(A67,'[1]Z03 收入决算表(财决03表)'!$A$10:$K$500,8,FALSE)),"",VLOOKUP(A67,'[1]Z03 收入决算表(财决03表)'!$A$10:$K$500,8,FALSE))</f>
        <v/>
      </c>
      <c r="H67" s="169" t="str">
        <f>IF(ISERROR(VLOOKUP(A67,'[1]Z03 收入决算表(财决03表)'!$A$10:$K$500,9,FALSE)),"",VLOOKUP(A67,'[1]Z03 收入决算表(财决03表)'!$A$10:$K$500,9,FALSE))</f>
        <v/>
      </c>
      <c r="I67" s="169" t="str">
        <f>IF(ISERROR(VLOOKUP(A67,'[1]Z03 收入决算表(财决03表)'!$A$10:$K$500,10,FALSE)),"",VLOOKUP(A67,'[1]Z03 收入决算表(财决03表)'!$A$10:$K$500,10,FALSE))</f>
        <v/>
      </c>
      <c r="J67" s="169" t="str">
        <f>IF(ISERROR(VLOOKUP(A67,'[1]Z03 收入决算表(财决03表)'!$A$10:$K$500,11,FALSE)),"",VLOOKUP(A67,'[1]Z03 收入决算表(财决03表)'!$A$10:$K$500,11,FALSE))</f>
        <v/>
      </c>
      <c r="K67" s="180">
        <f>'[1]Z03 收入决算表(财决03表)'!A66</f>
        <v>0</v>
      </c>
      <c r="L67" s="181">
        <f>'[1]Z03 收入决算表(财决03表)'!$E66</f>
        <v>0</v>
      </c>
      <c r="M67" s="177" t="str">
        <f t="shared" si="1"/>
        <v/>
      </c>
    </row>
    <row r="68" spans="1:13" ht="22.5" customHeight="1">
      <c r="A68" s="237" t="str">
        <f t="shared" si="0"/>
        <v/>
      </c>
      <c r="B68" s="237"/>
      <c r="C68" s="168" t="str">
        <f>IF(ISERROR(VLOOKUP(A68,'[1]Z03 收入决算表(财决03表)'!$A$10:$K$500,4,FALSE)),"",VLOOKUP(A68,'[1]Z03 收入决算表(财决03表)'!$A$10:$K$500,4,FALSE))</f>
        <v/>
      </c>
      <c r="D68" s="169" t="str">
        <f>IF(ISERROR(VLOOKUP(A68,'[1]Z03 收入决算表(财决03表)'!$A$10:$K$500,5,FALSE)),"",VLOOKUP(A68,'[1]Z03 收入决算表(财决03表)'!$A$10:$K$500,5,FALSE))</f>
        <v/>
      </c>
      <c r="E68" s="169" t="str">
        <f>IF(ISERROR(VLOOKUP(A68,'[1]Z03 收入决算表(财决03表)'!$A$10:$K$500,6,FALSE)),"",VLOOKUP(A68,'[1]Z03 收入决算表(财决03表)'!$A$10:$K$500,6,FALSE))</f>
        <v/>
      </c>
      <c r="F68" s="169" t="str">
        <f>IF(ISERROR(VLOOKUP(A68,'[1]Z03 收入决算表(财决03表)'!$A$10:$K$500,7,FALSE)),"",VLOOKUP(A68,'[1]Z03 收入决算表(财决03表)'!$A$10:$K$500,7,FALSE))</f>
        <v/>
      </c>
      <c r="G68" s="169" t="str">
        <f>IF(ISERROR(VLOOKUP(A68,'[1]Z03 收入决算表(财决03表)'!$A$10:$K$500,8,FALSE)),"",VLOOKUP(A68,'[1]Z03 收入决算表(财决03表)'!$A$10:$K$500,8,FALSE))</f>
        <v/>
      </c>
      <c r="H68" s="169" t="str">
        <f>IF(ISERROR(VLOOKUP(A68,'[1]Z03 收入决算表(财决03表)'!$A$10:$K$500,9,FALSE)),"",VLOOKUP(A68,'[1]Z03 收入决算表(财决03表)'!$A$10:$K$500,9,FALSE))</f>
        <v/>
      </c>
      <c r="I68" s="169" t="str">
        <f>IF(ISERROR(VLOOKUP(A68,'[1]Z03 收入决算表(财决03表)'!$A$10:$K$500,10,FALSE)),"",VLOOKUP(A68,'[1]Z03 收入决算表(财决03表)'!$A$10:$K$500,10,FALSE))</f>
        <v/>
      </c>
      <c r="J68" s="169" t="str">
        <f>IF(ISERROR(VLOOKUP(A68,'[1]Z03 收入决算表(财决03表)'!$A$10:$K$500,11,FALSE)),"",VLOOKUP(A68,'[1]Z03 收入决算表(财决03表)'!$A$10:$K$500,11,FALSE))</f>
        <v/>
      </c>
      <c r="K68" s="180">
        <f>'[1]Z03 收入决算表(财决03表)'!A67</f>
        <v>0</v>
      </c>
      <c r="L68" s="181">
        <f>'[1]Z03 收入决算表(财决03表)'!$E67</f>
        <v>0</v>
      </c>
      <c r="M68" s="177" t="str">
        <f t="shared" si="1"/>
        <v/>
      </c>
    </row>
    <row r="69" spans="1:13" ht="22.5" customHeight="1">
      <c r="A69" s="237" t="str">
        <f t="shared" si="0"/>
        <v/>
      </c>
      <c r="B69" s="237"/>
      <c r="C69" s="168" t="str">
        <f>IF(ISERROR(VLOOKUP(A69,'[1]Z03 收入决算表(财决03表)'!$A$10:$K$500,4,FALSE)),"",VLOOKUP(A69,'[1]Z03 收入决算表(财决03表)'!$A$10:$K$500,4,FALSE))</f>
        <v/>
      </c>
      <c r="D69" s="169" t="str">
        <f>IF(ISERROR(VLOOKUP(A69,'[1]Z03 收入决算表(财决03表)'!$A$10:$K$500,5,FALSE)),"",VLOOKUP(A69,'[1]Z03 收入决算表(财决03表)'!$A$10:$K$500,5,FALSE))</f>
        <v/>
      </c>
      <c r="E69" s="169" t="str">
        <f>IF(ISERROR(VLOOKUP(A69,'[1]Z03 收入决算表(财决03表)'!$A$10:$K$500,6,FALSE)),"",VLOOKUP(A69,'[1]Z03 收入决算表(财决03表)'!$A$10:$K$500,6,FALSE))</f>
        <v/>
      </c>
      <c r="F69" s="169" t="str">
        <f>IF(ISERROR(VLOOKUP(A69,'[1]Z03 收入决算表(财决03表)'!$A$10:$K$500,7,FALSE)),"",VLOOKUP(A69,'[1]Z03 收入决算表(财决03表)'!$A$10:$K$500,7,FALSE))</f>
        <v/>
      </c>
      <c r="G69" s="169" t="str">
        <f>IF(ISERROR(VLOOKUP(A69,'[1]Z03 收入决算表(财决03表)'!$A$10:$K$500,8,FALSE)),"",VLOOKUP(A69,'[1]Z03 收入决算表(财决03表)'!$A$10:$K$500,8,FALSE))</f>
        <v/>
      </c>
      <c r="H69" s="169" t="str">
        <f>IF(ISERROR(VLOOKUP(A69,'[1]Z03 收入决算表(财决03表)'!$A$10:$K$500,9,FALSE)),"",VLOOKUP(A69,'[1]Z03 收入决算表(财决03表)'!$A$10:$K$500,9,FALSE))</f>
        <v/>
      </c>
      <c r="I69" s="169" t="str">
        <f>IF(ISERROR(VLOOKUP(A69,'[1]Z03 收入决算表(财决03表)'!$A$10:$K$500,10,FALSE)),"",VLOOKUP(A69,'[1]Z03 收入决算表(财决03表)'!$A$10:$K$500,10,FALSE))</f>
        <v/>
      </c>
      <c r="J69" s="169" t="str">
        <f>IF(ISERROR(VLOOKUP(A69,'[1]Z03 收入决算表(财决03表)'!$A$10:$K$500,11,FALSE)),"",VLOOKUP(A69,'[1]Z03 收入决算表(财决03表)'!$A$10:$K$500,11,FALSE))</f>
        <v/>
      </c>
      <c r="K69" s="180">
        <f>'[1]Z03 收入决算表(财决03表)'!A68</f>
        <v>0</v>
      </c>
      <c r="L69" s="181">
        <f>'[1]Z03 收入决算表(财决03表)'!$E68</f>
        <v>0</v>
      </c>
      <c r="M69" s="177" t="str">
        <f t="shared" si="1"/>
        <v/>
      </c>
    </row>
    <row r="70" spans="1:13" ht="22.5" customHeight="1">
      <c r="A70" s="237" t="str">
        <f t="shared" si="0"/>
        <v/>
      </c>
      <c r="B70" s="237"/>
      <c r="C70" s="168" t="str">
        <f>IF(ISERROR(VLOOKUP(A70,'[1]Z03 收入决算表(财决03表)'!$A$10:$K$500,4,FALSE)),"",VLOOKUP(A70,'[1]Z03 收入决算表(财决03表)'!$A$10:$K$500,4,FALSE))</f>
        <v/>
      </c>
      <c r="D70" s="169" t="str">
        <f>IF(ISERROR(VLOOKUP(A70,'[1]Z03 收入决算表(财决03表)'!$A$10:$K$500,5,FALSE)),"",VLOOKUP(A70,'[1]Z03 收入决算表(财决03表)'!$A$10:$K$500,5,FALSE))</f>
        <v/>
      </c>
      <c r="E70" s="169" t="str">
        <f>IF(ISERROR(VLOOKUP(A70,'[1]Z03 收入决算表(财决03表)'!$A$10:$K$500,6,FALSE)),"",VLOOKUP(A70,'[1]Z03 收入决算表(财决03表)'!$A$10:$K$500,6,FALSE))</f>
        <v/>
      </c>
      <c r="F70" s="169" t="str">
        <f>IF(ISERROR(VLOOKUP(A70,'[1]Z03 收入决算表(财决03表)'!$A$10:$K$500,7,FALSE)),"",VLOOKUP(A70,'[1]Z03 收入决算表(财决03表)'!$A$10:$K$500,7,FALSE))</f>
        <v/>
      </c>
      <c r="G70" s="169" t="str">
        <f>IF(ISERROR(VLOOKUP(A70,'[1]Z03 收入决算表(财决03表)'!$A$10:$K$500,8,FALSE)),"",VLOOKUP(A70,'[1]Z03 收入决算表(财决03表)'!$A$10:$K$500,8,FALSE))</f>
        <v/>
      </c>
      <c r="H70" s="169" t="str">
        <f>IF(ISERROR(VLOOKUP(A70,'[1]Z03 收入决算表(财决03表)'!$A$10:$K$500,9,FALSE)),"",VLOOKUP(A70,'[1]Z03 收入决算表(财决03表)'!$A$10:$K$500,9,FALSE))</f>
        <v/>
      </c>
      <c r="I70" s="169" t="str">
        <f>IF(ISERROR(VLOOKUP(A70,'[1]Z03 收入决算表(财决03表)'!$A$10:$K$500,10,FALSE)),"",VLOOKUP(A70,'[1]Z03 收入决算表(财决03表)'!$A$10:$K$500,10,FALSE))</f>
        <v/>
      </c>
      <c r="J70" s="169" t="str">
        <f>IF(ISERROR(VLOOKUP(A70,'[1]Z03 收入决算表(财决03表)'!$A$10:$K$500,11,FALSE)),"",VLOOKUP(A70,'[1]Z03 收入决算表(财决03表)'!$A$10:$K$500,11,FALSE))</f>
        <v/>
      </c>
      <c r="K70" s="180">
        <f>'[1]Z03 收入决算表(财决03表)'!A69</f>
        <v>0</v>
      </c>
      <c r="L70" s="181">
        <f>'[1]Z03 收入决算表(财决03表)'!$E69</f>
        <v>0</v>
      </c>
      <c r="M70" s="177" t="str">
        <f t="shared" si="1"/>
        <v/>
      </c>
    </row>
    <row r="71" spans="1:13" ht="22.5" customHeight="1">
      <c r="A71" s="237" t="str">
        <f t="shared" si="0"/>
        <v/>
      </c>
      <c r="B71" s="237"/>
      <c r="C71" s="168" t="str">
        <f>IF(ISERROR(VLOOKUP(A71,'[1]Z03 收入决算表(财决03表)'!$A$10:$K$500,4,FALSE)),"",VLOOKUP(A71,'[1]Z03 收入决算表(财决03表)'!$A$10:$K$500,4,FALSE))</f>
        <v/>
      </c>
      <c r="D71" s="169" t="str">
        <f>IF(ISERROR(VLOOKUP(A71,'[1]Z03 收入决算表(财决03表)'!$A$10:$K$500,5,FALSE)),"",VLOOKUP(A71,'[1]Z03 收入决算表(财决03表)'!$A$10:$K$500,5,FALSE))</f>
        <v/>
      </c>
      <c r="E71" s="169" t="str">
        <f>IF(ISERROR(VLOOKUP(A71,'[1]Z03 收入决算表(财决03表)'!$A$10:$K$500,6,FALSE)),"",VLOOKUP(A71,'[1]Z03 收入决算表(财决03表)'!$A$10:$K$500,6,FALSE))</f>
        <v/>
      </c>
      <c r="F71" s="169" t="str">
        <f>IF(ISERROR(VLOOKUP(A71,'[1]Z03 收入决算表(财决03表)'!$A$10:$K$500,7,FALSE)),"",VLOOKUP(A71,'[1]Z03 收入决算表(财决03表)'!$A$10:$K$500,7,FALSE))</f>
        <v/>
      </c>
      <c r="G71" s="169" t="str">
        <f>IF(ISERROR(VLOOKUP(A71,'[1]Z03 收入决算表(财决03表)'!$A$10:$K$500,8,FALSE)),"",VLOOKUP(A71,'[1]Z03 收入决算表(财决03表)'!$A$10:$K$500,8,FALSE))</f>
        <v/>
      </c>
      <c r="H71" s="169" t="str">
        <f>IF(ISERROR(VLOOKUP(A71,'[1]Z03 收入决算表(财决03表)'!$A$10:$K$500,9,FALSE)),"",VLOOKUP(A71,'[1]Z03 收入决算表(财决03表)'!$A$10:$K$500,9,FALSE))</f>
        <v/>
      </c>
      <c r="I71" s="169" t="str">
        <f>IF(ISERROR(VLOOKUP(A71,'[1]Z03 收入决算表(财决03表)'!$A$10:$K$500,10,FALSE)),"",VLOOKUP(A71,'[1]Z03 收入决算表(财决03表)'!$A$10:$K$500,10,FALSE))</f>
        <v/>
      </c>
      <c r="J71" s="169" t="str">
        <f>IF(ISERROR(VLOOKUP(A71,'[1]Z03 收入决算表(财决03表)'!$A$10:$K$500,11,FALSE)),"",VLOOKUP(A71,'[1]Z03 收入决算表(财决03表)'!$A$10:$K$500,11,FALSE))</f>
        <v/>
      </c>
      <c r="K71" s="180">
        <f>'[1]Z03 收入决算表(财决03表)'!A70</f>
        <v>0</v>
      </c>
      <c r="L71" s="181">
        <f>'[1]Z03 收入决算表(财决03表)'!$E70</f>
        <v>0</v>
      </c>
      <c r="M71" s="177" t="str">
        <f t="shared" si="1"/>
        <v/>
      </c>
    </row>
    <row r="72" spans="1:13" ht="22.5" customHeight="1">
      <c r="A72" s="237" t="str">
        <f t="shared" si="0"/>
        <v/>
      </c>
      <c r="B72" s="237"/>
      <c r="C72" s="168" t="str">
        <f>IF(ISERROR(VLOOKUP(A72,'[1]Z03 收入决算表(财决03表)'!$A$10:$K$500,4,FALSE)),"",VLOOKUP(A72,'[1]Z03 收入决算表(财决03表)'!$A$10:$K$500,4,FALSE))</f>
        <v/>
      </c>
      <c r="D72" s="169" t="str">
        <f>IF(ISERROR(VLOOKUP(A72,'[1]Z03 收入决算表(财决03表)'!$A$10:$K$500,5,FALSE)),"",VLOOKUP(A72,'[1]Z03 收入决算表(财决03表)'!$A$10:$K$500,5,FALSE))</f>
        <v/>
      </c>
      <c r="E72" s="169" t="str">
        <f>IF(ISERROR(VLOOKUP(A72,'[1]Z03 收入决算表(财决03表)'!$A$10:$K$500,6,FALSE)),"",VLOOKUP(A72,'[1]Z03 收入决算表(财决03表)'!$A$10:$K$500,6,FALSE))</f>
        <v/>
      </c>
      <c r="F72" s="169" t="str">
        <f>IF(ISERROR(VLOOKUP(A72,'[1]Z03 收入决算表(财决03表)'!$A$10:$K$500,7,FALSE)),"",VLOOKUP(A72,'[1]Z03 收入决算表(财决03表)'!$A$10:$K$500,7,FALSE))</f>
        <v/>
      </c>
      <c r="G72" s="169" t="str">
        <f>IF(ISERROR(VLOOKUP(A72,'[1]Z03 收入决算表(财决03表)'!$A$10:$K$500,8,FALSE)),"",VLOOKUP(A72,'[1]Z03 收入决算表(财决03表)'!$A$10:$K$500,8,FALSE))</f>
        <v/>
      </c>
      <c r="H72" s="169" t="str">
        <f>IF(ISERROR(VLOOKUP(A72,'[1]Z03 收入决算表(财决03表)'!$A$10:$K$500,9,FALSE)),"",VLOOKUP(A72,'[1]Z03 收入决算表(财决03表)'!$A$10:$K$500,9,FALSE))</f>
        <v/>
      </c>
      <c r="I72" s="169" t="str">
        <f>IF(ISERROR(VLOOKUP(A72,'[1]Z03 收入决算表(财决03表)'!$A$10:$K$500,10,FALSE)),"",VLOOKUP(A72,'[1]Z03 收入决算表(财决03表)'!$A$10:$K$500,10,FALSE))</f>
        <v/>
      </c>
      <c r="J72" s="169" t="str">
        <f>IF(ISERROR(VLOOKUP(A72,'[1]Z03 收入决算表(财决03表)'!$A$10:$K$500,11,FALSE)),"",VLOOKUP(A72,'[1]Z03 收入决算表(财决03表)'!$A$10:$K$500,11,FALSE))</f>
        <v/>
      </c>
      <c r="K72" s="180">
        <f>'[1]Z03 收入决算表(财决03表)'!A71</f>
        <v>0</v>
      </c>
      <c r="L72" s="181">
        <f>'[1]Z03 收入决算表(财决03表)'!$E71</f>
        <v>0</v>
      </c>
      <c r="M72" s="177" t="str">
        <f t="shared" si="1"/>
        <v/>
      </c>
    </row>
    <row r="73" spans="1:13" ht="22.5" customHeight="1">
      <c r="A73" s="237" t="str">
        <f t="shared" si="0"/>
        <v/>
      </c>
      <c r="B73" s="237"/>
      <c r="C73" s="168" t="str">
        <f>IF(ISERROR(VLOOKUP(A73,'[1]Z03 收入决算表(财决03表)'!$A$10:$K$500,4,FALSE)),"",VLOOKUP(A73,'[1]Z03 收入决算表(财决03表)'!$A$10:$K$500,4,FALSE))</f>
        <v/>
      </c>
      <c r="D73" s="169" t="str">
        <f>IF(ISERROR(VLOOKUP(A73,'[1]Z03 收入决算表(财决03表)'!$A$10:$K$500,5,FALSE)),"",VLOOKUP(A73,'[1]Z03 收入决算表(财决03表)'!$A$10:$K$500,5,FALSE))</f>
        <v/>
      </c>
      <c r="E73" s="169" t="str">
        <f>IF(ISERROR(VLOOKUP(A73,'[1]Z03 收入决算表(财决03表)'!$A$10:$K$500,6,FALSE)),"",VLOOKUP(A73,'[1]Z03 收入决算表(财决03表)'!$A$10:$K$500,6,FALSE))</f>
        <v/>
      </c>
      <c r="F73" s="169" t="str">
        <f>IF(ISERROR(VLOOKUP(A73,'[1]Z03 收入决算表(财决03表)'!$A$10:$K$500,7,FALSE)),"",VLOOKUP(A73,'[1]Z03 收入决算表(财决03表)'!$A$10:$K$500,7,FALSE))</f>
        <v/>
      </c>
      <c r="G73" s="169" t="str">
        <f>IF(ISERROR(VLOOKUP(A73,'[1]Z03 收入决算表(财决03表)'!$A$10:$K$500,8,FALSE)),"",VLOOKUP(A73,'[1]Z03 收入决算表(财决03表)'!$A$10:$K$500,8,FALSE))</f>
        <v/>
      </c>
      <c r="H73" s="169" t="str">
        <f>IF(ISERROR(VLOOKUP(A73,'[1]Z03 收入决算表(财决03表)'!$A$10:$K$500,9,FALSE)),"",VLOOKUP(A73,'[1]Z03 收入决算表(财决03表)'!$A$10:$K$500,9,FALSE))</f>
        <v/>
      </c>
      <c r="I73" s="169" t="str">
        <f>IF(ISERROR(VLOOKUP(A73,'[1]Z03 收入决算表(财决03表)'!$A$10:$K$500,10,FALSE)),"",VLOOKUP(A73,'[1]Z03 收入决算表(财决03表)'!$A$10:$K$500,10,FALSE))</f>
        <v/>
      </c>
      <c r="J73" s="169" t="str">
        <f>IF(ISERROR(VLOOKUP(A73,'[1]Z03 收入决算表(财决03表)'!$A$10:$K$500,11,FALSE)),"",VLOOKUP(A73,'[1]Z03 收入决算表(财决03表)'!$A$10:$K$500,11,FALSE))</f>
        <v/>
      </c>
      <c r="K73" s="180">
        <f>'[1]Z03 收入决算表(财决03表)'!A72</f>
        <v>0</v>
      </c>
      <c r="L73" s="181">
        <f>'[1]Z03 收入决算表(财决03表)'!$E72</f>
        <v>0</v>
      </c>
      <c r="M73" s="177" t="str">
        <f t="shared" si="1"/>
        <v/>
      </c>
    </row>
    <row r="74" spans="1:13" ht="22.5" customHeight="1">
      <c r="A74" s="237" t="str">
        <f t="shared" si="0"/>
        <v/>
      </c>
      <c r="B74" s="237"/>
      <c r="C74" s="168" t="str">
        <f>IF(ISERROR(VLOOKUP(A74,'[1]Z03 收入决算表(财决03表)'!$A$10:$K$500,4,FALSE)),"",VLOOKUP(A74,'[1]Z03 收入决算表(财决03表)'!$A$10:$K$500,4,FALSE))</f>
        <v/>
      </c>
      <c r="D74" s="169" t="str">
        <f>IF(ISERROR(VLOOKUP(A74,'[1]Z03 收入决算表(财决03表)'!$A$10:$K$500,5,FALSE)),"",VLOOKUP(A74,'[1]Z03 收入决算表(财决03表)'!$A$10:$K$500,5,FALSE))</f>
        <v/>
      </c>
      <c r="E74" s="169" t="str">
        <f>IF(ISERROR(VLOOKUP(A74,'[1]Z03 收入决算表(财决03表)'!$A$10:$K$500,6,FALSE)),"",VLOOKUP(A74,'[1]Z03 收入决算表(财决03表)'!$A$10:$K$500,6,FALSE))</f>
        <v/>
      </c>
      <c r="F74" s="169" t="str">
        <f>IF(ISERROR(VLOOKUP(A74,'[1]Z03 收入决算表(财决03表)'!$A$10:$K$500,7,FALSE)),"",VLOOKUP(A74,'[1]Z03 收入决算表(财决03表)'!$A$10:$K$500,7,FALSE))</f>
        <v/>
      </c>
      <c r="G74" s="169" t="str">
        <f>IF(ISERROR(VLOOKUP(A74,'[1]Z03 收入决算表(财决03表)'!$A$10:$K$500,8,FALSE)),"",VLOOKUP(A74,'[1]Z03 收入决算表(财决03表)'!$A$10:$K$500,8,FALSE))</f>
        <v/>
      </c>
      <c r="H74" s="169" t="str">
        <f>IF(ISERROR(VLOOKUP(A74,'[1]Z03 收入决算表(财决03表)'!$A$10:$K$500,9,FALSE)),"",VLOOKUP(A74,'[1]Z03 收入决算表(财决03表)'!$A$10:$K$500,9,FALSE))</f>
        <v/>
      </c>
      <c r="I74" s="169" t="str">
        <f>IF(ISERROR(VLOOKUP(A74,'[1]Z03 收入决算表(财决03表)'!$A$10:$K$500,10,FALSE)),"",VLOOKUP(A74,'[1]Z03 收入决算表(财决03表)'!$A$10:$K$500,10,FALSE))</f>
        <v/>
      </c>
      <c r="J74" s="169" t="str">
        <f>IF(ISERROR(VLOOKUP(A74,'[1]Z03 收入决算表(财决03表)'!$A$10:$K$500,11,FALSE)),"",VLOOKUP(A74,'[1]Z03 收入决算表(财决03表)'!$A$10:$K$500,11,FALSE))</f>
        <v/>
      </c>
      <c r="K74" s="180">
        <f>'[1]Z03 收入决算表(财决03表)'!A73</f>
        <v>0</v>
      </c>
      <c r="L74" s="181">
        <f>'[1]Z03 收入决算表(财决03表)'!$E73</f>
        <v>0</v>
      </c>
      <c r="M74" s="177" t="str">
        <f t="shared" si="1"/>
        <v/>
      </c>
    </row>
    <row r="75" spans="1:13" ht="22.5" customHeight="1">
      <c r="A75" s="237" t="str">
        <f t="shared" si="0"/>
        <v/>
      </c>
      <c r="B75" s="237"/>
      <c r="C75" s="168" t="str">
        <f>IF(ISERROR(VLOOKUP(A75,'[1]Z03 收入决算表(财决03表)'!$A$10:$K$500,4,FALSE)),"",VLOOKUP(A75,'[1]Z03 收入决算表(财决03表)'!$A$10:$K$500,4,FALSE))</f>
        <v/>
      </c>
      <c r="D75" s="169" t="str">
        <f>IF(ISERROR(VLOOKUP(A75,'[1]Z03 收入决算表(财决03表)'!$A$10:$K$500,5,FALSE)),"",VLOOKUP(A75,'[1]Z03 收入决算表(财决03表)'!$A$10:$K$500,5,FALSE))</f>
        <v/>
      </c>
      <c r="E75" s="169" t="str">
        <f>IF(ISERROR(VLOOKUP(A75,'[1]Z03 收入决算表(财决03表)'!$A$10:$K$500,6,FALSE)),"",VLOOKUP(A75,'[1]Z03 收入决算表(财决03表)'!$A$10:$K$500,6,FALSE))</f>
        <v/>
      </c>
      <c r="F75" s="169" t="str">
        <f>IF(ISERROR(VLOOKUP(A75,'[1]Z03 收入决算表(财决03表)'!$A$10:$K$500,7,FALSE)),"",VLOOKUP(A75,'[1]Z03 收入决算表(财决03表)'!$A$10:$K$500,7,FALSE))</f>
        <v/>
      </c>
      <c r="G75" s="169" t="str">
        <f>IF(ISERROR(VLOOKUP(A75,'[1]Z03 收入决算表(财决03表)'!$A$10:$K$500,8,FALSE)),"",VLOOKUP(A75,'[1]Z03 收入决算表(财决03表)'!$A$10:$K$500,8,FALSE))</f>
        <v/>
      </c>
      <c r="H75" s="169" t="str">
        <f>IF(ISERROR(VLOOKUP(A75,'[1]Z03 收入决算表(财决03表)'!$A$10:$K$500,9,FALSE)),"",VLOOKUP(A75,'[1]Z03 收入决算表(财决03表)'!$A$10:$K$500,9,FALSE))</f>
        <v/>
      </c>
      <c r="I75" s="169" t="str">
        <f>IF(ISERROR(VLOOKUP(A75,'[1]Z03 收入决算表(财决03表)'!$A$10:$K$500,10,FALSE)),"",VLOOKUP(A75,'[1]Z03 收入决算表(财决03表)'!$A$10:$K$500,10,FALSE))</f>
        <v/>
      </c>
      <c r="J75" s="169" t="str">
        <f>IF(ISERROR(VLOOKUP(A75,'[1]Z03 收入决算表(财决03表)'!$A$10:$K$500,11,FALSE)),"",VLOOKUP(A75,'[1]Z03 收入决算表(财决03表)'!$A$10:$K$500,11,FALSE))</f>
        <v/>
      </c>
      <c r="K75" s="180">
        <f>'[1]Z03 收入决算表(财决03表)'!A74</f>
        <v>0</v>
      </c>
      <c r="L75" s="181">
        <f>'[1]Z03 收入决算表(财决03表)'!$E74</f>
        <v>0</v>
      </c>
      <c r="M75" s="177" t="str">
        <f t="shared" si="1"/>
        <v/>
      </c>
    </row>
    <row r="76" spans="1:13" ht="22.5" customHeight="1">
      <c r="A76" s="237" t="str">
        <f t="shared" ref="A76:A139" si="2">IF(K76&gt;0,K76,"")</f>
        <v/>
      </c>
      <c r="B76" s="237"/>
      <c r="C76" s="168" t="str">
        <f>IF(ISERROR(VLOOKUP(A76,'[1]Z03 收入决算表(财决03表)'!$A$10:$K$500,4,FALSE)),"",VLOOKUP(A76,'[1]Z03 收入决算表(财决03表)'!$A$10:$K$500,4,FALSE))</f>
        <v/>
      </c>
      <c r="D76" s="169" t="str">
        <f>IF(ISERROR(VLOOKUP(A76,'[1]Z03 收入决算表(财决03表)'!$A$10:$K$500,5,FALSE)),"",VLOOKUP(A76,'[1]Z03 收入决算表(财决03表)'!$A$10:$K$500,5,FALSE))</f>
        <v/>
      </c>
      <c r="E76" s="169" t="str">
        <f>IF(ISERROR(VLOOKUP(A76,'[1]Z03 收入决算表(财决03表)'!$A$10:$K$500,6,FALSE)),"",VLOOKUP(A76,'[1]Z03 收入决算表(财决03表)'!$A$10:$K$500,6,FALSE))</f>
        <v/>
      </c>
      <c r="F76" s="169" t="str">
        <f>IF(ISERROR(VLOOKUP(A76,'[1]Z03 收入决算表(财决03表)'!$A$10:$K$500,7,FALSE)),"",VLOOKUP(A76,'[1]Z03 收入决算表(财决03表)'!$A$10:$K$500,7,FALSE))</f>
        <v/>
      </c>
      <c r="G76" s="169" t="str">
        <f>IF(ISERROR(VLOOKUP(A76,'[1]Z03 收入决算表(财决03表)'!$A$10:$K$500,8,FALSE)),"",VLOOKUP(A76,'[1]Z03 收入决算表(财决03表)'!$A$10:$K$500,8,FALSE))</f>
        <v/>
      </c>
      <c r="H76" s="169" t="str">
        <f>IF(ISERROR(VLOOKUP(A76,'[1]Z03 收入决算表(财决03表)'!$A$10:$K$500,9,FALSE)),"",VLOOKUP(A76,'[1]Z03 收入决算表(财决03表)'!$A$10:$K$500,9,FALSE))</f>
        <v/>
      </c>
      <c r="I76" s="169" t="str">
        <f>IF(ISERROR(VLOOKUP(A76,'[1]Z03 收入决算表(财决03表)'!$A$10:$K$500,10,FALSE)),"",VLOOKUP(A76,'[1]Z03 收入决算表(财决03表)'!$A$10:$K$500,10,FALSE))</f>
        <v/>
      </c>
      <c r="J76" s="169" t="str">
        <f>IF(ISERROR(VLOOKUP(A76,'[1]Z03 收入决算表(财决03表)'!$A$10:$K$500,11,FALSE)),"",VLOOKUP(A76,'[1]Z03 收入决算表(财决03表)'!$A$10:$K$500,11,FALSE))</f>
        <v/>
      </c>
      <c r="K76" s="180">
        <f>'[1]Z03 收入决算表(财决03表)'!A75</f>
        <v>0</v>
      </c>
      <c r="L76" s="181">
        <f>'[1]Z03 收入决算表(财决03表)'!$E75</f>
        <v>0</v>
      </c>
      <c r="M76" s="177" t="str">
        <f t="shared" ref="M76:M139" si="3">IF(C76&lt;&gt;"",ROW(),"")</f>
        <v/>
      </c>
    </row>
    <row r="77" spans="1:13" ht="22.5" customHeight="1">
      <c r="A77" s="237" t="str">
        <f t="shared" si="2"/>
        <v/>
      </c>
      <c r="B77" s="237"/>
      <c r="C77" s="168" t="str">
        <f>IF(ISERROR(VLOOKUP(A77,'[1]Z03 收入决算表(财决03表)'!$A$10:$K$500,4,FALSE)),"",VLOOKUP(A77,'[1]Z03 收入决算表(财决03表)'!$A$10:$K$500,4,FALSE))</f>
        <v/>
      </c>
      <c r="D77" s="169" t="str">
        <f>IF(ISERROR(VLOOKUP(A77,'[1]Z03 收入决算表(财决03表)'!$A$10:$K$500,5,FALSE)),"",VLOOKUP(A77,'[1]Z03 收入决算表(财决03表)'!$A$10:$K$500,5,FALSE))</f>
        <v/>
      </c>
      <c r="E77" s="169" t="str">
        <f>IF(ISERROR(VLOOKUP(A77,'[1]Z03 收入决算表(财决03表)'!$A$10:$K$500,6,FALSE)),"",VLOOKUP(A77,'[1]Z03 收入决算表(财决03表)'!$A$10:$K$500,6,FALSE))</f>
        <v/>
      </c>
      <c r="F77" s="169" t="str">
        <f>IF(ISERROR(VLOOKUP(A77,'[1]Z03 收入决算表(财决03表)'!$A$10:$K$500,7,FALSE)),"",VLOOKUP(A77,'[1]Z03 收入决算表(财决03表)'!$A$10:$K$500,7,FALSE))</f>
        <v/>
      </c>
      <c r="G77" s="169" t="str">
        <f>IF(ISERROR(VLOOKUP(A77,'[1]Z03 收入决算表(财决03表)'!$A$10:$K$500,8,FALSE)),"",VLOOKUP(A77,'[1]Z03 收入决算表(财决03表)'!$A$10:$K$500,8,FALSE))</f>
        <v/>
      </c>
      <c r="H77" s="169" t="str">
        <f>IF(ISERROR(VLOOKUP(A77,'[1]Z03 收入决算表(财决03表)'!$A$10:$K$500,9,FALSE)),"",VLOOKUP(A77,'[1]Z03 收入决算表(财决03表)'!$A$10:$K$500,9,FALSE))</f>
        <v/>
      </c>
      <c r="I77" s="169" t="str">
        <f>IF(ISERROR(VLOOKUP(A77,'[1]Z03 收入决算表(财决03表)'!$A$10:$K$500,10,FALSE)),"",VLOOKUP(A77,'[1]Z03 收入决算表(财决03表)'!$A$10:$K$500,10,FALSE))</f>
        <v/>
      </c>
      <c r="J77" s="169" t="str">
        <f>IF(ISERROR(VLOOKUP(A77,'[1]Z03 收入决算表(财决03表)'!$A$10:$K$500,11,FALSE)),"",VLOOKUP(A77,'[1]Z03 收入决算表(财决03表)'!$A$10:$K$500,11,FALSE))</f>
        <v/>
      </c>
      <c r="K77" s="180">
        <f>'[1]Z03 收入决算表(财决03表)'!A76</f>
        <v>0</v>
      </c>
      <c r="L77" s="181">
        <f>'[1]Z03 收入决算表(财决03表)'!$E76</f>
        <v>0</v>
      </c>
      <c r="M77" s="177" t="str">
        <f t="shared" si="3"/>
        <v/>
      </c>
    </row>
    <row r="78" spans="1:13" ht="22.5" customHeight="1">
      <c r="A78" s="237" t="str">
        <f t="shared" si="2"/>
        <v/>
      </c>
      <c r="B78" s="237"/>
      <c r="C78" s="168" t="str">
        <f>IF(ISERROR(VLOOKUP(A78,'[1]Z03 收入决算表(财决03表)'!$A$10:$K$500,4,FALSE)),"",VLOOKUP(A78,'[1]Z03 收入决算表(财决03表)'!$A$10:$K$500,4,FALSE))</f>
        <v/>
      </c>
      <c r="D78" s="169" t="str">
        <f>IF(ISERROR(VLOOKUP(A78,'[1]Z03 收入决算表(财决03表)'!$A$10:$K$500,5,FALSE)),"",VLOOKUP(A78,'[1]Z03 收入决算表(财决03表)'!$A$10:$K$500,5,FALSE))</f>
        <v/>
      </c>
      <c r="E78" s="169" t="str">
        <f>IF(ISERROR(VLOOKUP(A78,'[1]Z03 收入决算表(财决03表)'!$A$10:$K$500,6,FALSE)),"",VLOOKUP(A78,'[1]Z03 收入决算表(财决03表)'!$A$10:$K$500,6,FALSE))</f>
        <v/>
      </c>
      <c r="F78" s="169" t="str">
        <f>IF(ISERROR(VLOOKUP(A78,'[1]Z03 收入决算表(财决03表)'!$A$10:$K$500,7,FALSE)),"",VLOOKUP(A78,'[1]Z03 收入决算表(财决03表)'!$A$10:$K$500,7,FALSE))</f>
        <v/>
      </c>
      <c r="G78" s="169" t="str">
        <f>IF(ISERROR(VLOOKUP(A78,'[1]Z03 收入决算表(财决03表)'!$A$10:$K$500,8,FALSE)),"",VLOOKUP(A78,'[1]Z03 收入决算表(财决03表)'!$A$10:$K$500,8,FALSE))</f>
        <v/>
      </c>
      <c r="H78" s="169" t="str">
        <f>IF(ISERROR(VLOOKUP(A78,'[1]Z03 收入决算表(财决03表)'!$A$10:$K$500,9,FALSE)),"",VLOOKUP(A78,'[1]Z03 收入决算表(财决03表)'!$A$10:$K$500,9,FALSE))</f>
        <v/>
      </c>
      <c r="I78" s="169" t="str">
        <f>IF(ISERROR(VLOOKUP(A78,'[1]Z03 收入决算表(财决03表)'!$A$10:$K$500,10,FALSE)),"",VLOOKUP(A78,'[1]Z03 收入决算表(财决03表)'!$A$10:$K$500,10,FALSE))</f>
        <v/>
      </c>
      <c r="J78" s="169" t="str">
        <f>IF(ISERROR(VLOOKUP(A78,'[1]Z03 收入决算表(财决03表)'!$A$10:$K$500,11,FALSE)),"",VLOOKUP(A78,'[1]Z03 收入决算表(财决03表)'!$A$10:$K$500,11,FALSE))</f>
        <v/>
      </c>
      <c r="K78" s="180">
        <f>'[1]Z03 收入决算表(财决03表)'!A77</f>
        <v>0</v>
      </c>
      <c r="L78" s="181">
        <f>'[1]Z03 收入决算表(财决03表)'!$E77</f>
        <v>0</v>
      </c>
      <c r="M78" s="177" t="str">
        <f t="shared" si="3"/>
        <v/>
      </c>
    </row>
    <row r="79" spans="1:13" ht="22.5" customHeight="1">
      <c r="A79" s="237" t="str">
        <f t="shared" si="2"/>
        <v/>
      </c>
      <c r="B79" s="237"/>
      <c r="C79" s="168" t="str">
        <f>IF(ISERROR(VLOOKUP(A79,'[1]Z03 收入决算表(财决03表)'!$A$10:$K$500,4,FALSE)),"",VLOOKUP(A79,'[1]Z03 收入决算表(财决03表)'!$A$10:$K$500,4,FALSE))</f>
        <v/>
      </c>
      <c r="D79" s="169" t="str">
        <f>IF(ISERROR(VLOOKUP(A79,'[1]Z03 收入决算表(财决03表)'!$A$10:$K$500,5,FALSE)),"",VLOOKUP(A79,'[1]Z03 收入决算表(财决03表)'!$A$10:$K$500,5,FALSE))</f>
        <v/>
      </c>
      <c r="E79" s="169" t="str">
        <f>IF(ISERROR(VLOOKUP(A79,'[1]Z03 收入决算表(财决03表)'!$A$10:$K$500,6,FALSE)),"",VLOOKUP(A79,'[1]Z03 收入决算表(财决03表)'!$A$10:$K$500,6,FALSE))</f>
        <v/>
      </c>
      <c r="F79" s="169" t="str">
        <f>IF(ISERROR(VLOOKUP(A79,'[1]Z03 收入决算表(财决03表)'!$A$10:$K$500,7,FALSE)),"",VLOOKUP(A79,'[1]Z03 收入决算表(财决03表)'!$A$10:$K$500,7,FALSE))</f>
        <v/>
      </c>
      <c r="G79" s="169" t="str">
        <f>IF(ISERROR(VLOOKUP(A79,'[1]Z03 收入决算表(财决03表)'!$A$10:$K$500,8,FALSE)),"",VLOOKUP(A79,'[1]Z03 收入决算表(财决03表)'!$A$10:$K$500,8,FALSE))</f>
        <v/>
      </c>
      <c r="H79" s="169" t="str">
        <f>IF(ISERROR(VLOOKUP(A79,'[1]Z03 收入决算表(财决03表)'!$A$10:$K$500,9,FALSE)),"",VLOOKUP(A79,'[1]Z03 收入决算表(财决03表)'!$A$10:$K$500,9,FALSE))</f>
        <v/>
      </c>
      <c r="I79" s="169" t="str">
        <f>IF(ISERROR(VLOOKUP(A79,'[1]Z03 收入决算表(财决03表)'!$A$10:$K$500,10,FALSE)),"",VLOOKUP(A79,'[1]Z03 收入决算表(财决03表)'!$A$10:$K$500,10,FALSE))</f>
        <v/>
      </c>
      <c r="J79" s="169" t="str">
        <f>IF(ISERROR(VLOOKUP(A79,'[1]Z03 收入决算表(财决03表)'!$A$10:$K$500,11,FALSE)),"",VLOOKUP(A79,'[1]Z03 收入决算表(财决03表)'!$A$10:$K$500,11,FALSE))</f>
        <v/>
      </c>
      <c r="K79" s="180">
        <f>'[1]Z03 收入决算表(财决03表)'!A78</f>
        <v>0</v>
      </c>
      <c r="L79" s="181">
        <f>'[1]Z03 收入决算表(财决03表)'!$E78</f>
        <v>0</v>
      </c>
      <c r="M79" s="177" t="str">
        <f t="shared" si="3"/>
        <v/>
      </c>
    </row>
    <row r="80" spans="1:13" ht="22.5" customHeight="1">
      <c r="A80" s="237" t="str">
        <f t="shared" si="2"/>
        <v/>
      </c>
      <c r="B80" s="237"/>
      <c r="C80" s="168" t="str">
        <f>IF(ISERROR(VLOOKUP(A80,'[1]Z03 收入决算表(财决03表)'!$A$10:$K$500,4,FALSE)),"",VLOOKUP(A80,'[1]Z03 收入决算表(财决03表)'!$A$10:$K$500,4,FALSE))</f>
        <v/>
      </c>
      <c r="D80" s="169" t="str">
        <f>IF(ISERROR(VLOOKUP(A80,'[1]Z03 收入决算表(财决03表)'!$A$10:$K$500,5,FALSE)),"",VLOOKUP(A80,'[1]Z03 收入决算表(财决03表)'!$A$10:$K$500,5,FALSE))</f>
        <v/>
      </c>
      <c r="E80" s="169" t="str">
        <f>IF(ISERROR(VLOOKUP(A80,'[1]Z03 收入决算表(财决03表)'!$A$10:$K$500,6,FALSE)),"",VLOOKUP(A80,'[1]Z03 收入决算表(财决03表)'!$A$10:$K$500,6,FALSE))</f>
        <v/>
      </c>
      <c r="F80" s="169" t="str">
        <f>IF(ISERROR(VLOOKUP(A80,'[1]Z03 收入决算表(财决03表)'!$A$10:$K$500,7,FALSE)),"",VLOOKUP(A80,'[1]Z03 收入决算表(财决03表)'!$A$10:$K$500,7,FALSE))</f>
        <v/>
      </c>
      <c r="G80" s="169" t="str">
        <f>IF(ISERROR(VLOOKUP(A80,'[1]Z03 收入决算表(财决03表)'!$A$10:$K$500,8,FALSE)),"",VLOOKUP(A80,'[1]Z03 收入决算表(财决03表)'!$A$10:$K$500,8,FALSE))</f>
        <v/>
      </c>
      <c r="H80" s="169" t="str">
        <f>IF(ISERROR(VLOOKUP(A80,'[1]Z03 收入决算表(财决03表)'!$A$10:$K$500,9,FALSE)),"",VLOOKUP(A80,'[1]Z03 收入决算表(财决03表)'!$A$10:$K$500,9,FALSE))</f>
        <v/>
      </c>
      <c r="I80" s="169" t="str">
        <f>IF(ISERROR(VLOOKUP(A80,'[1]Z03 收入决算表(财决03表)'!$A$10:$K$500,10,FALSE)),"",VLOOKUP(A80,'[1]Z03 收入决算表(财决03表)'!$A$10:$K$500,10,FALSE))</f>
        <v/>
      </c>
      <c r="J80" s="169" t="str">
        <f>IF(ISERROR(VLOOKUP(A80,'[1]Z03 收入决算表(财决03表)'!$A$10:$K$500,11,FALSE)),"",VLOOKUP(A80,'[1]Z03 收入决算表(财决03表)'!$A$10:$K$500,11,FALSE))</f>
        <v/>
      </c>
      <c r="K80" s="180">
        <f>'[1]Z03 收入决算表(财决03表)'!A79</f>
        <v>0</v>
      </c>
      <c r="L80" s="181">
        <f>'[1]Z03 收入决算表(财决03表)'!$E79</f>
        <v>0</v>
      </c>
      <c r="M80" s="177" t="str">
        <f t="shared" si="3"/>
        <v/>
      </c>
    </row>
    <row r="81" spans="1:13" ht="22.5" customHeight="1">
      <c r="A81" s="237" t="str">
        <f t="shared" si="2"/>
        <v/>
      </c>
      <c r="B81" s="237"/>
      <c r="C81" s="168" t="str">
        <f>IF(ISERROR(VLOOKUP(A81,'[1]Z03 收入决算表(财决03表)'!$A$10:$K$500,4,FALSE)),"",VLOOKUP(A81,'[1]Z03 收入决算表(财决03表)'!$A$10:$K$500,4,FALSE))</f>
        <v/>
      </c>
      <c r="D81" s="184" t="str">
        <f>IF(ISERROR(VLOOKUP(A81,'[1]Z03 收入决算表(财决03表)'!$A$10:$K$500,5,FALSE)),"",VLOOKUP(A81,'[1]Z03 收入决算表(财决03表)'!$A$10:$K$500,5,FALSE))</f>
        <v/>
      </c>
      <c r="E81" s="184" t="str">
        <f>IF(ISERROR(VLOOKUP(A81,'[1]Z03 收入决算表(财决03表)'!$A$10:$K$500,6,FALSE)),"",VLOOKUP(A81,'[1]Z03 收入决算表(财决03表)'!$A$10:$K$500,6,FALSE))</f>
        <v/>
      </c>
      <c r="F81" s="184" t="str">
        <f>IF(ISERROR(VLOOKUP(A81,'[1]Z03 收入决算表(财决03表)'!$A$10:$K$500,7,FALSE)),"",VLOOKUP(A81,'[1]Z03 收入决算表(财决03表)'!$A$10:$K$500,7,FALSE))</f>
        <v/>
      </c>
      <c r="G81" s="184" t="str">
        <f>IF(ISERROR(VLOOKUP(A81,'[1]Z03 收入决算表(财决03表)'!$A$10:$K$500,8,FALSE)),"",VLOOKUP(A81,'[1]Z03 收入决算表(财决03表)'!$A$10:$K$500,8,FALSE))</f>
        <v/>
      </c>
      <c r="H81" s="184" t="str">
        <f>IF(ISERROR(VLOOKUP(A81,'[1]Z03 收入决算表(财决03表)'!$A$10:$K$500,9,FALSE)),"",VLOOKUP(A81,'[1]Z03 收入决算表(财决03表)'!$A$10:$K$500,9,FALSE))</f>
        <v/>
      </c>
      <c r="I81" s="184" t="str">
        <f>IF(ISERROR(VLOOKUP(A81,'[1]Z03 收入决算表(财决03表)'!$A$10:$K$500,10,FALSE)),"",VLOOKUP(A81,'[1]Z03 收入决算表(财决03表)'!$A$10:$K$500,10,FALSE))</f>
        <v/>
      </c>
      <c r="J81" s="184" t="str">
        <f>IF(ISERROR(VLOOKUP(A81,'[1]Z03 收入决算表(财决03表)'!$A$10:$K$500,11,FALSE)),"",VLOOKUP(A81,'[1]Z03 收入决算表(财决03表)'!$A$10:$K$500,11,FALSE))</f>
        <v/>
      </c>
      <c r="K81" s="180">
        <f>'[1]Z03 收入决算表(财决03表)'!A80</f>
        <v>0</v>
      </c>
      <c r="L81" s="181">
        <f>'[1]Z03 收入决算表(财决03表)'!$E80</f>
        <v>0</v>
      </c>
      <c r="M81" s="177" t="str">
        <f t="shared" si="3"/>
        <v/>
      </c>
    </row>
    <row r="82" spans="1:13" ht="22.5" customHeight="1">
      <c r="A82" s="237" t="str">
        <f t="shared" si="2"/>
        <v/>
      </c>
      <c r="B82" s="237"/>
      <c r="C82" s="168" t="str">
        <f>IF(ISERROR(VLOOKUP(A82,'[1]Z03 收入决算表(财决03表)'!$A$10:$K$500,4,FALSE)),"",VLOOKUP(A82,'[1]Z03 收入决算表(财决03表)'!$A$10:$K$500,4,FALSE))</f>
        <v/>
      </c>
      <c r="D82" s="184" t="str">
        <f>IF(ISERROR(VLOOKUP(A82,'[1]Z03 收入决算表(财决03表)'!$A$10:$K$500,5,FALSE)),"",VLOOKUP(A82,'[1]Z03 收入决算表(财决03表)'!$A$10:$K$500,5,FALSE))</f>
        <v/>
      </c>
      <c r="E82" s="184" t="str">
        <f>IF(ISERROR(VLOOKUP(A82,'[1]Z03 收入决算表(财决03表)'!$A$10:$K$500,6,FALSE)),"",VLOOKUP(A82,'[1]Z03 收入决算表(财决03表)'!$A$10:$K$500,6,FALSE))</f>
        <v/>
      </c>
      <c r="F82" s="184" t="str">
        <f>IF(ISERROR(VLOOKUP(A82,'[1]Z03 收入决算表(财决03表)'!$A$10:$K$500,7,FALSE)),"",VLOOKUP(A82,'[1]Z03 收入决算表(财决03表)'!$A$10:$K$500,7,FALSE))</f>
        <v/>
      </c>
      <c r="G82" s="184" t="str">
        <f>IF(ISERROR(VLOOKUP(A82,'[1]Z03 收入决算表(财决03表)'!$A$10:$K$500,8,FALSE)),"",VLOOKUP(A82,'[1]Z03 收入决算表(财决03表)'!$A$10:$K$500,8,FALSE))</f>
        <v/>
      </c>
      <c r="H82" s="184" t="str">
        <f>IF(ISERROR(VLOOKUP(A82,'[1]Z03 收入决算表(财决03表)'!$A$10:$K$500,9,FALSE)),"",VLOOKUP(A82,'[1]Z03 收入决算表(财决03表)'!$A$10:$K$500,9,FALSE))</f>
        <v/>
      </c>
      <c r="I82" s="184" t="str">
        <f>IF(ISERROR(VLOOKUP(A82,'[1]Z03 收入决算表(财决03表)'!$A$10:$K$500,10,FALSE)),"",VLOOKUP(A82,'[1]Z03 收入决算表(财决03表)'!$A$10:$K$500,10,FALSE))</f>
        <v/>
      </c>
      <c r="J82" s="184" t="str">
        <f>IF(ISERROR(VLOOKUP(A82,'[1]Z03 收入决算表(财决03表)'!$A$10:$K$500,11,FALSE)),"",VLOOKUP(A82,'[1]Z03 收入决算表(财决03表)'!$A$10:$K$500,11,FALSE))</f>
        <v/>
      </c>
      <c r="K82" s="180">
        <f>'[1]Z03 收入决算表(财决03表)'!A81</f>
        <v>0</v>
      </c>
      <c r="L82" s="181">
        <f>'[1]Z03 收入决算表(财决03表)'!$E81</f>
        <v>0</v>
      </c>
      <c r="M82" s="177" t="str">
        <f t="shared" si="3"/>
        <v/>
      </c>
    </row>
    <row r="83" spans="1:13" ht="22.5" customHeight="1">
      <c r="A83" s="237" t="str">
        <f t="shared" si="2"/>
        <v/>
      </c>
      <c r="B83" s="237"/>
      <c r="C83" s="168" t="str">
        <f>IF(ISERROR(VLOOKUP(A83,'[1]Z03 收入决算表(财决03表)'!$A$10:$K$500,4,FALSE)),"",VLOOKUP(A83,'[1]Z03 收入决算表(财决03表)'!$A$10:$K$500,4,FALSE))</f>
        <v/>
      </c>
      <c r="D83" s="184" t="str">
        <f>IF(ISERROR(VLOOKUP(A83,'[1]Z03 收入决算表(财决03表)'!$A$10:$K$500,5,FALSE)),"",VLOOKUP(A83,'[1]Z03 收入决算表(财决03表)'!$A$10:$K$500,5,FALSE))</f>
        <v/>
      </c>
      <c r="E83" s="184" t="str">
        <f>IF(ISERROR(VLOOKUP(A83,'[1]Z03 收入决算表(财决03表)'!$A$10:$K$500,6,FALSE)),"",VLOOKUP(A83,'[1]Z03 收入决算表(财决03表)'!$A$10:$K$500,6,FALSE))</f>
        <v/>
      </c>
      <c r="F83" s="184" t="str">
        <f>IF(ISERROR(VLOOKUP(A83,'[1]Z03 收入决算表(财决03表)'!$A$10:$K$500,7,FALSE)),"",VLOOKUP(A83,'[1]Z03 收入决算表(财决03表)'!$A$10:$K$500,7,FALSE))</f>
        <v/>
      </c>
      <c r="G83" s="184" t="str">
        <f>IF(ISERROR(VLOOKUP(A83,'[1]Z03 收入决算表(财决03表)'!$A$10:$K$500,8,FALSE)),"",VLOOKUP(A83,'[1]Z03 收入决算表(财决03表)'!$A$10:$K$500,8,FALSE))</f>
        <v/>
      </c>
      <c r="H83" s="184" t="str">
        <f>IF(ISERROR(VLOOKUP(A83,'[1]Z03 收入决算表(财决03表)'!$A$10:$K$500,9,FALSE)),"",VLOOKUP(A83,'[1]Z03 收入决算表(财决03表)'!$A$10:$K$500,9,FALSE))</f>
        <v/>
      </c>
      <c r="I83" s="184" t="str">
        <f>IF(ISERROR(VLOOKUP(A83,'[1]Z03 收入决算表(财决03表)'!$A$10:$K$500,10,FALSE)),"",VLOOKUP(A83,'[1]Z03 收入决算表(财决03表)'!$A$10:$K$500,10,FALSE))</f>
        <v/>
      </c>
      <c r="J83" s="184" t="str">
        <f>IF(ISERROR(VLOOKUP(A83,'[1]Z03 收入决算表(财决03表)'!$A$10:$K$500,11,FALSE)),"",VLOOKUP(A83,'[1]Z03 收入决算表(财决03表)'!$A$10:$K$500,11,FALSE))</f>
        <v/>
      </c>
      <c r="K83" s="180">
        <f>'[1]Z03 收入决算表(财决03表)'!A82</f>
        <v>0</v>
      </c>
      <c r="L83" s="181">
        <f>'[1]Z03 收入决算表(财决03表)'!$E82</f>
        <v>0</v>
      </c>
      <c r="M83" s="177" t="str">
        <f t="shared" si="3"/>
        <v/>
      </c>
    </row>
    <row r="84" spans="1:13" ht="22.5" customHeight="1">
      <c r="A84" s="237" t="str">
        <f t="shared" si="2"/>
        <v/>
      </c>
      <c r="B84" s="237"/>
      <c r="C84" s="168" t="str">
        <f>IF(ISERROR(VLOOKUP(A84,'[1]Z03 收入决算表(财决03表)'!$A$10:$K$500,4,FALSE)),"",VLOOKUP(A84,'[1]Z03 收入决算表(财决03表)'!$A$10:$K$500,4,FALSE))</f>
        <v/>
      </c>
      <c r="D84" s="184" t="str">
        <f>IF(ISERROR(VLOOKUP(A84,'[1]Z03 收入决算表(财决03表)'!$A$10:$K$500,5,FALSE)),"",VLOOKUP(A84,'[1]Z03 收入决算表(财决03表)'!$A$10:$K$500,5,FALSE))</f>
        <v/>
      </c>
      <c r="E84" s="184" t="str">
        <f>IF(ISERROR(VLOOKUP(A84,'[1]Z03 收入决算表(财决03表)'!$A$10:$K$500,6,FALSE)),"",VLOOKUP(A84,'[1]Z03 收入决算表(财决03表)'!$A$10:$K$500,6,FALSE))</f>
        <v/>
      </c>
      <c r="F84" s="184" t="str">
        <f>IF(ISERROR(VLOOKUP(A84,'[1]Z03 收入决算表(财决03表)'!$A$10:$K$500,7,FALSE)),"",VLOOKUP(A84,'[1]Z03 收入决算表(财决03表)'!$A$10:$K$500,7,FALSE))</f>
        <v/>
      </c>
      <c r="G84" s="184" t="str">
        <f>IF(ISERROR(VLOOKUP(A84,'[1]Z03 收入决算表(财决03表)'!$A$10:$K$500,8,FALSE)),"",VLOOKUP(A84,'[1]Z03 收入决算表(财决03表)'!$A$10:$K$500,8,FALSE))</f>
        <v/>
      </c>
      <c r="H84" s="184" t="str">
        <f>IF(ISERROR(VLOOKUP(A84,'[1]Z03 收入决算表(财决03表)'!$A$10:$K$500,9,FALSE)),"",VLOOKUP(A84,'[1]Z03 收入决算表(财决03表)'!$A$10:$K$500,9,FALSE))</f>
        <v/>
      </c>
      <c r="I84" s="184" t="str">
        <f>IF(ISERROR(VLOOKUP(A84,'[1]Z03 收入决算表(财决03表)'!$A$10:$K$500,10,FALSE)),"",VLOOKUP(A84,'[1]Z03 收入决算表(财决03表)'!$A$10:$K$500,10,FALSE))</f>
        <v/>
      </c>
      <c r="J84" s="184" t="str">
        <f>IF(ISERROR(VLOOKUP(A84,'[1]Z03 收入决算表(财决03表)'!$A$10:$K$500,11,FALSE)),"",VLOOKUP(A84,'[1]Z03 收入决算表(财决03表)'!$A$10:$K$500,11,FALSE))</f>
        <v/>
      </c>
      <c r="K84" s="180">
        <f>'[1]Z03 收入决算表(财决03表)'!A83</f>
        <v>0</v>
      </c>
      <c r="L84" s="181">
        <f>'[1]Z03 收入决算表(财决03表)'!$E83</f>
        <v>0</v>
      </c>
      <c r="M84" s="177" t="str">
        <f t="shared" si="3"/>
        <v/>
      </c>
    </row>
    <row r="85" spans="1:13" ht="22.5" customHeight="1">
      <c r="A85" s="237" t="str">
        <f t="shared" si="2"/>
        <v/>
      </c>
      <c r="B85" s="237"/>
      <c r="C85" s="168" t="str">
        <f>IF(ISERROR(VLOOKUP(A85,'[1]Z03 收入决算表(财决03表)'!$A$10:$K$500,4,FALSE)),"",VLOOKUP(A85,'[1]Z03 收入决算表(财决03表)'!$A$10:$K$500,4,FALSE))</f>
        <v/>
      </c>
      <c r="D85" s="184" t="str">
        <f>IF(ISERROR(VLOOKUP(A85,'[1]Z03 收入决算表(财决03表)'!$A$10:$K$500,5,FALSE)),"",VLOOKUP(A85,'[1]Z03 收入决算表(财决03表)'!$A$10:$K$500,5,FALSE))</f>
        <v/>
      </c>
      <c r="E85" s="184" t="str">
        <f>IF(ISERROR(VLOOKUP(A85,'[1]Z03 收入决算表(财决03表)'!$A$10:$K$500,6,FALSE)),"",VLOOKUP(A85,'[1]Z03 收入决算表(财决03表)'!$A$10:$K$500,6,FALSE))</f>
        <v/>
      </c>
      <c r="F85" s="184" t="str">
        <f>IF(ISERROR(VLOOKUP(A85,'[1]Z03 收入决算表(财决03表)'!$A$10:$K$500,7,FALSE)),"",VLOOKUP(A85,'[1]Z03 收入决算表(财决03表)'!$A$10:$K$500,7,FALSE))</f>
        <v/>
      </c>
      <c r="G85" s="184" t="str">
        <f>IF(ISERROR(VLOOKUP(A85,'[1]Z03 收入决算表(财决03表)'!$A$10:$K$500,8,FALSE)),"",VLOOKUP(A85,'[1]Z03 收入决算表(财决03表)'!$A$10:$K$500,8,FALSE))</f>
        <v/>
      </c>
      <c r="H85" s="184" t="str">
        <f>IF(ISERROR(VLOOKUP(A85,'[1]Z03 收入决算表(财决03表)'!$A$10:$K$500,9,FALSE)),"",VLOOKUP(A85,'[1]Z03 收入决算表(财决03表)'!$A$10:$K$500,9,FALSE))</f>
        <v/>
      </c>
      <c r="I85" s="184" t="str">
        <f>IF(ISERROR(VLOOKUP(A85,'[1]Z03 收入决算表(财决03表)'!$A$10:$K$500,10,FALSE)),"",VLOOKUP(A85,'[1]Z03 收入决算表(财决03表)'!$A$10:$K$500,10,FALSE))</f>
        <v/>
      </c>
      <c r="J85" s="184" t="str">
        <f>IF(ISERROR(VLOOKUP(A85,'[1]Z03 收入决算表(财决03表)'!$A$10:$K$500,11,FALSE)),"",VLOOKUP(A85,'[1]Z03 收入决算表(财决03表)'!$A$10:$K$500,11,FALSE))</f>
        <v/>
      </c>
      <c r="K85" s="180">
        <f>'[1]Z03 收入决算表(财决03表)'!A84</f>
        <v>0</v>
      </c>
      <c r="L85" s="181">
        <f>'[1]Z03 收入决算表(财决03表)'!$E84</f>
        <v>0</v>
      </c>
      <c r="M85" s="177" t="str">
        <f t="shared" si="3"/>
        <v/>
      </c>
    </row>
    <row r="86" spans="1:13" ht="22.5" customHeight="1">
      <c r="A86" s="237" t="str">
        <f t="shared" si="2"/>
        <v/>
      </c>
      <c r="B86" s="237"/>
      <c r="C86" s="168" t="str">
        <f>IF(ISERROR(VLOOKUP(A86,'[1]Z03 收入决算表(财决03表)'!$A$10:$K$500,4,FALSE)),"",VLOOKUP(A86,'[1]Z03 收入决算表(财决03表)'!$A$10:$K$500,4,FALSE))</f>
        <v/>
      </c>
      <c r="D86" s="184" t="str">
        <f>IF(ISERROR(VLOOKUP(A86,'[1]Z03 收入决算表(财决03表)'!$A$10:$K$500,5,FALSE)),"",VLOOKUP(A86,'[1]Z03 收入决算表(财决03表)'!$A$10:$K$500,5,FALSE))</f>
        <v/>
      </c>
      <c r="E86" s="184" t="str">
        <f>IF(ISERROR(VLOOKUP(A86,'[1]Z03 收入决算表(财决03表)'!$A$10:$K$500,6,FALSE)),"",VLOOKUP(A86,'[1]Z03 收入决算表(财决03表)'!$A$10:$K$500,6,FALSE))</f>
        <v/>
      </c>
      <c r="F86" s="184" t="str">
        <f>IF(ISERROR(VLOOKUP(A86,'[1]Z03 收入决算表(财决03表)'!$A$10:$K$500,7,FALSE)),"",VLOOKUP(A86,'[1]Z03 收入决算表(财决03表)'!$A$10:$K$500,7,FALSE))</f>
        <v/>
      </c>
      <c r="G86" s="184" t="str">
        <f>IF(ISERROR(VLOOKUP(A86,'[1]Z03 收入决算表(财决03表)'!$A$10:$K$500,8,FALSE)),"",VLOOKUP(A86,'[1]Z03 收入决算表(财决03表)'!$A$10:$K$500,8,FALSE))</f>
        <v/>
      </c>
      <c r="H86" s="184" t="str">
        <f>IF(ISERROR(VLOOKUP(A86,'[1]Z03 收入决算表(财决03表)'!$A$10:$K$500,9,FALSE)),"",VLOOKUP(A86,'[1]Z03 收入决算表(财决03表)'!$A$10:$K$500,9,FALSE))</f>
        <v/>
      </c>
      <c r="I86" s="184" t="str">
        <f>IF(ISERROR(VLOOKUP(A86,'[1]Z03 收入决算表(财决03表)'!$A$10:$K$500,10,FALSE)),"",VLOOKUP(A86,'[1]Z03 收入决算表(财决03表)'!$A$10:$K$500,10,FALSE))</f>
        <v/>
      </c>
      <c r="J86" s="184" t="str">
        <f>IF(ISERROR(VLOOKUP(A86,'[1]Z03 收入决算表(财决03表)'!$A$10:$K$500,11,FALSE)),"",VLOOKUP(A86,'[1]Z03 收入决算表(财决03表)'!$A$10:$K$500,11,FALSE))</f>
        <v/>
      </c>
      <c r="K86" s="180">
        <f>'[1]Z03 收入决算表(财决03表)'!A85</f>
        <v>0</v>
      </c>
      <c r="L86" s="181">
        <f>'[1]Z03 收入决算表(财决03表)'!$E85</f>
        <v>0</v>
      </c>
      <c r="M86" s="177" t="str">
        <f t="shared" si="3"/>
        <v/>
      </c>
    </row>
    <row r="87" spans="1:13" ht="22.5" customHeight="1">
      <c r="A87" s="237" t="str">
        <f t="shared" si="2"/>
        <v/>
      </c>
      <c r="B87" s="237"/>
      <c r="C87" s="168" t="str">
        <f>IF(ISERROR(VLOOKUP(A87,'[1]Z03 收入决算表(财决03表)'!$A$10:$K$500,4,FALSE)),"",VLOOKUP(A87,'[1]Z03 收入决算表(财决03表)'!$A$10:$K$500,4,FALSE))</f>
        <v/>
      </c>
      <c r="D87" s="184" t="str">
        <f>IF(ISERROR(VLOOKUP(A87,'[1]Z03 收入决算表(财决03表)'!$A$10:$K$500,5,FALSE)),"",VLOOKUP(A87,'[1]Z03 收入决算表(财决03表)'!$A$10:$K$500,5,FALSE))</f>
        <v/>
      </c>
      <c r="E87" s="184" t="str">
        <f>IF(ISERROR(VLOOKUP(A87,'[1]Z03 收入决算表(财决03表)'!$A$10:$K$500,6,FALSE)),"",VLOOKUP(A87,'[1]Z03 收入决算表(财决03表)'!$A$10:$K$500,6,FALSE))</f>
        <v/>
      </c>
      <c r="F87" s="184" t="str">
        <f>IF(ISERROR(VLOOKUP(A87,'[1]Z03 收入决算表(财决03表)'!$A$10:$K$500,7,FALSE)),"",VLOOKUP(A87,'[1]Z03 收入决算表(财决03表)'!$A$10:$K$500,7,FALSE))</f>
        <v/>
      </c>
      <c r="G87" s="184" t="str">
        <f>IF(ISERROR(VLOOKUP(A87,'[1]Z03 收入决算表(财决03表)'!$A$10:$K$500,8,FALSE)),"",VLOOKUP(A87,'[1]Z03 收入决算表(财决03表)'!$A$10:$K$500,8,FALSE))</f>
        <v/>
      </c>
      <c r="H87" s="184" t="str">
        <f>IF(ISERROR(VLOOKUP(A87,'[1]Z03 收入决算表(财决03表)'!$A$10:$K$500,9,FALSE)),"",VLOOKUP(A87,'[1]Z03 收入决算表(财决03表)'!$A$10:$K$500,9,FALSE))</f>
        <v/>
      </c>
      <c r="I87" s="184" t="str">
        <f>IF(ISERROR(VLOOKUP(A87,'[1]Z03 收入决算表(财决03表)'!$A$10:$K$500,10,FALSE)),"",VLOOKUP(A87,'[1]Z03 收入决算表(财决03表)'!$A$10:$K$500,10,FALSE))</f>
        <v/>
      </c>
      <c r="J87" s="184" t="str">
        <f>IF(ISERROR(VLOOKUP(A87,'[1]Z03 收入决算表(财决03表)'!$A$10:$K$500,11,FALSE)),"",VLOOKUP(A87,'[1]Z03 收入决算表(财决03表)'!$A$10:$K$500,11,FALSE))</f>
        <v/>
      </c>
      <c r="K87" s="180">
        <f>'[1]Z03 收入决算表(财决03表)'!A86</f>
        <v>0</v>
      </c>
      <c r="L87" s="181">
        <f>'[1]Z03 收入决算表(财决03表)'!$E86</f>
        <v>0</v>
      </c>
      <c r="M87" s="177" t="str">
        <f t="shared" si="3"/>
        <v/>
      </c>
    </row>
    <row r="88" spans="1:13" ht="22.5" customHeight="1">
      <c r="A88" s="237" t="str">
        <f t="shared" si="2"/>
        <v/>
      </c>
      <c r="B88" s="237"/>
      <c r="C88" s="168" t="str">
        <f>IF(ISERROR(VLOOKUP(A88,'[1]Z03 收入决算表(财决03表)'!$A$10:$K$500,4,FALSE)),"",VLOOKUP(A88,'[1]Z03 收入决算表(财决03表)'!$A$10:$K$500,4,FALSE))</f>
        <v/>
      </c>
      <c r="D88" s="184" t="str">
        <f>IF(ISERROR(VLOOKUP(A88,'[1]Z03 收入决算表(财决03表)'!$A$10:$K$500,5,FALSE)),"",VLOOKUP(A88,'[1]Z03 收入决算表(财决03表)'!$A$10:$K$500,5,FALSE))</f>
        <v/>
      </c>
      <c r="E88" s="184" t="str">
        <f>IF(ISERROR(VLOOKUP(A88,'[1]Z03 收入决算表(财决03表)'!$A$10:$K$500,6,FALSE)),"",VLOOKUP(A88,'[1]Z03 收入决算表(财决03表)'!$A$10:$K$500,6,FALSE))</f>
        <v/>
      </c>
      <c r="F88" s="184" t="str">
        <f>IF(ISERROR(VLOOKUP(A88,'[1]Z03 收入决算表(财决03表)'!$A$10:$K$500,7,FALSE)),"",VLOOKUP(A88,'[1]Z03 收入决算表(财决03表)'!$A$10:$K$500,7,FALSE))</f>
        <v/>
      </c>
      <c r="G88" s="184" t="str">
        <f>IF(ISERROR(VLOOKUP(A88,'[1]Z03 收入决算表(财决03表)'!$A$10:$K$500,8,FALSE)),"",VLOOKUP(A88,'[1]Z03 收入决算表(财决03表)'!$A$10:$K$500,8,FALSE))</f>
        <v/>
      </c>
      <c r="H88" s="184" t="str">
        <f>IF(ISERROR(VLOOKUP(A88,'[1]Z03 收入决算表(财决03表)'!$A$10:$K$500,9,FALSE)),"",VLOOKUP(A88,'[1]Z03 收入决算表(财决03表)'!$A$10:$K$500,9,FALSE))</f>
        <v/>
      </c>
      <c r="I88" s="184" t="str">
        <f>IF(ISERROR(VLOOKUP(A88,'[1]Z03 收入决算表(财决03表)'!$A$10:$K$500,10,FALSE)),"",VLOOKUP(A88,'[1]Z03 收入决算表(财决03表)'!$A$10:$K$500,10,FALSE))</f>
        <v/>
      </c>
      <c r="J88" s="184" t="str">
        <f>IF(ISERROR(VLOOKUP(A88,'[1]Z03 收入决算表(财决03表)'!$A$10:$K$500,11,FALSE)),"",VLOOKUP(A88,'[1]Z03 收入决算表(财决03表)'!$A$10:$K$500,11,FALSE))</f>
        <v/>
      </c>
      <c r="K88" s="180">
        <f>'[1]Z03 收入决算表(财决03表)'!A87</f>
        <v>0</v>
      </c>
      <c r="L88" s="181">
        <f>'[1]Z03 收入决算表(财决03表)'!$E87</f>
        <v>0</v>
      </c>
      <c r="M88" s="177" t="str">
        <f t="shared" si="3"/>
        <v/>
      </c>
    </row>
    <row r="89" spans="1:13" ht="22.5" customHeight="1">
      <c r="A89" s="237" t="str">
        <f t="shared" si="2"/>
        <v/>
      </c>
      <c r="B89" s="237"/>
      <c r="C89" s="168" t="str">
        <f>IF(ISERROR(VLOOKUP(A89,'[1]Z03 收入决算表(财决03表)'!$A$10:$K$500,4,FALSE)),"",VLOOKUP(A89,'[1]Z03 收入决算表(财决03表)'!$A$10:$K$500,4,FALSE))</f>
        <v/>
      </c>
      <c r="D89" s="184" t="str">
        <f>IF(ISERROR(VLOOKUP(A89,'[1]Z03 收入决算表(财决03表)'!$A$10:$K$500,5,FALSE)),"",VLOOKUP(A89,'[1]Z03 收入决算表(财决03表)'!$A$10:$K$500,5,FALSE))</f>
        <v/>
      </c>
      <c r="E89" s="184" t="str">
        <f>IF(ISERROR(VLOOKUP(A89,'[1]Z03 收入决算表(财决03表)'!$A$10:$K$500,6,FALSE)),"",VLOOKUP(A89,'[1]Z03 收入决算表(财决03表)'!$A$10:$K$500,6,FALSE))</f>
        <v/>
      </c>
      <c r="F89" s="184" t="str">
        <f>IF(ISERROR(VLOOKUP(A89,'[1]Z03 收入决算表(财决03表)'!$A$10:$K$500,7,FALSE)),"",VLOOKUP(A89,'[1]Z03 收入决算表(财决03表)'!$A$10:$K$500,7,FALSE))</f>
        <v/>
      </c>
      <c r="G89" s="184" t="str">
        <f>IF(ISERROR(VLOOKUP(A89,'[1]Z03 收入决算表(财决03表)'!$A$10:$K$500,8,FALSE)),"",VLOOKUP(A89,'[1]Z03 收入决算表(财决03表)'!$A$10:$K$500,8,FALSE))</f>
        <v/>
      </c>
      <c r="H89" s="184" t="str">
        <f>IF(ISERROR(VLOOKUP(A89,'[1]Z03 收入决算表(财决03表)'!$A$10:$K$500,9,FALSE)),"",VLOOKUP(A89,'[1]Z03 收入决算表(财决03表)'!$A$10:$K$500,9,FALSE))</f>
        <v/>
      </c>
      <c r="I89" s="184" t="str">
        <f>IF(ISERROR(VLOOKUP(A89,'[1]Z03 收入决算表(财决03表)'!$A$10:$K$500,10,FALSE)),"",VLOOKUP(A89,'[1]Z03 收入决算表(财决03表)'!$A$10:$K$500,10,FALSE))</f>
        <v/>
      </c>
      <c r="J89" s="184" t="str">
        <f>IF(ISERROR(VLOOKUP(A89,'[1]Z03 收入决算表(财决03表)'!$A$10:$K$500,11,FALSE)),"",VLOOKUP(A89,'[1]Z03 收入决算表(财决03表)'!$A$10:$K$500,11,FALSE))</f>
        <v/>
      </c>
      <c r="K89" s="180">
        <f>'[1]Z03 收入决算表(财决03表)'!A88</f>
        <v>0</v>
      </c>
      <c r="L89" s="181">
        <f>'[1]Z03 收入决算表(财决03表)'!$E88</f>
        <v>0</v>
      </c>
      <c r="M89" s="177" t="str">
        <f t="shared" si="3"/>
        <v/>
      </c>
    </row>
    <row r="90" spans="1:13" ht="22.5" customHeight="1">
      <c r="A90" s="237" t="str">
        <f t="shared" si="2"/>
        <v/>
      </c>
      <c r="B90" s="237"/>
      <c r="C90" s="168" t="str">
        <f>IF(ISERROR(VLOOKUP(A90,'[1]Z03 收入决算表(财决03表)'!$A$10:$K$500,4,FALSE)),"",VLOOKUP(A90,'[1]Z03 收入决算表(财决03表)'!$A$10:$K$500,4,FALSE))</f>
        <v/>
      </c>
      <c r="D90" s="184" t="str">
        <f>IF(ISERROR(VLOOKUP(A90,'[1]Z03 收入决算表(财决03表)'!$A$10:$K$500,5,FALSE)),"",VLOOKUP(A90,'[1]Z03 收入决算表(财决03表)'!$A$10:$K$500,5,FALSE))</f>
        <v/>
      </c>
      <c r="E90" s="184" t="str">
        <f>IF(ISERROR(VLOOKUP(A90,'[1]Z03 收入决算表(财决03表)'!$A$10:$K$500,6,FALSE)),"",VLOOKUP(A90,'[1]Z03 收入决算表(财决03表)'!$A$10:$K$500,6,FALSE))</f>
        <v/>
      </c>
      <c r="F90" s="184" t="str">
        <f>IF(ISERROR(VLOOKUP(A90,'[1]Z03 收入决算表(财决03表)'!$A$10:$K$500,7,FALSE)),"",VLOOKUP(A90,'[1]Z03 收入决算表(财决03表)'!$A$10:$K$500,7,FALSE))</f>
        <v/>
      </c>
      <c r="G90" s="184" t="str">
        <f>IF(ISERROR(VLOOKUP(A90,'[1]Z03 收入决算表(财决03表)'!$A$10:$K$500,8,FALSE)),"",VLOOKUP(A90,'[1]Z03 收入决算表(财决03表)'!$A$10:$K$500,8,FALSE))</f>
        <v/>
      </c>
      <c r="H90" s="184" t="str">
        <f>IF(ISERROR(VLOOKUP(A90,'[1]Z03 收入决算表(财决03表)'!$A$10:$K$500,9,FALSE)),"",VLOOKUP(A90,'[1]Z03 收入决算表(财决03表)'!$A$10:$K$500,9,FALSE))</f>
        <v/>
      </c>
      <c r="I90" s="184" t="str">
        <f>IF(ISERROR(VLOOKUP(A90,'[1]Z03 收入决算表(财决03表)'!$A$10:$K$500,10,FALSE)),"",VLOOKUP(A90,'[1]Z03 收入决算表(财决03表)'!$A$10:$K$500,10,FALSE))</f>
        <v/>
      </c>
      <c r="J90" s="184" t="str">
        <f>IF(ISERROR(VLOOKUP(A90,'[1]Z03 收入决算表(财决03表)'!$A$10:$K$500,11,FALSE)),"",VLOOKUP(A90,'[1]Z03 收入决算表(财决03表)'!$A$10:$K$500,11,FALSE))</f>
        <v/>
      </c>
      <c r="K90" s="180">
        <f>'[1]Z03 收入决算表(财决03表)'!A89</f>
        <v>0</v>
      </c>
      <c r="L90" s="181">
        <f>'[1]Z03 收入决算表(财决03表)'!$E89</f>
        <v>0</v>
      </c>
      <c r="M90" s="177" t="str">
        <f t="shared" si="3"/>
        <v/>
      </c>
    </row>
    <row r="91" spans="1:13" ht="22.5" customHeight="1">
      <c r="A91" s="237" t="str">
        <f t="shared" si="2"/>
        <v/>
      </c>
      <c r="B91" s="237"/>
      <c r="C91" s="168" t="str">
        <f>IF(ISERROR(VLOOKUP(A91,'[1]Z03 收入决算表(财决03表)'!$A$10:$K$500,4,FALSE)),"",VLOOKUP(A91,'[1]Z03 收入决算表(财决03表)'!$A$10:$K$500,4,FALSE))</f>
        <v/>
      </c>
      <c r="D91" s="184" t="str">
        <f>IF(ISERROR(VLOOKUP(A91,'[1]Z03 收入决算表(财决03表)'!$A$10:$K$500,5,FALSE)),"",VLOOKUP(A91,'[1]Z03 收入决算表(财决03表)'!$A$10:$K$500,5,FALSE))</f>
        <v/>
      </c>
      <c r="E91" s="184" t="str">
        <f>IF(ISERROR(VLOOKUP(A91,'[1]Z03 收入决算表(财决03表)'!$A$10:$K$500,6,FALSE)),"",VLOOKUP(A91,'[1]Z03 收入决算表(财决03表)'!$A$10:$K$500,6,FALSE))</f>
        <v/>
      </c>
      <c r="F91" s="184" t="str">
        <f>IF(ISERROR(VLOOKUP(A91,'[1]Z03 收入决算表(财决03表)'!$A$10:$K$500,7,FALSE)),"",VLOOKUP(A91,'[1]Z03 收入决算表(财决03表)'!$A$10:$K$500,7,FALSE))</f>
        <v/>
      </c>
      <c r="G91" s="184" t="str">
        <f>IF(ISERROR(VLOOKUP(A91,'[1]Z03 收入决算表(财决03表)'!$A$10:$K$500,8,FALSE)),"",VLOOKUP(A91,'[1]Z03 收入决算表(财决03表)'!$A$10:$K$500,8,FALSE))</f>
        <v/>
      </c>
      <c r="H91" s="184" t="str">
        <f>IF(ISERROR(VLOOKUP(A91,'[1]Z03 收入决算表(财决03表)'!$A$10:$K$500,9,FALSE)),"",VLOOKUP(A91,'[1]Z03 收入决算表(财决03表)'!$A$10:$K$500,9,FALSE))</f>
        <v/>
      </c>
      <c r="I91" s="184" t="str">
        <f>IF(ISERROR(VLOOKUP(A91,'[1]Z03 收入决算表(财决03表)'!$A$10:$K$500,10,FALSE)),"",VLOOKUP(A91,'[1]Z03 收入决算表(财决03表)'!$A$10:$K$500,10,FALSE))</f>
        <v/>
      </c>
      <c r="J91" s="184" t="str">
        <f>IF(ISERROR(VLOOKUP(A91,'[1]Z03 收入决算表(财决03表)'!$A$10:$K$500,11,FALSE)),"",VLOOKUP(A91,'[1]Z03 收入决算表(财决03表)'!$A$10:$K$500,11,FALSE))</f>
        <v/>
      </c>
      <c r="K91" s="180">
        <f>'[1]Z03 收入决算表(财决03表)'!A90</f>
        <v>0</v>
      </c>
      <c r="L91" s="181">
        <f>'[1]Z03 收入决算表(财决03表)'!$E90</f>
        <v>0</v>
      </c>
      <c r="M91" s="177" t="str">
        <f t="shared" si="3"/>
        <v/>
      </c>
    </row>
    <row r="92" spans="1:13" ht="22.5" customHeight="1">
      <c r="A92" s="237" t="str">
        <f t="shared" si="2"/>
        <v/>
      </c>
      <c r="B92" s="237"/>
      <c r="C92" s="168" t="str">
        <f>IF(ISERROR(VLOOKUP(A92,'[1]Z03 收入决算表(财决03表)'!$A$10:$K$500,4,FALSE)),"",VLOOKUP(A92,'[1]Z03 收入决算表(财决03表)'!$A$10:$K$500,4,FALSE))</f>
        <v/>
      </c>
      <c r="D92" s="184" t="str">
        <f>IF(ISERROR(VLOOKUP(A92,'[1]Z03 收入决算表(财决03表)'!$A$10:$K$500,5,FALSE)),"",VLOOKUP(A92,'[1]Z03 收入决算表(财决03表)'!$A$10:$K$500,5,FALSE))</f>
        <v/>
      </c>
      <c r="E92" s="184" t="str">
        <f>IF(ISERROR(VLOOKUP(A92,'[1]Z03 收入决算表(财决03表)'!$A$10:$K$500,6,FALSE)),"",VLOOKUP(A92,'[1]Z03 收入决算表(财决03表)'!$A$10:$K$500,6,FALSE))</f>
        <v/>
      </c>
      <c r="F92" s="184" t="str">
        <f>IF(ISERROR(VLOOKUP(A92,'[1]Z03 收入决算表(财决03表)'!$A$10:$K$500,7,FALSE)),"",VLOOKUP(A92,'[1]Z03 收入决算表(财决03表)'!$A$10:$K$500,7,FALSE))</f>
        <v/>
      </c>
      <c r="G92" s="184" t="str">
        <f>IF(ISERROR(VLOOKUP(A92,'[1]Z03 收入决算表(财决03表)'!$A$10:$K$500,8,FALSE)),"",VLOOKUP(A92,'[1]Z03 收入决算表(财决03表)'!$A$10:$K$500,8,FALSE))</f>
        <v/>
      </c>
      <c r="H92" s="184" t="str">
        <f>IF(ISERROR(VLOOKUP(A92,'[1]Z03 收入决算表(财决03表)'!$A$10:$K$500,9,FALSE)),"",VLOOKUP(A92,'[1]Z03 收入决算表(财决03表)'!$A$10:$K$500,9,FALSE))</f>
        <v/>
      </c>
      <c r="I92" s="184" t="str">
        <f>IF(ISERROR(VLOOKUP(A92,'[1]Z03 收入决算表(财决03表)'!$A$10:$K$500,10,FALSE)),"",VLOOKUP(A92,'[1]Z03 收入决算表(财决03表)'!$A$10:$K$500,10,FALSE))</f>
        <v/>
      </c>
      <c r="J92" s="184" t="str">
        <f>IF(ISERROR(VLOOKUP(A92,'[1]Z03 收入决算表(财决03表)'!$A$10:$K$500,11,FALSE)),"",VLOOKUP(A92,'[1]Z03 收入决算表(财决03表)'!$A$10:$K$500,11,FALSE))</f>
        <v/>
      </c>
      <c r="K92" s="180">
        <f>'[1]Z03 收入决算表(财决03表)'!A91</f>
        <v>0</v>
      </c>
      <c r="L92" s="181">
        <f>'[1]Z03 收入决算表(财决03表)'!$E91</f>
        <v>0</v>
      </c>
      <c r="M92" s="177" t="str">
        <f t="shared" si="3"/>
        <v/>
      </c>
    </row>
    <row r="93" spans="1:13" ht="22.5" customHeight="1">
      <c r="A93" s="237" t="str">
        <f t="shared" si="2"/>
        <v/>
      </c>
      <c r="B93" s="237"/>
      <c r="C93" s="168" t="str">
        <f>IF(ISERROR(VLOOKUP(A93,'[1]Z03 收入决算表(财决03表)'!$A$10:$K$500,4,FALSE)),"",VLOOKUP(A93,'[1]Z03 收入决算表(财决03表)'!$A$10:$K$500,4,FALSE))</f>
        <v/>
      </c>
      <c r="D93" s="184" t="str">
        <f>IF(ISERROR(VLOOKUP(A93,'[1]Z03 收入决算表(财决03表)'!$A$10:$K$500,5,FALSE)),"",VLOOKUP(A93,'[1]Z03 收入决算表(财决03表)'!$A$10:$K$500,5,FALSE))</f>
        <v/>
      </c>
      <c r="E93" s="184" t="str">
        <f>IF(ISERROR(VLOOKUP(A93,'[1]Z03 收入决算表(财决03表)'!$A$10:$K$500,6,FALSE)),"",VLOOKUP(A93,'[1]Z03 收入决算表(财决03表)'!$A$10:$K$500,6,FALSE))</f>
        <v/>
      </c>
      <c r="F93" s="184" t="str">
        <f>IF(ISERROR(VLOOKUP(A93,'[1]Z03 收入决算表(财决03表)'!$A$10:$K$500,7,FALSE)),"",VLOOKUP(A93,'[1]Z03 收入决算表(财决03表)'!$A$10:$K$500,7,FALSE))</f>
        <v/>
      </c>
      <c r="G93" s="184" t="str">
        <f>IF(ISERROR(VLOOKUP(A93,'[1]Z03 收入决算表(财决03表)'!$A$10:$K$500,8,FALSE)),"",VLOOKUP(A93,'[1]Z03 收入决算表(财决03表)'!$A$10:$K$500,8,FALSE))</f>
        <v/>
      </c>
      <c r="H93" s="184" t="str">
        <f>IF(ISERROR(VLOOKUP(A93,'[1]Z03 收入决算表(财决03表)'!$A$10:$K$500,9,FALSE)),"",VLOOKUP(A93,'[1]Z03 收入决算表(财决03表)'!$A$10:$K$500,9,FALSE))</f>
        <v/>
      </c>
      <c r="I93" s="184" t="str">
        <f>IF(ISERROR(VLOOKUP(A93,'[1]Z03 收入决算表(财决03表)'!$A$10:$K$500,10,FALSE)),"",VLOOKUP(A93,'[1]Z03 收入决算表(财决03表)'!$A$10:$K$500,10,FALSE))</f>
        <v/>
      </c>
      <c r="J93" s="184" t="str">
        <f>IF(ISERROR(VLOOKUP(A93,'[1]Z03 收入决算表(财决03表)'!$A$10:$K$500,11,FALSE)),"",VLOOKUP(A93,'[1]Z03 收入决算表(财决03表)'!$A$10:$K$500,11,FALSE))</f>
        <v/>
      </c>
      <c r="K93" s="180">
        <f>'[1]Z03 收入决算表(财决03表)'!A92</f>
        <v>0</v>
      </c>
      <c r="L93" s="181">
        <f>'[1]Z03 收入决算表(财决03表)'!$E92</f>
        <v>0</v>
      </c>
      <c r="M93" s="177" t="str">
        <f t="shared" si="3"/>
        <v/>
      </c>
    </row>
    <row r="94" spans="1:13" ht="22.5" customHeight="1">
      <c r="A94" s="237" t="str">
        <f t="shared" si="2"/>
        <v/>
      </c>
      <c r="B94" s="237"/>
      <c r="C94" s="168" t="str">
        <f>IF(ISERROR(VLOOKUP(A94,'[1]Z03 收入决算表(财决03表)'!$A$10:$K$500,4,FALSE)),"",VLOOKUP(A94,'[1]Z03 收入决算表(财决03表)'!$A$10:$K$500,4,FALSE))</f>
        <v/>
      </c>
      <c r="D94" s="184" t="str">
        <f>IF(ISERROR(VLOOKUP(A94,'[1]Z03 收入决算表(财决03表)'!$A$10:$K$500,5,FALSE)),"",VLOOKUP(A94,'[1]Z03 收入决算表(财决03表)'!$A$10:$K$500,5,FALSE))</f>
        <v/>
      </c>
      <c r="E94" s="184" t="str">
        <f>IF(ISERROR(VLOOKUP(A94,'[1]Z03 收入决算表(财决03表)'!$A$10:$K$500,6,FALSE)),"",VLOOKUP(A94,'[1]Z03 收入决算表(财决03表)'!$A$10:$K$500,6,FALSE))</f>
        <v/>
      </c>
      <c r="F94" s="184" t="str">
        <f>IF(ISERROR(VLOOKUP(A94,'[1]Z03 收入决算表(财决03表)'!$A$10:$K$500,7,FALSE)),"",VLOOKUP(A94,'[1]Z03 收入决算表(财决03表)'!$A$10:$K$500,7,FALSE))</f>
        <v/>
      </c>
      <c r="G94" s="184" t="str">
        <f>IF(ISERROR(VLOOKUP(A94,'[1]Z03 收入决算表(财决03表)'!$A$10:$K$500,8,FALSE)),"",VLOOKUP(A94,'[1]Z03 收入决算表(财决03表)'!$A$10:$K$500,8,FALSE))</f>
        <v/>
      </c>
      <c r="H94" s="184" t="str">
        <f>IF(ISERROR(VLOOKUP(A94,'[1]Z03 收入决算表(财决03表)'!$A$10:$K$500,9,FALSE)),"",VLOOKUP(A94,'[1]Z03 收入决算表(财决03表)'!$A$10:$K$500,9,FALSE))</f>
        <v/>
      </c>
      <c r="I94" s="184" t="str">
        <f>IF(ISERROR(VLOOKUP(A94,'[1]Z03 收入决算表(财决03表)'!$A$10:$K$500,10,FALSE)),"",VLOOKUP(A94,'[1]Z03 收入决算表(财决03表)'!$A$10:$K$500,10,FALSE))</f>
        <v/>
      </c>
      <c r="J94" s="184" t="str">
        <f>IF(ISERROR(VLOOKUP(A94,'[1]Z03 收入决算表(财决03表)'!$A$10:$K$500,11,FALSE)),"",VLOOKUP(A94,'[1]Z03 收入决算表(财决03表)'!$A$10:$K$500,11,FALSE))</f>
        <v/>
      </c>
      <c r="K94" s="180">
        <f>'[1]Z03 收入决算表(财决03表)'!A93</f>
        <v>0</v>
      </c>
      <c r="L94" s="181">
        <f>'[1]Z03 收入决算表(财决03表)'!$E93</f>
        <v>0</v>
      </c>
      <c r="M94" s="177" t="str">
        <f t="shared" si="3"/>
        <v/>
      </c>
    </row>
    <row r="95" spans="1:13" ht="22.5" customHeight="1">
      <c r="A95" s="237" t="str">
        <f t="shared" si="2"/>
        <v/>
      </c>
      <c r="B95" s="237"/>
      <c r="C95" s="168" t="str">
        <f>IF(ISERROR(VLOOKUP(A95,'[1]Z03 收入决算表(财决03表)'!$A$10:$K$500,4,FALSE)),"",VLOOKUP(A95,'[1]Z03 收入决算表(财决03表)'!$A$10:$K$500,4,FALSE))</f>
        <v/>
      </c>
      <c r="D95" s="184" t="str">
        <f>IF(ISERROR(VLOOKUP(A95,'[1]Z03 收入决算表(财决03表)'!$A$10:$K$500,5,FALSE)),"",VLOOKUP(A95,'[1]Z03 收入决算表(财决03表)'!$A$10:$K$500,5,FALSE))</f>
        <v/>
      </c>
      <c r="E95" s="184" t="str">
        <f>IF(ISERROR(VLOOKUP(A95,'[1]Z03 收入决算表(财决03表)'!$A$10:$K$500,6,FALSE)),"",VLOOKUP(A95,'[1]Z03 收入决算表(财决03表)'!$A$10:$K$500,6,FALSE))</f>
        <v/>
      </c>
      <c r="F95" s="184" t="str">
        <f>IF(ISERROR(VLOOKUP(A95,'[1]Z03 收入决算表(财决03表)'!$A$10:$K$500,7,FALSE)),"",VLOOKUP(A95,'[1]Z03 收入决算表(财决03表)'!$A$10:$K$500,7,FALSE))</f>
        <v/>
      </c>
      <c r="G95" s="184" t="str">
        <f>IF(ISERROR(VLOOKUP(A95,'[1]Z03 收入决算表(财决03表)'!$A$10:$K$500,8,FALSE)),"",VLOOKUP(A95,'[1]Z03 收入决算表(财决03表)'!$A$10:$K$500,8,FALSE))</f>
        <v/>
      </c>
      <c r="H95" s="184" t="str">
        <f>IF(ISERROR(VLOOKUP(A95,'[1]Z03 收入决算表(财决03表)'!$A$10:$K$500,9,FALSE)),"",VLOOKUP(A95,'[1]Z03 收入决算表(财决03表)'!$A$10:$K$500,9,FALSE))</f>
        <v/>
      </c>
      <c r="I95" s="184" t="str">
        <f>IF(ISERROR(VLOOKUP(A95,'[1]Z03 收入决算表(财决03表)'!$A$10:$K$500,10,FALSE)),"",VLOOKUP(A95,'[1]Z03 收入决算表(财决03表)'!$A$10:$K$500,10,FALSE))</f>
        <v/>
      </c>
      <c r="J95" s="184" t="str">
        <f>IF(ISERROR(VLOOKUP(A95,'[1]Z03 收入决算表(财决03表)'!$A$10:$K$500,11,FALSE)),"",VLOOKUP(A95,'[1]Z03 收入决算表(财决03表)'!$A$10:$K$500,11,FALSE))</f>
        <v/>
      </c>
      <c r="K95" s="180">
        <f>'[1]Z03 收入决算表(财决03表)'!A94</f>
        <v>0</v>
      </c>
      <c r="L95" s="181">
        <f>'[1]Z03 收入决算表(财决03表)'!$E94</f>
        <v>0</v>
      </c>
      <c r="M95" s="177" t="str">
        <f t="shared" si="3"/>
        <v/>
      </c>
    </row>
    <row r="96" spans="1:13" ht="22.5" customHeight="1">
      <c r="A96" s="237" t="str">
        <f t="shared" si="2"/>
        <v/>
      </c>
      <c r="B96" s="237"/>
      <c r="C96" s="168" t="str">
        <f>IF(ISERROR(VLOOKUP(A96,'[1]Z03 收入决算表(财决03表)'!$A$10:$K$500,4,FALSE)),"",VLOOKUP(A96,'[1]Z03 收入决算表(财决03表)'!$A$10:$K$500,4,FALSE))</f>
        <v/>
      </c>
      <c r="D96" s="184" t="str">
        <f>IF(ISERROR(VLOOKUP(A96,'[1]Z03 收入决算表(财决03表)'!$A$10:$K$500,5,FALSE)),"",VLOOKUP(A96,'[1]Z03 收入决算表(财决03表)'!$A$10:$K$500,5,FALSE))</f>
        <v/>
      </c>
      <c r="E96" s="184" t="str">
        <f>IF(ISERROR(VLOOKUP(A96,'[1]Z03 收入决算表(财决03表)'!$A$10:$K$500,6,FALSE)),"",VLOOKUP(A96,'[1]Z03 收入决算表(财决03表)'!$A$10:$K$500,6,FALSE))</f>
        <v/>
      </c>
      <c r="F96" s="184" t="str">
        <f>IF(ISERROR(VLOOKUP(A96,'[1]Z03 收入决算表(财决03表)'!$A$10:$K$500,7,FALSE)),"",VLOOKUP(A96,'[1]Z03 收入决算表(财决03表)'!$A$10:$K$500,7,FALSE))</f>
        <v/>
      </c>
      <c r="G96" s="184" t="str">
        <f>IF(ISERROR(VLOOKUP(A96,'[1]Z03 收入决算表(财决03表)'!$A$10:$K$500,8,FALSE)),"",VLOOKUP(A96,'[1]Z03 收入决算表(财决03表)'!$A$10:$K$500,8,FALSE))</f>
        <v/>
      </c>
      <c r="H96" s="184" t="str">
        <f>IF(ISERROR(VLOOKUP(A96,'[1]Z03 收入决算表(财决03表)'!$A$10:$K$500,9,FALSE)),"",VLOOKUP(A96,'[1]Z03 收入决算表(财决03表)'!$A$10:$K$500,9,FALSE))</f>
        <v/>
      </c>
      <c r="I96" s="184" t="str">
        <f>IF(ISERROR(VLOOKUP(A96,'[1]Z03 收入决算表(财决03表)'!$A$10:$K$500,10,FALSE)),"",VLOOKUP(A96,'[1]Z03 收入决算表(财决03表)'!$A$10:$K$500,10,FALSE))</f>
        <v/>
      </c>
      <c r="J96" s="184" t="str">
        <f>IF(ISERROR(VLOOKUP(A96,'[1]Z03 收入决算表(财决03表)'!$A$10:$K$500,11,FALSE)),"",VLOOKUP(A96,'[1]Z03 收入决算表(财决03表)'!$A$10:$K$500,11,FALSE))</f>
        <v/>
      </c>
      <c r="K96" s="180">
        <f>'[1]Z03 收入决算表(财决03表)'!A95</f>
        <v>0</v>
      </c>
      <c r="L96" s="181">
        <f>'[1]Z03 收入决算表(财决03表)'!$E95</f>
        <v>0</v>
      </c>
      <c r="M96" s="177" t="str">
        <f t="shared" si="3"/>
        <v/>
      </c>
    </row>
    <row r="97" spans="1:13" ht="22.5" customHeight="1">
      <c r="A97" s="237" t="str">
        <f t="shared" si="2"/>
        <v/>
      </c>
      <c r="B97" s="237"/>
      <c r="C97" s="168" t="str">
        <f>IF(ISERROR(VLOOKUP(A97,'[1]Z03 收入决算表(财决03表)'!$A$10:$K$500,4,FALSE)),"",VLOOKUP(A97,'[1]Z03 收入决算表(财决03表)'!$A$10:$K$500,4,FALSE))</f>
        <v/>
      </c>
      <c r="D97" s="184" t="str">
        <f>IF(ISERROR(VLOOKUP(A97,'[1]Z03 收入决算表(财决03表)'!$A$10:$K$500,5,FALSE)),"",VLOOKUP(A97,'[1]Z03 收入决算表(财决03表)'!$A$10:$K$500,5,FALSE))</f>
        <v/>
      </c>
      <c r="E97" s="184" t="str">
        <f>IF(ISERROR(VLOOKUP(A97,'[1]Z03 收入决算表(财决03表)'!$A$10:$K$500,6,FALSE)),"",VLOOKUP(A97,'[1]Z03 收入决算表(财决03表)'!$A$10:$K$500,6,FALSE))</f>
        <v/>
      </c>
      <c r="F97" s="184" t="str">
        <f>IF(ISERROR(VLOOKUP(A97,'[1]Z03 收入决算表(财决03表)'!$A$10:$K$500,7,FALSE)),"",VLOOKUP(A97,'[1]Z03 收入决算表(财决03表)'!$A$10:$K$500,7,FALSE))</f>
        <v/>
      </c>
      <c r="G97" s="184" t="str">
        <f>IF(ISERROR(VLOOKUP(A97,'[1]Z03 收入决算表(财决03表)'!$A$10:$K$500,8,FALSE)),"",VLOOKUP(A97,'[1]Z03 收入决算表(财决03表)'!$A$10:$K$500,8,FALSE))</f>
        <v/>
      </c>
      <c r="H97" s="184" t="str">
        <f>IF(ISERROR(VLOOKUP(A97,'[1]Z03 收入决算表(财决03表)'!$A$10:$K$500,9,FALSE)),"",VLOOKUP(A97,'[1]Z03 收入决算表(财决03表)'!$A$10:$K$500,9,FALSE))</f>
        <v/>
      </c>
      <c r="I97" s="184" t="str">
        <f>IF(ISERROR(VLOOKUP(A97,'[1]Z03 收入决算表(财决03表)'!$A$10:$K$500,10,FALSE)),"",VLOOKUP(A97,'[1]Z03 收入决算表(财决03表)'!$A$10:$K$500,10,FALSE))</f>
        <v/>
      </c>
      <c r="J97" s="184" t="str">
        <f>IF(ISERROR(VLOOKUP(A97,'[1]Z03 收入决算表(财决03表)'!$A$10:$K$500,11,FALSE)),"",VLOOKUP(A97,'[1]Z03 收入决算表(财决03表)'!$A$10:$K$500,11,FALSE))</f>
        <v/>
      </c>
      <c r="K97" s="180">
        <f>'[1]Z03 收入决算表(财决03表)'!A96</f>
        <v>0</v>
      </c>
      <c r="L97" s="181">
        <f>'[1]Z03 收入决算表(财决03表)'!$E96</f>
        <v>0</v>
      </c>
      <c r="M97" s="177" t="str">
        <f t="shared" si="3"/>
        <v/>
      </c>
    </row>
    <row r="98" spans="1:13" ht="22.5" customHeight="1">
      <c r="A98" s="237" t="str">
        <f t="shared" si="2"/>
        <v/>
      </c>
      <c r="B98" s="237"/>
      <c r="C98" s="168" t="str">
        <f>IF(ISERROR(VLOOKUP(A98,'[1]Z03 收入决算表(财决03表)'!$A$10:$K$500,4,FALSE)),"",VLOOKUP(A98,'[1]Z03 收入决算表(财决03表)'!$A$10:$K$500,4,FALSE))</f>
        <v/>
      </c>
      <c r="D98" s="184" t="str">
        <f>IF(ISERROR(VLOOKUP(A98,'[1]Z03 收入决算表(财决03表)'!$A$10:$K$500,5,FALSE)),"",VLOOKUP(A98,'[1]Z03 收入决算表(财决03表)'!$A$10:$K$500,5,FALSE))</f>
        <v/>
      </c>
      <c r="E98" s="184" t="str">
        <f>IF(ISERROR(VLOOKUP(A98,'[1]Z03 收入决算表(财决03表)'!$A$10:$K$500,6,FALSE)),"",VLOOKUP(A98,'[1]Z03 收入决算表(财决03表)'!$A$10:$K$500,6,FALSE))</f>
        <v/>
      </c>
      <c r="F98" s="184" t="str">
        <f>IF(ISERROR(VLOOKUP(A98,'[1]Z03 收入决算表(财决03表)'!$A$10:$K$500,7,FALSE)),"",VLOOKUP(A98,'[1]Z03 收入决算表(财决03表)'!$A$10:$K$500,7,FALSE))</f>
        <v/>
      </c>
      <c r="G98" s="184" t="str">
        <f>IF(ISERROR(VLOOKUP(A98,'[1]Z03 收入决算表(财决03表)'!$A$10:$K$500,8,FALSE)),"",VLOOKUP(A98,'[1]Z03 收入决算表(财决03表)'!$A$10:$K$500,8,FALSE))</f>
        <v/>
      </c>
      <c r="H98" s="184" t="str">
        <f>IF(ISERROR(VLOOKUP(A98,'[1]Z03 收入决算表(财决03表)'!$A$10:$K$500,9,FALSE)),"",VLOOKUP(A98,'[1]Z03 收入决算表(财决03表)'!$A$10:$K$500,9,FALSE))</f>
        <v/>
      </c>
      <c r="I98" s="184" t="str">
        <f>IF(ISERROR(VLOOKUP(A98,'[1]Z03 收入决算表(财决03表)'!$A$10:$K$500,10,FALSE)),"",VLOOKUP(A98,'[1]Z03 收入决算表(财决03表)'!$A$10:$K$500,10,FALSE))</f>
        <v/>
      </c>
      <c r="J98" s="184" t="str">
        <f>IF(ISERROR(VLOOKUP(A98,'[1]Z03 收入决算表(财决03表)'!$A$10:$K$500,11,FALSE)),"",VLOOKUP(A98,'[1]Z03 收入决算表(财决03表)'!$A$10:$K$500,11,FALSE))</f>
        <v/>
      </c>
      <c r="K98" s="180">
        <f>'[1]Z03 收入决算表(财决03表)'!A97</f>
        <v>0</v>
      </c>
      <c r="L98" s="181">
        <f>'[1]Z03 收入决算表(财决03表)'!$E97</f>
        <v>0</v>
      </c>
      <c r="M98" s="177" t="str">
        <f t="shared" si="3"/>
        <v/>
      </c>
    </row>
    <row r="99" spans="1:13" ht="22.5" customHeight="1">
      <c r="A99" s="237" t="str">
        <f t="shared" si="2"/>
        <v/>
      </c>
      <c r="B99" s="237"/>
      <c r="C99" s="168" t="str">
        <f>IF(ISERROR(VLOOKUP(A99,'[1]Z03 收入决算表(财决03表)'!$A$10:$K$500,4,FALSE)),"",VLOOKUP(A99,'[1]Z03 收入决算表(财决03表)'!$A$10:$K$500,4,FALSE))</f>
        <v/>
      </c>
      <c r="D99" s="184" t="str">
        <f>IF(ISERROR(VLOOKUP(A99,'[1]Z03 收入决算表(财决03表)'!$A$10:$K$500,5,FALSE)),"",VLOOKUP(A99,'[1]Z03 收入决算表(财决03表)'!$A$10:$K$500,5,FALSE))</f>
        <v/>
      </c>
      <c r="E99" s="184" t="str">
        <f>IF(ISERROR(VLOOKUP(A99,'[1]Z03 收入决算表(财决03表)'!$A$10:$K$500,6,FALSE)),"",VLOOKUP(A99,'[1]Z03 收入决算表(财决03表)'!$A$10:$K$500,6,FALSE))</f>
        <v/>
      </c>
      <c r="F99" s="184" t="str">
        <f>IF(ISERROR(VLOOKUP(A99,'[1]Z03 收入决算表(财决03表)'!$A$10:$K$500,7,FALSE)),"",VLOOKUP(A99,'[1]Z03 收入决算表(财决03表)'!$A$10:$K$500,7,FALSE))</f>
        <v/>
      </c>
      <c r="G99" s="184" t="str">
        <f>IF(ISERROR(VLOOKUP(A99,'[1]Z03 收入决算表(财决03表)'!$A$10:$K$500,8,FALSE)),"",VLOOKUP(A99,'[1]Z03 收入决算表(财决03表)'!$A$10:$K$500,8,FALSE))</f>
        <v/>
      </c>
      <c r="H99" s="184" t="str">
        <f>IF(ISERROR(VLOOKUP(A99,'[1]Z03 收入决算表(财决03表)'!$A$10:$K$500,9,FALSE)),"",VLOOKUP(A99,'[1]Z03 收入决算表(财决03表)'!$A$10:$K$500,9,FALSE))</f>
        <v/>
      </c>
      <c r="I99" s="184" t="str">
        <f>IF(ISERROR(VLOOKUP(A99,'[1]Z03 收入决算表(财决03表)'!$A$10:$K$500,10,FALSE)),"",VLOOKUP(A99,'[1]Z03 收入决算表(财决03表)'!$A$10:$K$500,10,FALSE))</f>
        <v/>
      </c>
      <c r="J99" s="184" t="str">
        <f>IF(ISERROR(VLOOKUP(A99,'[1]Z03 收入决算表(财决03表)'!$A$10:$K$500,11,FALSE)),"",VLOOKUP(A99,'[1]Z03 收入决算表(财决03表)'!$A$10:$K$500,11,FALSE))</f>
        <v/>
      </c>
      <c r="K99" s="180">
        <f>'[1]Z03 收入决算表(财决03表)'!A98</f>
        <v>0</v>
      </c>
      <c r="L99" s="181">
        <f>'[1]Z03 收入决算表(财决03表)'!$E98</f>
        <v>0</v>
      </c>
      <c r="M99" s="177" t="str">
        <f t="shared" si="3"/>
        <v/>
      </c>
    </row>
    <row r="100" spans="1:13" ht="22.5" customHeight="1">
      <c r="A100" s="237" t="str">
        <f t="shared" si="2"/>
        <v/>
      </c>
      <c r="B100" s="237"/>
      <c r="C100" s="168" t="str">
        <f>IF(ISERROR(VLOOKUP(A100,'[1]Z03 收入决算表(财决03表)'!$A$10:$K$500,4,FALSE)),"",VLOOKUP(A100,'[1]Z03 收入决算表(财决03表)'!$A$10:$K$500,4,FALSE))</f>
        <v/>
      </c>
      <c r="D100" s="184" t="str">
        <f>IF(ISERROR(VLOOKUP(A100,'[1]Z03 收入决算表(财决03表)'!$A$10:$K$500,5,FALSE)),"",VLOOKUP(A100,'[1]Z03 收入决算表(财决03表)'!$A$10:$K$500,5,FALSE))</f>
        <v/>
      </c>
      <c r="E100" s="184" t="str">
        <f>IF(ISERROR(VLOOKUP(A100,'[1]Z03 收入决算表(财决03表)'!$A$10:$K$500,6,FALSE)),"",VLOOKUP(A100,'[1]Z03 收入决算表(财决03表)'!$A$10:$K$500,6,FALSE))</f>
        <v/>
      </c>
      <c r="F100" s="184" t="str">
        <f>IF(ISERROR(VLOOKUP(A100,'[1]Z03 收入决算表(财决03表)'!$A$10:$K$500,7,FALSE)),"",VLOOKUP(A100,'[1]Z03 收入决算表(财决03表)'!$A$10:$K$500,7,FALSE))</f>
        <v/>
      </c>
      <c r="G100" s="184" t="str">
        <f>IF(ISERROR(VLOOKUP(A100,'[1]Z03 收入决算表(财决03表)'!$A$10:$K$500,8,FALSE)),"",VLOOKUP(A100,'[1]Z03 收入决算表(财决03表)'!$A$10:$K$500,8,FALSE))</f>
        <v/>
      </c>
      <c r="H100" s="184" t="str">
        <f>IF(ISERROR(VLOOKUP(A100,'[1]Z03 收入决算表(财决03表)'!$A$10:$K$500,9,FALSE)),"",VLOOKUP(A100,'[1]Z03 收入决算表(财决03表)'!$A$10:$K$500,9,FALSE))</f>
        <v/>
      </c>
      <c r="I100" s="184" t="str">
        <f>IF(ISERROR(VLOOKUP(A100,'[1]Z03 收入决算表(财决03表)'!$A$10:$K$500,10,FALSE)),"",VLOOKUP(A100,'[1]Z03 收入决算表(财决03表)'!$A$10:$K$500,10,FALSE))</f>
        <v/>
      </c>
      <c r="J100" s="184" t="str">
        <f>IF(ISERROR(VLOOKUP(A100,'[1]Z03 收入决算表(财决03表)'!$A$10:$K$500,11,FALSE)),"",VLOOKUP(A100,'[1]Z03 收入决算表(财决03表)'!$A$10:$K$500,11,FALSE))</f>
        <v/>
      </c>
      <c r="K100" s="180">
        <f>'[1]Z03 收入决算表(财决03表)'!A99</f>
        <v>0</v>
      </c>
      <c r="L100" s="181">
        <f>'[1]Z03 收入决算表(财决03表)'!$E99</f>
        <v>0</v>
      </c>
      <c r="M100" s="177" t="str">
        <f t="shared" si="3"/>
        <v/>
      </c>
    </row>
    <row r="101" spans="1:13" ht="22.5" customHeight="1">
      <c r="A101" s="237" t="str">
        <f t="shared" si="2"/>
        <v/>
      </c>
      <c r="B101" s="237"/>
      <c r="C101" s="168" t="str">
        <f>IF(ISERROR(VLOOKUP(A101,'[1]Z03 收入决算表(财决03表)'!$A$10:$K$500,4,FALSE)),"",VLOOKUP(A101,'[1]Z03 收入决算表(财决03表)'!$A$10:$K$500,4,FALSE))</f>
        <v/>
      </c>
      <c r="D101" s="184" t="str">
        <f>IF(ISERROR(VLOOKUP(A101,'[1]Z03 收入决算表(财决03表)'!$A$10:$K$500,5,FALSE)),"",VLOOKUP(A101,'[1]Z03 收入决算表(财决03表)'!$A$10:$K$500,5,FALSE))</f>
        <v/>
      </c>
      <c r="E101" s="184" t="str">
        <f>IF(ISERROR(VLOOKUP(A101,'[1]Z03 收入决算表(财决03表)'!$A$10:$K$500,6,FALSE)),"",VLOOKUP(A101,'[1]Z03 收入决算表(财决03表)'!$A$10:$K$500,6,FALSE))</f>
        <v/>
      </c>
      <c r="F101" s="184" t="str">
        <f>IF(ISERROR(VLOOKUP(A101,'[1]Z03 收入决算表(财决03表)'!$A$10:$K$500,7,FALSE)),"",VLOOKUP(A101,'[1]Z03 收入决算表(财决03表)'!$A$10:$K$500,7,FALSE))</f>
        <v/>
      </c>
      <c r="G101" s="184" t="str">
        <f>IF(ISERROR(VLOOKUP(A101,'[1]Z03 收入决算表(财决03表)'!$A$10:$K$500,8,FALSE)),"",VLOOKUP(A101,'[1]Z03 收入决算表(财决03表)'!$A$10:$K$500,8,FALSE))</f>
        <v/>
      </c>
      <c r="H101" s="184" t="str">
        <f>IF(ISERROR(VLOOKUP(A101,'[1]Z03 收入决算表(财决03表)'!$A$10:$K$500,9,FALSE)),"",VLOOKUP(A101,'[1]Z03 收入决算表(财决03表)'!$A$10:$K$500,9,FALSE))</f>
        <v/>
      </c>
      <c r="I101" s="184" t="str">
        <f>IF(ISERROR(VLOOKUP(A101,'[1]Z03 收入决算表(财决03表)'!$A$10:$K$500,10,FALSE)),"",VLOOKUP(A101,'[1]Z03 收入决算表(财决03表)'!$A$10:$K$500,10,FALSE))</f>
        <v/>
      </c>
      <c r="J101" s="184" t="str">
        <f>IF(ISERROR(VLOOKUP(A101,'[1]Z03 收入决算表(财决03表)'!$A$10:$K$500,11,FALSE)),"",VLOOKUP(A101,'[1]Z03 收入决算表(财决03表)'!$A$10:$K$500,11,FALSE))</f>
        <v/>
      </c>
      <c r="K101" s="180">
        <f>'[1]Z03 收入决算表(财决03表)'!A100</f>
        <v>0</v>
      </c>
      <c r="L101" s="181">
        <f>'[1]Z03 收入决算表(财决03表)'!$E100</f>
        <v>0</v>
      </c>
      <c r="M101" s="177" t="str">
        <f t="shared" si="3"/>
        <v/>
      </c>
    </row>
    <row r="102" spans="1:13" ht="22.5" customHeight="1">
      <c r="A102" s="237" t="str">
        <f t="shared" si="2"/>
        <v/>
      </c>
      <c r="B102" s="237"/>
      <c r="C102" s="168" t="str">
        <f>IF(ISERROR(VLOOKUP(A102,'[1]Z03 收入决算表(财决03表)'!$A$10:$K$500,4,FALSE)),"",VLOOKUP(A102,'[1]Z03 收入决算表(财决03表)'!$A$10:$K$500,4,FALSE))</f>
        <v/>
      </c>
      <c r="D102" s="184" t="str">
        <f>IF(ISERROR(VLOOKUP(A102,'[1]Z03 收入决算表(财决03表)'!$A$10:$K$500,5,FALSE)),"",VLOOKUP(A102,'[1]Z03 收入决算表(财决03表)'!$A$10:$K$500,5,FALSE))</f>
        <v/>
      </c>
      <c r="E102" s="184" t="str">
        <f>IF(ISERROR(VLOOKUP(A102,'[1]Z03 收入决算表(财决03表)'!$A$10:$K$500,6,FALSE)),"",VLOOKUP(A102,'[1]Z03 收入决算表(财决03表)'!$A$10:$K$500,6,FALSE))</f>
        <v/>
      </c>
      <c r="F102" s="184" t="str">
        <f>IF(ISERROR(VLOOKUP(A102,'[1]Z03 收入决算表(财决03表)'!$A$10:$K$500,7,FALSE)),"",VLOOKUP(A102,'[1]Z03 收入决算表(财决03表)'!$A$10:$K$500,7,FALSE))</f>
        <v/>
      </c>
      <c r="G102" s="184" t="str">
        <f>IF(ISERROR(VLOOKUP(A102,'[1]Z03 收入决算表(财决03表)'!$A$10:$K$500,8,FALSE)),"",VLOOKUP(A102,'[1]Z03 收入决算表(财决03表)'!$A$10:$K$500,8,FALSE))</f>
        <v/>
      </c>
      <c r="H102" s="184" t="str">
        <f>IF(ISERROR(VLOOKUP(A102,'[1]Z03 收入决算表(财决03表)'!$A$10:$K$500,9,FALSE)),"",VLOOKUP(A102,'[1]Z03 收入决算表(财决03表)'!$A$10:$K$500,9,FALSE))</f>
        <v/>
      </c>
      <c r="I102" s="184" t="str">
        <f>IF(ISERROR(VLOOKUP(A102,'[1]Z03 收入决算表(财决03表)'!$A$10:$K$500,10,FALSE)),"",VLOOKUP(A102,'[1]Z03 收入决算表(财决03表)'!$A$10:$K$500,10,FALSE))</f>
        <v/>
      </c>
      <c r="J102" s="184" t="str">
        <f>IF(ISERROR(VLOOKUP(A102,'[1]Z03 收入决算表(财决03表)'!$A$10:$K$500,11,FALSE)),"",VLOOKUP(A102,'[1]Z03 收入决算表(财决03表)'!$A$10:$K$500,11,FALSE))</f>
        <v/>
      </c>
      <c r="K102" s="180">
        <f>'[1]Z03 收入决算表(财决03表)'!A101</f>
        <v>0</v>
      </c>
      <c r="L102" s="181">
        <f>'[1]Z03 收入决算表(财决03表)'!$E101</f>
        <v>0</v>
      </c>
      <c r="M102" s="177" t="str">
        <f t="shared" si="3"/>
        <v/>
      </c>
    </row>
    <row r="103" spans="1:13" ht="22.5" customHeight="1">
      <c r="A103" s="237" t="str">
        <f t="shared" si="2"/>
        <v/>
      </c>
      <c r="B103" s="237"/>
      <c r="C103" s="168" t="str">
        <f>IF(ISERROR(VLOOKUP(A103,'[1]Z03 收入决算表(财决03表)'!$A$10:$K$500,4,FALSE)),"",VLOOKUP(A103,'[1]Z03 收入决算表(财决03表)'!$A$10:$K$500,4,FALSE))</f>
        <v/>
      </c>
      <c r="D103" s="184" t="str">
        <f>IF(ISERROR(VLOOKUP(A103,'[1]Z03 收入决算表(财决03表)'!$A$10:$K$500,5,FALSE)),"",VLOOKUP(A103,'[1]Z03 收入决算表(财决03表)'!$A$10:$K$500,5,FALSE))</f>
        <v/>
      </c>
      <c r="E103" s="184" t="str">
        <f>IF(ISERROR(VLOOKUP(A103,'[1]Z03 收入决算表(财决03表)'!$A$10:$K$500,6,FALSE)),"",VLOOKUP(A103,'[1]Z03 收入决算表(财决03表)'!$A$10:$K$500,6,FALSE))</f>
        <v/>
      </c>
      <c r="F103" s="184" t="str">
        <f>IF(ISERROR(VLOOKUP(A103,'[1]Z03 收入决算表(财决03表)'!$A$10:$K$500,7,FALSE)),"",VLOOKUP(A103,'[1]Z03 收入决算表(财决03表)'!$A$10:$K$500,7,FALSE))</f>
        <v/>
      </c>
      <c r="G103" s="184" t="str">
        <f>IF(ISERROR(VLOOKUP(A103,'[1]Z03 收入决算表(财决03表)'!$A$10:$K$500,8,FALSE)),"",VLOOKUP(A103,'[1]Z03 收入决算表(财决03表)'!$A$10:$K$500,8,FALSE))</f>
        <v/>
      </c>
      <c r="H103" s="184" t="str">
        <f>IF(ISERROR(VLOOKUP(A103,'[1]Z03 收入决算表(财决03表)'!$A$10:$K$500,9,FALSE)),"",VLOOKUP(A103,'[1]Z03 收入决算表(财决03表)'!$A$10:$K$500,9,FALSE))</f>
        <v/>
      </c>
      <c r="I103" s="184" t="str">
        <f>IF(ISERROR(VLOOKUP(A103,'[1]Z03 收入决算表(财决03表)'!$A$10:$K$500,10,FALSE)),"",VLOOKUP(A103,'[1]Z03 收入决算表(财决03表)'!$A$10:$K$500,10,FALSE))</f>
        <v/>
      </c>
      <c r="J103" s="184" t="str">
        <f>IF(ISERROR(VLOOKUP(A103,'[1]Z03 收入决算表(财决03表)'!$A$10:$K$500,11,FALSE)),"",VLOOKUP(A103,'[1]Z03 收入决算表(财决03表)'!$A$10:$K$500,11,FALSE))</f>
        <v/>
      </c>
      <c r="K103" s="180">
        <f>'[1]Z03 收入决算表(财决03表)'!A102</f>
        <v>0</v>
      </c>
      <c r="L103" s="181">
        <f>'[1]Z03 收入决算表(财决03表)'!$E102</f>
        <v>0</v>
      </c>
      <c r="M103" s="177" t="str">
        <f t="shared" si="3"/>
        <v/>
      </c>
    </row>
    <row r="104" spans="1:13" ht="22.5" customHeight="1">
      <c r="A104" s="237" t="str">
        <f t="shared" si="2"/>
        <v/>
      </c>
      <c r="B104" s="237"/>
      <c r="C104" s="168" t="str">
        <f>IF(ISERROR(VLOOKUP(A104,'[1]Z03 收入决算表(财决03表)'!$A$10:$K$500,4,FALSE)),"",VLOOKUP(A104,'[1]Z03 收入决算表(财决03表)'!$A$10:$K$500,4,FALSE))</f>
        <v/>
      </c>
      <c r="D104" s="184" t="str">
        <f>IF(ISERROR(VLOOKUP(A104,'[1]Z03 收入决算表(财决03表)'!$A$10:$K$500,5,FALSE)),"",VLOOKUP(A104,'[1]Z03 收入决算表(财决03表)'!$A$10:$K$500,5,FALSE))</f>
        <v/>
      </c>
      <c r="E104" s="184" t="str">
        <f>IF(ISERROR(VLOOKUP(A104,'[1]Z03 收入决算表(财决03表)'!$A$10:$K$500,6,FALSE)),"",VLOOKUP(A104,'[1]Z03 收入决算表(财决03表)'!$A$10:$K$500,6,FALSE))</f>
        <v/>
      </c>
      <c r="F104" s="184" t="str">
        <f>IF(ISERROR(VLOOKUP(A104,'[1]Z03 收入决算表(财决03表)'!$A$10:$K$500,7,FALSE)),"",VLOOKUP(A104,'[1]Z03 收入决算表(财决03表)'!$A$10:$K$500,7,FALSE))</f>
        <v/>
      </c>
      <c r="G104" s="184" t="str">
        <f>IF(ISERROR(VLOOKUP(A104,'[1]Z03 收入决算表(财决03表)'!$A$10:$K$500,8,FALSE)),"",VLOOKUP(A104,'[1]Z03 收入决算表(财决03表)'!$A$10:$K$500,8,FALSE))</f>
        <v/>
      </c>
      <c r="H104" s="184" t="str">
        <f>IF(ISERROR(VLOOKUP(A104,'[1]Z03 收入决算表(财决03表)'!$A$10:$K$500,9,FALSE)),"",VLOOKUP(A104,'[1]Z03 收入决算表(财决03表)'!$A$10:$K$500,9,FALSE))</f>
        <v/>
      </c>
      <c r="I104" s="184" t="str">
        <f>IF(ISERROR(VLOOKUP(A104,'[1]Z03 收入决算表(财决03表)'!$A$10:$K$500,10,FALSE)),"",VLOOKUP(A104,'[1]Z03 收入决算表(财决03表)'!$A$10:$K$500,10,FALSE))</f>
        <v/>
      </c>
      <c r="J104" s="184" t="str">
        <f>IF(ISERROR(VLOOKUP(A104,'[1]Z03 收入决算表(财决03表)'!$A$10:$K$500,11,FALSE)),"",VLOOKUP(A104,'[1]Z03 收入决算表(财决03表)'!$A$10:$K$500,11,FALSE))</f>
        <v/>
      </c>
      <c r="K104" s="180">
        <f>'[1]Z03 收入决算表(财决03表)'!A103</f>
        <v>0</v>
      </c>
      <c r="L104" s="181">
        <f>'[1]Z03 收入决算表(财决03表)'!$E103</f>
        <v>0</v>
      </c>
      <c r="M104" s="177" t="str">
        <f t="shared" si="3"/>
        <v/>
      </c>
    </row>
    <row r="105" spans="1:13" ht="22.5" customHeight="1">
      <c r="A105" s="237" t="str">
        <f t="shared" si="2"/>
        <v/>
      </c>
      <c r="B105" s="237"/>
      <c r="C105" s="168" t="str">
        <f>IF(ISERROR(VLOOKUP(A105,'[1]Z03 收入决算表(财决03表)'!$A$10:$K$500,4,FALSE)),"",VLOOKUP(A105,'[1]Z03 收入决算表(财决03表)'!$A$10:$K$500,4,FALSE))</f>
        <v/>
      </c>
      <c r="D105" s="184" t="str">
        <f>IF(ISERROR(VLOOKUP(A105,'[1]Z03 收入决算表(财决03表)'!$A$10:$K$500,5,FALSE)),"",VLOOKUP(A105,'[1]Z03 收入决算表(财决03表)'!$A$10:$K$500,5,FALSE))</f>
        <v/>
      </c>
      <c r="E105" s="184" t="str">
        <f>IF(ISERROR(VLOOKUP(A105,'[1]Z03 收入决算表(财决03表)'!$A$10:$K$500,6,FALSE)),"",VLOOKUP(A105,'[1]Z03 收入决算表(财决03表)'!$A$10:$K$500,6,FALSE))</f>
        <v/>
      </c>
      <c r="F105" s="184" t="str">
        <f>IF(ISERROR(VLOOKUP(A105,'[1]Z03 收入决算表(财决03表)'!$A$10:$K$500,7,FALSE)),"",VLOOKUP(A105,'[1]Z03 收入决算表(财决03表)'!$A$10:$K$500,7,FALSE))</f>
        <v/>
      </c>
      <c r="G105" s="184" t="str">
        <f>IF(ISERROR(VLOOKUP(A105,'[1]Z03 收入决算表(财决03表)'!$A$10:$K$500,8,FALSE)),"",VLOOKUP(A105,'[1]Z03 收入决算表(财决03表)'!$A$10:$K$500,8,FALSE))</f>
        <v/>
      </c>
      <c r="H105" s="184" t="str">
        <f>IF(ISERROR(VLOOKUP(A105,'[1]Z03 收入决算表(财决03表)'!$A$10:$K$500,9,FALSE)),"",VLOOKUP(A105,'[1]Z03 收入决算表(财决03表)'!$A$10:$K$500,9,FALSE))</f>
        <v/>
      </c>
      <c r="I105" s="184" t="str">
        <f>IF(ISERROR(VLOOKUP(A105,'[1]Z03 收入决算表(财决03表)'!$A$10:$K$500,10,FALSE)),"",VLOOKUP(A105,'[1]Z03 收入决算表(财决03表)'!$A$10:$K$500,10,FALSE))</f>
        <v/>
      </c>
      <c r="J105" s="184" t="str">
        <f>IF(ISERROR(VLOOKUP(A105,'[1]Z03 收入决算表(财决03表)'!$A$10:$K$500,11,FALSE)),"",VLOOKUP(A105,'[1]Z03 收入决算表(财决03表)'!$A$10:$K$500,11,FALSE))</f>
        <v/>
      </c>
      <c r="K105" s="180">
        <f>'[1]Z03 收入决算表(财决03表)'!A104</f>
        <v>0</v>
      </c>
      <c r="L105" s="181">
        <f>'[1]Z03 收入决算表(财决03表)'!$E104</f>
        <v>0</v>
      </c>
      <c r="M105" s="177" t="str">
        <f t="shared" si="3"/>
        <v/>
      </c>
    </row>
    <row r="106" spans="1:13" ht="22.5" customHeight="1">
      <c r="A106" s="237" t="str">
        <f t="shared" si="2"/>
        <v/>
      </c>
      <c r="B106" s="237"/>
      <c r="C106" s="168" t="str">
        <f>IF(ISERROR(VLOOKUP(A106,'[1]Z03 收入决算表(财决03表)'!$A$10:$K$500,4,FALSE)),"",VLOOKUP(A106,'[1]Z03 收入决算表(财决03表)'!$A$10:$K$500,4,FALSE))</f>
        <v/>
      </c>
      <c r="D106" s="184" t="str">
        <f>IF(ISERROR(VLOOKUP(A106,'[1]Z03 收入决算表(财决03表)'!$A$10:$K$500,5,FALSE)),"",VLOOKUP(A106,'[1]Z03 收入决算表(财决03表)'!$A$10:$K$500,5,FALSE))</f>
        <v/>
      </c>
      <c r="E106" s="184" t="str">
        <f>IF(ISERROR(VLOOKUP(A106,'[1]Z03 收入决算表(财决03表)'!$A$10:$K$500,6,FALSE)),"",VLOOKUP(A106,'[1]Z03 收入决算表(财决03表)'!$A$10:$K$500,6,FALSE))</f>
        <v/>
      </c>
      <c r="F106" s="184" t="str">
        <f>IF(ISERROR(VLOOKUP(A106,'[1]Z03 收入决算表(财决03表)'!$A$10:$K$500,7,FALSE)),"",VLOOKUP(A106,'[1]Z03 收入决算表(财决03表)'!$A$10:$K$500,7,FALSE))</f>
        <v/>
      </c>
      <c r="G106" s="184" t="str">
        <f>IF(ISERROR(VLOOKUP(A106,'[1]Z03 收入决算表(财决03表)'!$A$10:$K$500,8,FALSE)),"",VLOOKUP(A106,'[1]Z03 收入决算表(财决03表)'!$A$10:$K$500,8,FALSE))</f>
        <v/>
      </c>
      <c r="H106" s="184" t="str">
        <f>IF(ISERROR(VLOOKUP(A106,'[1]Z03 收入决算表(财决03表)'!$A$10:$K$500,9,FALSE)),"",VLOOKUP(A106,'[1]Z03 收入决算表(财决03表)'!$A$10:$K$500,9,FALSE))</f>
        <v/>
      </c>
      <c r="I106" s="184" t="str">
        <f>IF(ISERROR(VLOOKUP(A106,'[1]Z03 收入决算表(财决03表)'!$A$10:$K$500,10,FALSE)),"",VLOOKUP(A106,'[1]Z03 收入决算表(财决03表)'!$A$10:$K$500,10,FALSE))</f>
        <v/>
      </c>
      <c r="J106" s="184" t="str">
        <f>IF(ISERROR(VLOOKUP(A106,'[1]Z03 收入决算表(财决03表)'!$A$10:$K$500,11,FALSE)),"",VLOOKUP(A106,'[1]Z03 收入决算表(财决03表)'!$A$10:$K$500,11,FALSE))</f>
        <v/>
      </c>
      <c r="K106" s="180">
        <f>'[1]Z03 收入决算表(财决03表)'!A105</f>
        <v>0</v>
      </c>
      <c r="L106" s="181">
        <f>'[1]Z03 收入决算表(财决03表)'!$E105</f>
        <v>0</v>
      </c>
      <c r="M106" s="177" t="str">
        <f t="shared" si="3"/>
        <v/>
      </c>
    </row>
    <row r="107" spans="1:13" ht="22.5" customHeight="1">
      <c r="A107" s="237" t="str">
        <f t="shared" si="2"/>
        <v/>
      </c>
      <c r="B107" s="237"/>
      <c r="C107" s="168" t="str">
        <f>IF(ISERROR(VLOOKUP(A107,'[1]Z03 收入决算表(财决03表)'!$A$10:$K$500,4,FALSE)),"",VLOOKUP(A107,'[1]Z03 收入决算表(财决03表)'!$A$10:$K$500,4,FALSE))</f>
        <v/>
      </c>
      <c r="D107" s="184" t="str">
        <f>IF(ISERROR(VLOOKUP(A107,'[1]Z03 收入决算表(财决03表)'!$A$10:$K$500,5,FALSE)),"",VLOOKUP(A107,'[1]Z03 收入决算表(财决03表)'!$A$10:$K$500,5,FALSE))</f>
        <v/>
      </c>
      <c r="E107" s="184" t="str">
        <f>IF(ISERROR(VLOOKUP(A107,'[1]Z03 收入决算表(财决03表)'!$A$10:$K$500,6,FALSE)),"",VLOOKUP(A107,'[1]Z03 收入决算表(财决03表)'!$A$10:$K$500,6,FALSE))</f>
        <v/>
      </c>
      <c r="F107" s="184" t="str">
        <f>IF(ISERROR(VLOOKUP(A107,'[1]Z03 收入决算表(财决03表)'!$A$10:$K$500,7,FALSE)),"",VLOOKUP(A107,'[1]Z03 收入决算表(财决03表)'!$A$10:$K$500,7,FALSE))</f>
        <v/>
      </c>
      <c r="G107" s="184" t="str">
        <f>IF(ISERROR(VLOOKUP(A107,'[1]Z03 收入决算表(财决03表)'!$A$10:$K$500,8,FALSE)),"",VLOOKUP(A107,'[1]Z03 收入决算表(财决03表)'!$A$10:$K$500,8,FALSE))</f>
        <v/>
      </c>
      <c r="H107" s="184" t="str">
        <f>IF(ISERROR(VLOOKUP(A107,'[1]Z03 收入决算表(财决03表)'!$A$10:$K$500,9,FALSE)),"",VLOOKUP(A107,'[1]Z03 收入决算表(财决03表)'!$A$10:$K$500,9,FALSE))</f>
        <v/>
      </c>
      <c r="I107" s="184" t="str">
        <f>IF(ISERROR(VLOOKUP(A107,'[1]Z03 收入决算表(财决03表)'!$A$10:$K$500,10,FALSE)),"",VLOOKUP(A107,'[1]Z03 收入决算表(财决03表)'!$A$10:$K$500,10,FALSE))</f>
        <v/>
      </c>
      <c r="J107" s="184" t="str">
        <f>IF(ISERROR(VLOOKUP(A107,'[1]Z03 收入决算表(财决03表)'!$A$10:$K$500,11,FALSE)),"",VLOOKUP(A107,'[1]Z03 收入决算表(财决03表)'!$A$10:$K$500,11,FALSE))</f>
        <v/>
      </c>
      <c r="K107" s="180">
        <f>'[1]Z03 收入决算表(财决03表)'!A106</f>
        <v>0</v>
      </c>
      <c r="L107" s="181">
        <f>'[1]Z03 收入决算表(财决03表)'!$E106</f>
        <v>0</v>
      </c>
      <c r="M107" s="177" t="str">
        <f t="shared" si="3"/>
        <v/>
      </c>
    </row>
    <row r="108" spans="1:13" ht="22.5" customHeight="1">
      <c r="A108" s="237" t="str">
        <f t="shared" si="2"/>
        <v/>
      </c>
      <c r="B108" s="237"/>
      <c r="C108" s="168" t="str">
        <f>IF(ISERROR(VLOOKUP(A108,'[1]Z03 收入决算表(财决03表)'!$A$10:$K$500,4,FALSE)),"",VLOOKUP(A108,'[1]Z03 收入决算表(财决03表)'!$A$10:$K$500,4,FALSE))</f>
        <v/>
      </c>
      <c r="D108" s="184" t="str">
        <f>IF(ISERROR(VLOOKUP(A108,'[1]Z03 收入决算表(财决03表)'!$A$10:$K$500,5,FALSE)),"",VLOOKUP(A108,'[1]Z03 收入决算表(财决03表)'!$A$10:$K$500,5,FALSE))</f>
        <v/>
      </c>
      <c r="E108" s="184" t="str">
        <f>IF(ISERROR(VLOOKUP(A108,'[1]Z03 收入决算表(财决03表)'!$A$10:$K$500,6,FALSE)),"",VLOOKUP(A108,'[1]Z03 收入决算表(财决03表)'!$A$10:$K$500,6,FALSE))</f>
        <v/>
      </c>
      <c r="F108" s="184" t="str">
        <f>IF(ISERROR(VLOOKUP(A108,'[1]Z03 收入决算表(财决03表)'!$A$10:$K$500,7,FALSE)),"",VLOOKUP(A108,'[1]Z03 收入决算表(财决03表)'!$A$10:$K$500,7,FALSE))</f>
        <v/>
      </c>
      <c r="G108" s="184" t="str">
        <f>IF(ISERROR(VLOOKUP(A108,'[1]Z03 收入决算表(财决03表)'!$A$10:$K$500,8,FALSE)),"",VLOOKUP(A108,'[1]Z03 收入决算表(财决03表)'!$A$10:$K$500,8,FALSE))</f>
        <v/>
      </c>
      <c r="H108" s="184" t="str">
        <f>IF(ISERROR(VLOOKUP(A108,'[1]Z03 收入决算表(财决03表)'!$A$10:$K$500,9,FALSE)),"",VLOOKUP(A108,'[1]Z03 收入决算表(财决03表)'!$A$10:$K$500,9,FALSE))</f>
        <v/>
      </c>
      <c r="I108" s="184" t="str">
        <f>IF(ISERROR(VLOOKUP(A108,'[1]Z03 收入决算表(财决03表)'!$A$10:$K$500,10,FALSE)),"",VLOOKUP(A108,'[1]Z03 收入决算表(财决03表)'!$A$10:$K$500,10,FALSE))</f>
        <v/>
      </c>
      <c r="J108" s="184" t="str">
        <f>IF(ISERROR(VLOOKUP(A108,'[1]Z03 收入决算表(财决03表)'!$A$10:$K$500,11,FALSE)),"",VLOOKUP(A108,'[1]Z03 收入决算表(财决03表)'!$A$10:$K$500,11,FALSE))</f>
        <v/>
      </c>
      <c r="K108" s="180">
        <f>'[1]Z03 收入决算表(财决03表)'!A107</f>
        <v>0</v>
      </c>
      <c r="L108" s="181">
        <f>'[1]Z03 收入决算表(财决03表)'!$E107</f>
        <v>0</v>
      </c>
      <c r="M108" s="177" t="str">
        <f t="shared" si="3"/>
        <v/>
      </c>
    </row>
    <row r="109" spans="1:13" ht="22.5" customHeight="1">
      <c r="A109" s="237" t="str">
        <f t="shared" si="2"/>
        <v/>
      </c>
      <c r="B109" s="237"/>
      <c r="C109" s="168" t="str">
        <f>IF(ISERROR(VLOOKUP(A109,'[1]Z03 收入决算表(财决03表)'!$A$10:$K$500,4,FALSE)),"",VLOOKUP(A109,'[1]Z03 收入决算表(财决03表)'!$A$10:$K$500,4,FALSE))</f>
        <v/>
      </c>
      <c r="D109" s="184" t="str">
        <f>IF(ISERROR(VLOOKUP(A109,'[1]Z03 收入决算表(财决03表)'!$A$10:$K$500,5,FALSE)),"",VLOOKUP(A109,'[1]Z03 收入决算表(财决03表)'!$A$10:$K$500,5,FALSE))</f>
        <v/>
      </c>
      <c r="E109" s="184" t="str">
        <f>IF(ISERROR(VLOOKUP(A109,'[1]Z03 收入决算表(财决03表)'!$A$10:$K$500,6,FALSE)),"",VLOOKUP(A109,'[1]Z03 收入决算表(财决03表)'!$A$10:$K$500,6,FALSE))</f>
        <v/>
      </c>
      <c r="F109" s="184" t="str">
        <f>IF(ISERROR(VLOOKUP(A109,'[1]Z03 收入决算表(财决03表)'!$A$10:$K$500,7,FALSE)),"",VLOOKUP(A109,'[1]Z03 收入决算表(财决03表)'!$A$10:$K$500,7,FALSE))</f>
        <v/>
      </c>
      <c r="G109" s="184" t="str">
        <f>IF(ISERROR(VLOOKUP(A109,'[1]Z03 收入决算表(财决03表)'!$A$10:$K$500,8,FALSE)),"",VLOOKUP(A109,'[1]Z03 收入决算表(财决03表)'!$A$10:$K$500,8,FALSE))</f>
        <v/>
      </c>
      <c r="H109" s="184" t="str">
        <f>IF(ISERROR(VLOOKUP(A109,'[1]Z03 收入决算表(财决03表)'!$A$10:$K$500,9,FALSE)),"",VLOOKUP(A109,'[1]Z03 收入决算表(财决03表)'!$A$10:$K$500,9,FALSE))</f>
        <v/>
      </c>
      <c r="I109" s="184" t="str">
        <f>IF(ISERROR(VLOOKUP(A109,'[1]Z03 收入决算表(财决03表)'!$A$10:$K$500,10,FALSE)),"",VLOOKUP(A109,'[1]Z03 收入决算表(财决03表)'!$A$10:$K$500,10,FALSE))</f>
        <v/>
      </c>
      <c r="J109" s="184" t="str">
        <f>IF(ISERROR(VLOOKUP(A109,'[1]Z03 收入决算表(财决03表)'!$A$10:$K$500,11,FALSE)),"",VLOOKUP(A109,'[1]Z03 收入决算表(财决03表)'!$A$10:$K$500,11,FALSE))</f>
        <v/>
      </c>
      <c r="K109" s="180">
        <f>'[1]Z03 收入决算表(财决03表)'!A108</f>
        <v>0</v>
      </c>
      <c r="L109" s="181">
        <f>'[1]Z03 收入决算表(财决03表)'!$E108</f>
        <v>0</v>
      </c>
      <c r="M109" s="177" t="str">
        <f t="shared" si="3"/>
        <v/>
      </c>
    </row>
    <row r="110" spans="1:13" ht="22.5" customHeight="1">
      <c r="A110" s="237" t="str">
        <f t="shared" si="2"/>
        <v/>
      </c>
      <c r="B110" s="237"/>
      <c r="C110" s="168" t="str">
        <f>IF(ISERROR(VLOOKUP(A110,'[1]Z03 收入决算表(财决03表)'!$A$10:$K$500,4,FALSE)),"",VLOOKUP(A110,'[1]Z03 收入决算表(财决03表)'!$A$10:$K$500,4,FALSE))</f>
        <v/>
      </c>
      <c r="D110" s="184" t="str">
        <f>IF(ISERROR(VLOOKUP(A110,'[1]Z03 收入决算表(财决03表)'!$A$10:$K$500,5,FALSE)),"",VLOOKUP(A110,'[1]Z03 收入决算表(财决03表)'!$A$10:$K$500,5,FALSE))</f>
        <v/>
      </c>
      <c r="E110" s="184" t="str">
        <f>IF(ISERROR(VLOOKUP(A110,'[1]Z03 收入决算表(财决03表)'!$A$10:$K$500,6,FALSE)),"",VLOOKUP(A110,'[1]Z03 收入决算表(财决03表)'!$A$10:$K$500,6,FALSE))</f>
        <v/>
      </c>
      <c r="F110" s="184" t="str">
        <f>IF(ISERROR(VLOOKUP(A110,'[1]Z03 收入决算表(财决03表)'!$A$10:$K$500,7,FALSE)),"",VLOOKUP(A110,'[1]Z03 收入决算表(财决03表)'!$A$10:$K$500,7,FALSE))</f>
        <v/>
      </c>
      <c r="G110" s="184" t="str">
        <f>IF(ISERROR(VLOOKUP(A110,'[1]Z03 收入决算表(财决03表)'!$A$10:$K$500,8,FALSE)),"",VLOOKUP(A110,'[1]Z03 收入决算表(财决03表)'!$A$10:$K$500,8,FALSE))</f>
        <v/>
      </c>
      <c r="H110" s="184" t="str">
        <f>IF(ISERROR(VLOOKUP(A110,'[1]Z03 收入决算表(财决03表)'!$A$10:$K$500,9,FALSE)),"",VLOOKUP(A110,'[1]Z03 收入决算表(财决03表)'!$A$10:$K$500,9,FALSE))</f>
        <v/>
      </c>
      <c r="I110" s="184" t="str">
        <f>IF(ISERROR(VLOOKUP(A110,'[1]Z03 收入决算表(财决03表)'!$A$10:$K$500,10,FALSE)),"",VLOOKUP(A110,'[1]Z03 收入决算表(财决03表)'!$A$10:$K$500,10,FALSE))</f>
        <v/>
      </c>
      <c r="J110" s="184" t="str">
        <f>IF(ISERROR(VLOOKUP(A110,'[1]Z03 收入决算表(财决03表)'!$A$10:$K$500,11,FALSE)),"",VLOOKUP(A110,'[1]Z03 收入决算表(财决03表)'!$A$10:$K$500,11,FALSE))</f>
        <v/>
      </c>
      <c r="K110" s="180">
        <f>'[1]Z03 收入决算表(财决03表)'!A109</f>
        <v>0</v>
      </c>
      <c r="L110" s="181">
        <f>'[1]Z03 收入决算表(财决03表)'!$E109</f>
        <v>0</v>
      </c>
      <c r="M110" s="177" t="str">
        <f t="shared" si="3"/>
        <v/>
      </c>
    </row>
    <row r="111" spans="1:13" ht="22.5" customHeight="1">
      <c r="A111" s="237" t="str">
        <f t="shared" si="2"/>
        <v/>
      </c>
      <c r="B111" s="237"/>
      <c r="C111" s="168" t="str">
        <f>IF(ISERROR(VLOOKUP(A111,'[1]Z03 收入决算表(财决03表)'!$A$10:$K$500,4,FALSE)),"",VLOOKUP(A111,'[1]Z03 收入决算表(财决03表)'!$A$10:$K$500,4,FALSE))</f>
        <v/>
      </c>
      <c r="D111" s="184" t="str">
        <f>IF(ISERROR(VLOOKUP(A111,'[1]Z03 收入决算表(财决03表)'!$A$10:$K$500,5,FALSE)),"",VLOOKUP(A111,'[1]Z03 收入决算表(财决03表)'!$A$10:$K$500,5,FALSE))</f>
        <v/>
      </c>
      <c r="E111" s="184" t="str">
        <f>IF(ISERROR(VLOOKUP(A111,'[1]Z03 收入决算表(财决03表)'!$A$10:$K$500,6,FALSE)),"",VLOOKUP(A111,'[1]Z03 收入决算表(财决03表)'!$A$10:$K$500,6,FALSE))</f>
        <v/>
      </c>
      <c r="F111" s="184" t="str">
        <f>IF(ISERROR(VLOOKUP(A111,'[1]Z03 收入决算表(财决03表)'!$A$10:$K$500,7,FALSE)),"",VLOOKUP(A111,'[1]Z03 收入决算表(财决03表)'!$A$10:$K$500,7,FALSE))</f>
        <v/>
      </c>
      <c r="G111" s="184" t="str">
        <f>IF(ISERROR(VLOOKUP(A111,'[1]Z03 收入决算表(财决03表)'!$A$10:$K$500,8,FALSE)),"",VLOOKUP(A111,'[1]Z03 收入决算表(财决03表)'!$A$10:$K$500,8,FALSE))</f>
        <v/>
      </c>
      <c r="H111" s="184" t="str">
        <f>IF(ISERROR(VLOOKUP(A111,'[1]Z03 收入决算表(财决03表)'!$A$10:$K$500,9,FALSE)),"",VLOOKUP(A111,'[1]Z03 收入决算表(财决03表)'!$A$10:$K$500,9,FALSE))</f>
        <v/>
      </c>
      <c r="I111" s="184" t="str">
        <f>IF(ISERROR(VLOOKUP(A111,'[1]Z03 收入决算表(财决03表)'!$A$10:$K$500,10,FALSE)),"",VLOOKUP(A111,'[1]Z03 收入决算表(财决03表)'!$A$10:$K$500,10,FALSE))</f>
        <v/>
      </c>
      <c r="J111" s="184" t="str">
        <f>IF(ISERROR(VLOOKUP(A111,'[1]Z03 收入决算表(财决03表)'!$A$10:$K$500,11,FALSE)),"",VLOOKUP(A111,'[1]Z03 收入决算表(财决03表)'!$A$10:$K$500,11,FALSE))</f>
        <v/>
      </c>
      <c r="K111" s="180">
        <f>'[1]Z03 收入决算表(财决03表)'!A110</f>
        <v>0</v>
      </c>
      <c r="L111" s="181">
        <f>'[1]Z03 收入决算表(财决03表)'!$E110</f>
        <v>0</v>
      </c>
      <c r="M111" s="177" t="str">
        <f t="shared" si="3"/>
        <v/>
      </c>
    </row>
    <row r="112" spans="1:13" ht="22.5" customHeight="1">
      <c r="A112" s="237" t="str">
        <f t="shared" si="2"/>
        <v/>
      </c>
      <c r="B112" s="237"/>
      <c r="C112" s="168" t="str">
        <f>IF(ISERROR(VLOOKUP(A112,'[1]Z03 收入决算表(财决03表)'!$A$10:$K$500,4,FALSE)),"",VLOOKUP(A112,'[1]Z03 收入决算表(财决03表)'!$A$10:$K$500,4,FALSE))</f>
        <v/>
      </c>
      <c r="D112" s="184" t="str">
        <f>IF(ISERROR(VLOOKUP(A112,'[1]Z03 收入决算表(财决03表)'!$A$10:$K$500,5,FALSE)),"",VLOOKUP(A112,'[1]Z03 收入决算表(财决03表)'!$A$10:$K$500,5,FALSE))</f>
        <v/>
      </c>
      <c r="E112" s="184" t="str">
        <f>IF(ISERROR(VLOOKUP(A112,'[1]Z03 收入决算表(财决03表)'!$A$10:$K$500,6,FALSE)),"",VLOOKUP(A112,'[1]Z03 收入决算表(财决03表)'!$A$10:$K$500,6,FALSE))</f>
        <v/>
      </c>
      <c r="F112" s="184" t="str">
        <f>IF(ISERROR(VLOOKUP(A112,'[1]Z03 收入决算表(财决03表)'!$A$10:$K$500,7,FALSE)),"",VLOOKUP(A112,'[1]Z03 收入决算表(财决03表)'!$A$10:$K$500,7,FALSE))</f>
        <v/>
      </c>
      <c r="G112" s="184" t="str">
        <f>IF(ISERROR(VLOOKUP(A112,'[1]Z03 收入决算表(财决03表)'!$A$10:$K$500,8,FALSE)),"",VLOOKUP(A112,'[1]Z03 收入决算表(财决03表)'!$A$10:$K$500,8,FALSE))</f>
        <v/>
      </c>
      <c r="H112" s="184" t="str">
        <f>IF(ISERROR(VLOOKUP(A112,'[1]Z03 收入决算表(财决03表)'!$A$10:$K$500,9,FALSE)),"",VLOOKUP(A112,'[1]Z03 收入决算表(财决03表)'!$A$10:$K$500,9,FALSE))</f>
        <v/>
      </c>
      <c r="I112" s="184" t="str">
        <f>IF(ISERROR(VLOOKUP(A112,'[1]Z03 收入决算表(财决03表)'!$A$10:$K$500,10,FALSE)),"",VLOOKUP(A112,'[1]Z03 收入决算表(财决03表)'!$A$10:$K$500,10,FALSE))</f>
        <v/>
      </c>
      <c r="J112" s="184" t="str">
        <f>IF(ISERROR(VLOOKUP(A112,'[1]Z03 收入决算表(财决03表)'!$A$10:$K$500,11,FALSE)),"",VLOOKUP(A112,'[1]Z03 收入决算表(财决03表)'!$A$10:$K$500,11,FALSE))</f>
        <v/>
      </c>
      <c r="K112" s="180">
        <f>'[1]Z03 收入决算表(财决03表)'!A111</f>
        <v>0</v>
      </c>
      <c r="L112" s="181">
        <f>'[1]Z03 收入决算表(财决03表)'!$E111</f>
        <v>0</v>
      </c>
      <c r="M112" s="177" t="str">
        <f t="shared" si="3"/>
        <v/>
      </c>
    </row>
    <row r="113" spans="1:13" ht="22.5" customHeight="1">
      <c r="A113" s="237" t="str">
        <f t="shared" si="2"/>
        <v/>
      </c>
      <c r="B113" s="237"/>
      <c r="C113" s="168" t="str">
        <f>IF(ISERROR(VLOOKUP(A113,'[1]Z03 收入决算表(财决03表)'!$A$10:$K$500,4,FALSE)),"",VLOOKUP(A113,'[1]Z03 收入决算表(财决03表)'!$A$10:$K$500,4,FALSE))</f>
        <v/>
      </c>
      <c r="D113" s="184" t="str">
        <f>IF(ISERROR(VLOOKUP(A113,'[1]Z03 收入决算表(财决03表)'!$A$10:$K$500,5,FALSE)),"",VLOOKUP(A113,'[1]Z03 收入决算表(财决03表)'!$A$10:$K$500,5,FALSE))</f>
        <v/>
      </c>
      <c r="E113" s="184" t="str">
        <f>IF(ISERROR(VLOOKUP(A113,'[1]Z03 收入决算表(财决03表)'!$A$10:$K$500,6,FALSE)),"",VLOOKUP(A113,'[1]Z03 收入决算表(财决03表)'!$A$10:$K$500,6,FALSE))</f>
        <v/>
      </c>
      <c r="F113" s="184" t="str">
        <f>IF(ISERROR(VLOOKUP(A113,'[1]Z03 收入决算表(财决03表)'!$A$10:$K$500,7,FALSE)),"",VLOOKUP(A113,'[1]Z03 收入决算表(财决03表)'!$A$10:$K$500,7,FALSE))</f>
        <v/>
      </c>
      <c r="G113" s="184" t="str">
        <f>IF(ISERROR(VLOOKUP(A113,'[1]Z03 收入决算表(财决03表)'!$A$10:$K$500,8,FALSE)),"",VLOOKUP(A113,'[1]Z03 收入决算表(财决03表)'!$A$10:$K$500,8,FALSE))</f>
        <v/>
      </c>
      <c r="H113" s="184" t="str">
        <f>IF(ISERROR(VLOOKUP(A113,'[1]Z03 收入决算表(财决03表)'!$A$10:$K$500,9,FALSE)),"",VLOOKUP(A113,'[1]Z03 收入决算表(财决03表)'!$A$10:$K$500,9,FALSE))</f>
        <v/>
      </c>
      <c r="I113" s="184" t="str">
        <f>IF(ISERROR(VLOOKUP(A113,'[1]Z03 收入决算表(财决03表)'!$A$10:$K$500,10,FALSE)),"",VLOOKUP(A113,'[1]Z03 收入决算表(财决03表)'!$A$10:$K$500,10,FALSE))</f>
        <v/>
      </c>
      <c r="J113" s="184" t="str">
        <f>IF(ISERROR(VLOOKUP(A113,'[1]Z03 收入决算表(财决03表)'!$A$10:$K$500,11,FALSE)),"",VLOOKUP(A113,'[1]Z03 收入决算表(财决03表)'!$A$10:$K$500,11,FALSE))</f>
        <v/>
      </c>
      <c r="K113" s="180">
        <f>'[1]Z03 收入决算表(财决03表)'!A112</f>
        <v>0</v>
      </c>
      <c r="L113" s="181">
        <f>'[1]Z03 收入决算表(财决03表)'!$E112</f>
        <v>0</v>
      </c>
      <c r="M113" s="177" t="str">
        <f t="shared" si="3"/>
        <v/>
      </c>
    </row>
    <row r="114" spans="1:13" ht="22.5" customHeight="1">
      <c r="A114" s="237" t="str">
        <f t="shared" si="2"/>
        <v/>
      </c>
      <c r="B114" s="237"/>
      <c r="C114" s="168" t="str">
        <f>IF(ISERROR(VLOOKUP(A114,'[1]Z03 收入决算表(财决03表)'!$A$10:$K$500,4,FALSE)),"",VLOOKUP(A114,'[1]Z03 收入决算表(财决03表)'!$A$10:$K$500,4,FALSE))</f>
        <v/>
      </c>
      <c r="D114" s="184" t="str">
        <f>IF(ISERROR(VLOOKUP(A114,'[1]Z03 收入决算表(财决03表)'!$A$10:$K$500,5,FALSE)),"",VLOOKUP(A114,'[1]Z03 收入决算表(财决03表)'!$A$10:$K$500,5,FALSE))</f>
        <v/>
      </c>
      <c r="E114" s="184" t="str">
        <f>IF(ISERROR(VLOOKUP(A114,'[1]Z03 收入决算表(财决03表)'!$A$10:$K$500,6,FALSE)),"",VLOOKUP(A114,'[1]Z03 收入决算表(财决03表)'!$A$10:$K$500,6,FALSE))</f>
        <v/>
      </c>
      <c r="F114" s="184" t="str">
        <f>IF(ISERROR(VLOOKUP(A114,'[1]Z03 收入决算表(财决03表)'!$A$10:$K$500,7,FALSE)),"",VLOOKUP(A114,'[1]Z03 收入决算表(财决03表)'!$A$10:$K$500,7,FALSE))</f>
        <v/>
      </c>
      <c r="G114" s="184" t="str">
        <f>IF(ISERROR(VLOOKUP(A114,'[1]Z03 收入决算表(财决03表)'!$A$10:$K$500,8,FALSE)),"",VLOOKUP(A114,'[1]Z03 收入决算表(财决03表)'!$A$10:$K$500,8,FALSE))</f>
        <v/>
      </c>
      <c r="H114" s="184" t="str">
        <f>IF(ISERROR(VLOOKUP(A114,'[1]Z03 收入决算表(财决03表)'!$A$10:$K$500,9,FALSE)),"",VLOOKUP(A114,'[1]Z03 收入决算表(财决03表)'!$A$10:$K$500,9,FALSE))</f>
        <v/>
      </c>
      <c r="I114" s="184" t="str">
        <f>IF(ISERROR(VLOOKUP(A114,'[1]Z03 收入决算表(财决03表)'!$A$10:$K$500,10,FALSE)),"",VLOOKUP(A114,'[1]Z03 收入决算表(财决03表)'!$A$10:$K$500,10,FALSE))</f>
        <v/>
      </c>
      <c r="J114" s="184" t="str">
        <f>IF(ISERROR(VLOOKUP(A114,'[1]Z03 收入决算表(财决03表)'!$A$10:$K$500,11,FALSE)),"",VLOOKUP(A114,'[1]Z03 收入决算表(财决03表)'!$A$10:$K$500,11,FALSE))</f>
        <v/>
      </c>
      <c r="K114" s="180">
        <f>'[1]Z03 收入决算表(财决03表)'!A113</f>
        <v>0</v>
      </c>
      <c r="L114" s="181">
        <f>'[1]Z03 收入决算表(财决03表)'!$E113</f>
        <v>0</v>
      </c>
      <c r="M114" s="177" t="str">
        <f t="shared" si="3"/>
        <v/>
      </c>
    </row>
    <row r="115" spans="1:13" ht="22.5" customHeight="1">
      <c r="A115" s="237" t="str">
        <f t="shared" si="2"/>
        <v/>
      </c>
      <c r="B115" s="237"/>
      <c r="C115" s="168" t="str">
        <f>IF(ISERROR(VLOOKUP(A115,'[1]Z03 收入决算表(财决03表)'!$A$10:$K$500,4,FALSE)),"",VLOOKUP(A115,'[1]Z03 收入决算表(财决03表)'!$A$10:$K$500,4,FALSE))</f>
        <v/>
      </c>
      <c r="D115" s="184" t="str">
        <f>IF(ISERROR(VLOOKUP(A115,'[1]Z03 收入决算表(财决03表)'!$A$10:$K$500,5,FALSE)),"",VLOOKUP(A115,'[1]Z03 收入决算表(财决03表)'!$A$10:$K$500,5,FALSE))</f>
        <v/>
      </c>
      <c r="E115" s="184" t="str">
        <f>IF(ISERROR(VLOOKUP(A115,'[1]Z03 收入决算表(财决03表)'!$A$10:$K$500,6,FALSE)),"",VLOOKUP(A115,'[1]Z03 收入决算表(财决03表)'!$A$10:$K$500,6,FALSE))</f>
        <v/>
      </c>
      <c r="F115" s="184" t="str">
        <f>IF(ISERROR(VLOOKUP(A115,'[1]Z03 收入决算表(财决03表)'!$A$10:$K$500,7,FALSE)),"",VLOOKUP(A115,'[1]Z03 收入决算表(财决03表)'!$A$10:$K$500,7,FALSE))</f>
        <v/>
      </c>
      <c r="G115" s="184" t="str">
        <f>IF(ISERROR(VLOOKUP(A115,'[1]Z03 收入决算表(财决03表)'!$A$10:$K$500,8,FALSE)),"",VLOOKUP(A115,'[1]Z03 收入决算表(财决03表)'!$A$10:$K$500,8,FALSE))</f>
        <v/>
      </c>
      <c r="H115" s="184" t="str">
        <f>IF(ISERROR(VLOOKUP(A115,'[1]Z03 收入决算表(财决03表)'!$A$10:$K$500,9,FALSE)),"",VLOOKUP(A115,'[1]Z03 收入决算表(财决03表)'!$A$10:$K$500,9,FALSE))</f>
        <v/>
      </c>
      <c r="I115" s="184" t="str">
        <f>IF(ISERROR(VLOOKUP(A115,'[1]Z03 收入决算表(财决03表)'!$A$10:$K$500,10,FALSE)),"",VLOOKUP(A115,'[1]Z03 收入决算表(财决03表)'!$A$10:$K$500,10,FALSE))</f>
        <v/>
      </c>
      <c r="J115" s="184" t="str">
        <f>IF(ISERROR(VLOOKUP(A115,'[1]Z03 收入决算表(财决03表)'!$A$10:$K$500,11,FALSE)),"",VLOOKUP(A115,'[1]Z03 收入决算表(财决03表)'!$A$10:$K$500,11,FALSE))</f>
        <v/>
      </c>
      <c r="K115" s="180">
        <f>'[1]Z03 收入决算表(财决03表)'!A114</f>
        <v>0</v>
      </c>
      <c r="L115" s="181">
        <f>'[1]Z03 收入决算表(财决03表)'!$E114</f>
        <v>0</v>
      </c>
      <c r="M115" s="177" t="str">
        <f t="shared" si="3"/>
        <v/>
      </c>
    </row>
    <row r="116" spans="1:13" ht="22.5" customHeight="1">
      <c r="A116" s="237" t="str">
        <f t="shared" si="2"/>
        <v/>
      </c>
      <c r="B116" s="237"/>
      <c r="C116" s="168" t="str">
        <f>IF(ISERROR(VLOOKUP(A116,'[1]Z03 收入决算表(财决03表)'!$A$10:$K$500,4,FALSE)),"",VLOOKUP(A116,'[1]Z03 收入决算表(财决03表)'!$A$10:$K$500,4,FALSE))</f>
        <v/>
      </c>
      <c r="D116" s="184" t="str">
        <f>IF(ISERROR(VLOOKUP(A116,'[1]Z03 收入决算表(财决03表)'!$A$10:$K$500,5,FALSE)),"",VLOOKUP(A116,'[1]Z03 收入决算表(财决03表)'!$A$10:$K$500,5,FALSE))</f>
        <v/>
      </c>
      <c r="E116" s="184" t="str">
        <f>IF(ISERROR(VLOOKUP(A116,'[1]Z03 收入决算表(财决03表)'!$A$10:$K$500,6,FALSE)),"",VLOOKUP(A116,'[1]Z03 收入决算表(财决03表)'!$A$10:$K$500,6,FALSE))</f>
        <v/>
      </c>
      <c r="F116" s="184" t="str">
        <f>IF(ISERROR(VLOOKUP(A116,'[1]Z03 收入决算表(财决03表)'!$A$10:$K$500,7,FALSE)),"",VLOOKUP(A116,'[1]Z03 收入决算表(财决03表)'!$A$10:$K$500,7,FALSE))</f>
        <v/>
      </c>
      <c r="G116" s="184" t="str">
        <f>IF(ISERROR(VLOOKUP(A116,'[1]Z03 收入决算表(财决03表)'!$A$10:$K$500,8,FALSE)),"",VLOOKUP(A116,'[1]Z03 收入决算表(财决03表)'!$A$10:$K$500,8,FALSE))</f>
        <v/>
      </c>
      <c r="H116" s="184" t="str">
        <f>IF(ISERROR(VLOOKUP(A116,'[1]Z03 收入决算表(财决03表)'!$A$10:$K$500,9,FALSE)),"",VLOOKUP(A116,'[1]Z03 收入决算表(财决03表)'!$A$10:$K$500,9,FALSE))</f>
        <v/>
      </c>
      <c r="I116" s="184" t="str">
        <f>IF(ISERROR(VLOOKUP(A116,'[1]Z03 收入决算表(财决03表)'!$A$10:$K$500,10,FALSE)),"",VLOOKUP(A116,'[1]Z03 收入决算表(财决03表)'!$A$10:$K$500,10,FALSE))</f>
        <v/>
      </c>
      <c r="J116" s="184" t="str">
        <f>IF(ISERROR(VLOOKUP(A116,'[1]Z03 收入决算表(财决03表)'!$A$10:$K$500,11,FALSE)),"",VLOOKUP(A116,'[1]Z03 收入决算表(财决03表)'!$A$10:$K$500,11,FALSE))</f>
        <v/>
      </c>
      <c r="K116" s="180">
        <f>'[1]Z03 收入决算表(财决03表)'!A115</f>
        <v>0</v>
      </c>
      <c r="L116" s="181">
        <f>'[1]Z03 收入决算表(财决03表)'!$E115</f>
        <v>0</v>
      </c>
      <c r="M116" s="177" t="str">
        <f t="shared" si="3"/>
        <v/>
      </c>
    </row>
    <row r="117" spans="1:13" ht="22.5" customHeight="1">
      <c r="A117" s="237" t="str">
        <f t="shared" si="2"/>
        <v/>
      </c>
      <c r="B117" s="237"/>
      <c r="C117" s="168" t="str">
        <f>IF(ISERROR(VLOOKUP(A117,'[1]Z03 收入决算表(财决03表)'!$A$10:$K$500,4,FALSE)),"",VLOOKUP(A117,'[1]Z03 收入决算表(财决03表)'!$A$10:$K$500,4,FALSE))</f>
        <v/>
      </c>
      <c r="D117" s="184" t="str">
        <f>IF(ISERROR(VLOOKUP(A117,'[1]Z03 收入决算表(财决03表)'!$A$10:$K$500,5,FALSE)),"",VLOOKUP(A117,'[1]Z03 收入决算表(财决03表)'!$A$10:$K$500,5,FALSE))</f>
        <v/>
      </c>
      <c r="E117" s="184" t="str">
        <f>IF(ISERROR(VLOOKUP(A117,'[1]Z03 收入决算表(财决03表)'!$A$10:$K$500,6,FALSE)),"",VLOOKUP(A117,'[1]Z03 收入决算表(财决03表)'!$A$10:$K$500,6,FALSE))</f>
        <v/>
      </c>
      <c r="F117" s="184" t="str">
        <f>IF(ISERROR(VLOOKUP(A117,'[1]Z03 收入决算表(财决03表)'!$A$10:$K$500,7,FALSE)),"",VLOOKUP(A117,'[1]Z03 收入决算表(财决03表)'!$A$10:$K$500,7,FALSE))</f>
        <v/>
      </c>
      <c r="G117" s="184" t="str">
        <f>IF(ISERROR(VLOOKUP(A117,'[1]Z03 收入决算表(财决03表)'!$A$10:$K$500,8,FALSE)),"",VLOOKUP(A117,'[1]Z03 收入决算表(财决03表)'!$A$10:$K$500,8,FALSE))</f>
        <v/>
      </c>
      <c r="H117" s="184" t="str">
        <f>IF(ISERROR(VLOOKUP(A117,'[1]Z03 收入决算表(财决03表)'!$A$10:$K$500,9,FALSE)),"",VLOOKUP(A117,'[1]Z03 收入决算表(财决03表)'!$A$10:$K$500,9,FALSE))</f>
        <v/>
      </c>
      <c r="I117" s="184" t="str">
        <f>IF(ISERROR(VLOOKUP(A117,'[1]Z03 收入决算表(财决03表)'!$A$10:$K$500,10,FALSE)),"",VLOOKUP(A117,'[1]Z03 收入决算表(财决03表)'!$A$10:$K$500,10,FALSE))</f>
        <v/>
      </c>
      <c r="J117" s="184" t="str">
        <f>IF(ISERROR(VLOOKUP(A117,'[1]Z03 收入决算表(财决03表)'!$A$10:$K$500,11,FALSE)),"",VLOOKUP(A117,'[1]Z03 收入决算表(财决03表)'!$A$10:$K$500,11,FALSE))</f>
        <v/>
      </c>
      <c r="K117" s="180">
        <f>'[1]Z03 收入决算表(财决03表)'!A116</f>
        <v>0</v>
      </c>
      <c r="L117" s="181">
        <f>'[1]Z03 收入决算表(财决03表)'!$E116</f>
        <v>0</v>
      </c>
      <c r="M117" s="177" t="str">
        <f t="shared" si="3"/>
        <v/>
      </c>
    </row>
    <row r="118" spans="1:13" ht="22.5" customHeight="1">
      <c r="A118" s="237" t="str">
        <f t="shared" si="2"/>
        <v/>
      </c>
      <c r="B118" s="237"/>
      <c r="C118" s="168" t="str">
        <f>IF(ISERROR(VLOOKUP(A118,'[1]Z03 收入决算表(财决03表)'!$A$10:$K$500,4,FALSE)),"",VLOOKUP(A118,'[1]Z03 收入决算表(财决03表)'!$A$10:$K$500,4,FALSE))</f>
        <v/>
      </c>
      <c r="D118" s="184" t="str">
        <f>IF(ISERROR(VLOOKUP(A118,'[1]Z03 收入决算表(财决03表)'!$A$10:$K$500,5,FALSE)),"",VLOOKUP(A118,'[1]Z03 收入决算表(财决03表)'!$A$10:$K$500,5,FALSE))</f>
        <v/>
      </c>
      <c r="E118" s="184" t="str">
        <f>IF(ISERROR(VLOOKUP(A118,'[1]Z03 收入决算表(财决03表)'!$A$10:$K$500,6,FALSE)),"",VLOOKUP(A118,'[1]Z03 收入决算表(财决03表)'!$A$10:$K$500,6,FALSE))</f>
        <v/>
      </c>
      <c r="F118" s="184" t="str">
        <f>IF(ISERROR(VLOOKUP(A118,'[1]Z03 收入决算表(财决03表)'!$A$10:$K$500,7,FALSE)),"",VLOOKUP(A118,'[1]Z03 收入决算表(财决03表)'!$A$10:$K$500,7,FALSE))</f>
        <v/>
      </c>
      <c r="G118" s="184" t="str">
        <f>IF(ISERROR(VLOOKUP(A118,'[1]Z03 收入决算表(财决03表)'!$A$10:$K$500,8,FALSE)),"",VLOOKUP(A118,'[1]Z03 收入决算表(财决03表)'!$A$10:$K$500,8,FALSE))</f>
        <v/>
      </c>
      <c r="H118" s="184" t="str">
        <f>IF(ISERROR(VLOOKUP(A118,'[1]Z03 收入决算表(财决03表)'!$A$10:$K$500,9,FALSE)),"",VLOOKUP(A118,'[1]Z03 收入决算表(财决03表)'!$A$10:$K$500,9,FALSE))</f>
        <v/>
      </c>
      <c r="I118" s="184" t="str">
        <f>IF(ISERROR(VLOOKUP(A118,'[1]Z03 收入决算表(财决03表)'!$A$10:$K$500,10,FALSE)),"",VLOOKUP(A118,'[1]Z03 收入决算表(财决03表)'!$A$10:$K$500,10,FALSE))</f>
        <v/>
      </c>
      <c r="J118" s="184" t="str">
        <f>IF(ISERROR(VLOOKUP(A118,'[1]Z03 收入决算表(财决03表)'!$A$10:$K$500,11,FALSE)),"",VLOOKUP(A118,'[1]Z03 收入决算表(财决03表)'!$A$10:$K$500,11,FALSE))</f>
        <v/>
      </c>
      <c r="K118" s="180">
        <f>'[1]Z03 收入决算表(财决03表)'!A117</f>
        <v>0</v>
      </c>
      <c r="L118" s="181">
        <f>'[1]Z03 收入决算表(财决03表)'!$E117</f>
        <v>0</v>
      </c>
      <c r="M118" s="177" t="str">
        <f t="shared" si="3"/>
        <v/>
      </c>
    </row>
    <row r="119" spans="1:13" ht="22.5" customHeight="1">
      <c r="A119" s="237" t="str">
        <f t="shared" si="2"/>
        <v/>
      </c>
      <c r="B119" s="237"/>
      <c r="C119" s="168" t="str">
        <f>IF(ISERROR(VLOOKUP(A119,'[1]Z03 收入决算表(财决03表)'!$A$10:$K$500,4,FALSE)),"",VLOOKUP(A119,'[1]Z03 收入决算表(财决03表)'!$A$10:$K$500,4,FALSE))</f>
        <v/>
      </c>
      <c r="D119" s="184" t="str">
        <f>IF(ISERROR(VLOOKUP(A119,'[1]Z03 收入决算表(财决03表)'!$A$10:$K$500,5,FALSE)),"",VLOOKUP(A119,'[1]Z03 收入决算表(财决03表)'!$A$10:$K$500,5,FALSE))</f>
        <v/>
      </c>
      <c r="E119" s="184" t="str">
        <f>IF(ISERROR(VLOOKUP(A119,'[1]Z03 收入决算表(财决03表)'!$A$10:$K$500,6,FALSE)),"",VLOOKUP(A119,'[1]Z03 收入决算表(财决03表)'!$A$10:$K$500,6,FALSE))</f>
        <v/>
      </c>
      <c r="F119" s="184" t="str">
        <f>IF(ISERROR(VLOOKUP(A119,'[1]Z03 收入决算表(财决03表)'!$A$10:$K$500,7,FALSE)),"",VLOOKUP(A119,'[1]Z03 收入决算表(财决03表)'!$A$10:$K$500,7,FALSE))</f>
        <v/>
      </c>
      <c r="G119" s="184" t="str">
        <f>IF(ISERROR(VLOOKUP(A119,'[1]Z03 收入决算表(财决03表)'!$A$10:$K$500,8,FALSE)),"",VLOOKUP(A119,'[1]Z03 收入决算表(财决03表)'!$A$10:$K$500,8,FALSE))</f>
        <v/>
      </c>
      <c r="H119" s="184" t="str">
        <f>IF(ISERROR(VLOOKUP(A119,'[1]Z03 收入决算表(财决03表)'!$A$10:$K$500,9,FALSE)),"",VLOOKUP(A119,'[1]Z03 收入决算表(财决03表)'!$A$10:$K$500,9,FALSE))</f>
        <v/>
      </c>
      <c r="I119" s="184" t="str">
        <f>IF(ISERROR(VLOOKUP(A119,'[1]Z03 收入决算表(财决03表)'!$A$10:$K$500,10,FALSE)),"",VLOOKUP(A119,'[1]Z03 收入决算表(财决03表)'!$A$10:$K$500,10,FALSE))</f>
        <v/>
      </c>
      <c r="J119" s="184" t="str">
        <f>IF(ISERROR(VLOOKUP(A119,'[1]Z03 收入决算表(财决03表)'!$A$10:$K$500,11,FALSE)),"",VLOOKUP(A119,'[1]Z03 收入决算表(财决03表)'!$A$10:$K$500,11,FALSE))</f>
        <v/>
      </c>
      <c r="K119" s="180">
        <f>'[1]Z03 收入决算表(财决03表)'!A118</f>
        <v>0</v>
      </c>
      <c r="L119" s="181">
        <f>'[1]Z03 收入决算表(财决03表)'!$E118</f>
        <v>0</v>
      </c>
      <c r="M119" s="177" t="str">
        <f t="shared" si="3"/>
        <v/>
      </c>
    </row>
    <row r="120" spans="1:13" ht="22.5" customHeight="1">
      <c r="A120" s="237" t="str">
        <f t="shared" si="2"/>
        <v/>
      </c>
      <c r="B120" s="237"/>
      <c r="C120" s="168" t="str">
        <f>IF(ISERROR(VLOOKUP(A120,'[1]Z03 收入决算表(财决03表)'!$A$10:$K$500,4,FALSE)),"",VLOOKUP(A120,'[1]Z03 收入决算表(财决03表)'!$A$10:$K$500,4,FALSE))</f>
        <v/>
      </c>
      <c r="D120" s="184" t="str">
        <f>IF(ISERROR(VLOOKUP(A120,'[1]Z03 收入决算表(财决03表)'!$A$10:$K$500,5,FALSE)),"",VLOOKUP(A120,'[1]Z03 收入决算表(财决03表)'!$A$10:$K$500,5,FALSE))</f>
        <v/>
      </c>
      <c r="E120" s="184" t="str">
        <f>IF(ISERROR(VLOOKUP(A120,'[1]Z03 收入决算表(财决03表)'!$A$10:$K$500,6,FALSE)),"",VLOOKUP(A120,'[1]Z03 收入决算表(财决03表)'!$A$10:$K$500,6,FALSE))</f>
        <v/>
      </c>
      <c r="F120" s="184" t="str">
        <f>IF(ISERROR(VLOOKUP(A120,'[1]Z03 收入决算表(财决03表)'!$A$10:$K$500,7,FALSE)),"",VLOOKUP(A120,'[1]Z03 收入决算表(财决03表)'!$A$10:$K$500,7,FALSE))</f>
        <v/>
      </c>
      <c r="G120" s="184" t="str">
        <f>IF(ISERROR(VLOOKUP(A120,'[1]Z03 收入决算表(财决03表)'!$A$10:$K$500,8,FALSE)),"",VLOOKUP(A120,'[1]Z03 收入决算表(财决03表)'!$A$10:$K$500,8,FALSE))</f>
        <v/>
      </c>
      <c r="H120" s="184" t="str">
        <f>IF(ISERROR(VLOOKUP(A120,'[1]Z03 收入决算表(财决03表)'!$A$10:$K$500,9,FALSE)),"",VLOOKUP(A120,'[1]Z03 收入决算表(财决03表)'!$A$10:$K$500,9,FALSE))</f>
        <v/>
      </c>
      <c r="I120" s="184" t="str">
        <f>IF(ISERROR(VLOOKUP(A120,'[1]Z03 收入决算表(财决03表)'!$A$10:$K$500,10,FALSE)),"",VLOOKUP(A120,'[1]Z03 收入决算表(财决03表)'!$A$10:$K$500,10,FALSE))</f>
        <v/>
      </c>
      <c r="J120" s="184" t="str">
        <f>IF(ISERROR(VLOOKUP(A120,'[1]Z03 收入决算表(财决03表)'!$A$10:$K$500,11,FALSE)),"",VLOOKUP(A120,'[1]Z03 收入决算表(财决03表)'!$A$10:$K$500,11,FALSE))</f>
        <v/>
      </c>
      <c r="K120" s="180">
        <f>'[1]Z03 收入决算表(财决03表)'!A119</f>
        <v>0</v>
      </c>
      <c r="L120" s="181">
        <f>'[1]Z03 收入决算表(财决03表)'!$E119</f>
        <v>0</v>
      </c>
      <c r="M120" s="177" t="str">
        <f t="shared" si="3"/>
        <v/>
      </c>
    </row>
    <row r="121" spans="1:13" ht="22.5" customHeight="1">
      <c r="A121" s="237" t="str">
        <f t="shared" si="2"/>
        <v/>
      </c>
      <c r="B121" s="237"/>
      <c r="C121" s="168" t="str">
        <f>IF(ISERROR(VLOOKUP(A121,'[1]Z03 收入决算表(财决03表)'!$A$10:$K$500,4,FALSE)),"",VLOOKUP(A121,'[1]Z03 收入决算表(财决03表)'!$A$10:$K$500,4,FALSE))</f>
        <v/>
      </c>
      <c r="D121" s="184" t="str">
        <f>IF(ISERROR(VLOOKUP(A121,'[1]Z03 收入决算表(财决03表)'!$A$10:$K$500,5,FALSE)),"",VLOOKUP(A121,'[1]Z03 收入决算表(财决03表)'!$A$10:$K$500,5,FALSE))</f>
        <v/>
      </c>
      <c r="E121" s="184" t="str">
        <f>IF(ISERROR(VLOOKUP(A121,'[1]Z03 收入决算表(财决03表)'!$A$10:$K$500,6,FALSE)),"",VLOOKUP(A121,'[1]Z03 收入决算表(财决03表)'!$A$10:$K$500,6,FALSE))</f>
        <v/>
      </c>
      <c r="F121" s="184" t="str">
        <f>IF(ISERROR(VLOOKUP(A121,'[1]Z03 收入决算表(财决03表)'!$A$10:$K$500,7,FALSE)),"",VLOOKUP(A121,'[1]Z03 收入决算表(财决03表)'!$A$10:$K$500,7,FALSE))</f>
        <v/>
      </c>
      <c r="G121" s="184" t="str">
        <f>IF(ISERROR(VLOOKUP(A121,'[1]Z03 收入决算表(财决03表)'!$A$10:$K$500,8,FALSE)),"",VLOOKUP(A121,'[1]Z03 收入决算表(财决03表)'!$A$10:$K$500,8,FALSE))</f>
        <v/>
      </c>
      <c r="H121" s="184" t="str">
        <f>IF(ISERROR(VLOOKUP(A121,'[1]Z03 收入决算表(财决03表)'!$A$10:$K$500,9,FALSE)),"",VLOOKUP(A121,'[1]Z03 收入决算表(财决03表)'!$A$10:$K$500,9,FALSE))</f>
        <v/>
      </c>
      <c r="I121" s="184" t="str">
        <f>IF(ISERROR(VLOOKUP(A121,'[1]Z03 收入决算表(财决03表)'!$A$10:$K$500,10,FALSE)),"",VLOOKUP(A121,'[1]Z03 收入决算表(财决03表)'!$A$10:$K$500,10,FALSE))</f>
        <v/>
      </c>
      <c r="J121" s="184" t="str">
        <f>IF(ISERROR(VLOOKUP(A121,'[1]Z03 收入决算表(财决03表)'!$A$10:$K$500,11,FALSE)),"",VLOOKUP(A121,'[1]Z03 收入决算表(财决03表)'!$A$10:$K$500,11,FALSE))</f>
        <v/>
      </c>
      <c r="K121" s="180">
        <f>'[1]Z03 收入决算表(财决03表)'!A120</f>
        <v>0</v>
      </c>
      <c r="L121" s="181">
        <f>'[1]Z03 收入决算表(财决03表)'!$E120</f>
        <v>0</v>
      </c>
      <c r="M121" s="177" t="str">
        <f t="shared" si="3"/>
        <v/>
      </c>
    </row>
    <row r="122" spans="1:13" ht="22.5" customHeight="1">
      <c r="A122" s="237" t="str">
        <f t="shared" si="2"/>
        <v/>
      </c>
      <c r="B122" s="237"/>
      <c r="C122" s="168" t="str">
        <f>IF(ISERROR(VLOOKUP(A122,'[1]Z03 收入决算表(财决03表)'!$A$10:$K$500,4,FALSE)),"",VLOOKUP(A122,'[1]Z03 收入决算表(财决03表)'!$A$10:$K$500,4,FALSE))</f>
        <v/>
      </c>
      <c r="D122" s="184" t="str">
        <f>IF(ISERROR(VLOOKUP(A122,'[1]Z03 收入决算表(财决03表)'!$A$10:$K$500,5,FALSE)),"",VLOOKUP(A122,'[1]Z03 收入决算表(财决03表)'!$A$10:$K$500,5,FALSE))</f>
        <v/>
      </c>
      <c r="E122" s="184" t="str">
        <f>IF(ISERROR(VLOOKUP(A122,'[1]Z03 收入决算表(财决03表)'!$A$10:$K$500,6,FALSE)),"",VLOOKUP(A122,'[1]Z03 收入决算表(财决03表)'!$A$10:$K$500,6,FALSE))</f>
        <v/>
      </c>
      <c r="F122" s="184" t="str">
        <f>IF(ISERROR(VLOOKUP(A122,'[1]Z03 收入决算表(财决03表)'!$A$10:$K$500,7,FALSE)),"",VLOOKUP(A122,'[1]Z03 收入决算表(财决03表)'!$A$10:$K$500,7,FALSE))</f>
        <v/>
      </c>
      <c r="G122" s="184" t="str">
        <f>IF(ISERROR(VLOOKUP(A122,'[1]Z03 收入决算表(财决03表)'!$A$10:$K$500,8,FALSE)),"",VLOOKUP(A122,'[1]Z03 收入决算表(财决03表)'!$A$10:$K$500,8,FALSE))</f>
        <v/>
      </c>
      <c r="H122" s="184" t="str">
        <f>IF(ISERROR(VLOOKUP(A122,'[1]Z03 收入决算表(财决03表)'!$A$10:$K$500,9,FALSE)),"",VLOOKUP(A122,'[1]Z03 收入决算表(财决03表)'!$A$10:$K$500,9,FALSE))</f>
        <v/>
      </c>
      <c r="I122" s="184" t="str">
        <f>IF(ISERROR(VLOOKUP(A122,'[1]Z03 收入决算表(财决03表)'!$A$10:$K$500,10,FALSE)),"",VLOOKUP(A122,'[1]Z03 收入决算表(财决03表)'!$A$10:$K$500,10,FALSE))</f>
        <v/>
      </c>
      <c r="J122" s="184" t="str">
        <f>IF(ISERROR(VLOOKUP(A122,'[1]Z03 收入决算表(财决03表)'!$A$10:$K$500,11,FALSE)),"",VLOOKUP(A122,'[1]Z03 收入决算表(财决03表)'!$A$10:$K$500,11,FALSE))</f>
        <v/>
      </c>
      <c r="K122" s="180">
        <f>'[1]Z03 收入决算表(财决03表)'!A121</f>
        <v>0</v>
      </c>
      <c r="L122" s="181">
        <f>'[1]Z03 收入决算表(财决03表)'!$E121</f>
        <v>0</v>
      </c>
      <c r="M122" s="177" t="str">
        <f t="shared" si="3"/>
        <v/>
      </c>
    </row>
    <row r="123" spans="1:13" ht="22.5" customHeight="1">
      <c r="A123" s="237" t="str">
        <f t="shared" si="2"/>
        <v/>
      </c>
      <c r="B123" s="237"/>
      <c r="C123" s="168" t="str">
        <f>IF(ISERROR(VLOOKUP(A123,'[1]Z03 收入决算表(财决03表)'!$A$10:$K$500,4,FALSE)),"",VLOOKUP(A123,'[1]Z03 收入决算表(财决03表)'!$A$10:$K$500,4,FALSE))</f>
        <v/>
      </c>
      <c r="D123" s="184" t="str">
        <f>IF(ISERROR(VLOOKUP(A123,'[1]Z03 收入决算表(财决03表)'!$A$10:$K$500,5,FALSE)),"",VLOOKUP(A123,'[1]Z03 收入决算表(财决03表)'!$A$10:$K$500,5,FALSE))</f>
        <v/>
      </c>
      <c r="E123" s="184" t="str">
        <f>IF(ISERROR(VLOOKUP(A123,'[1]Z03 收入决算表(财决03表)'!$A$10:$K$500,6,FALSE)),"",VLOOKUP(A123,'[1]Z03 收入决算表(财决03表)'!$A$10:$K$500,6,FALSE))</f>
        <v/>
      </c>
      <c r="F123" s="184" t="str">
        <f>IF(ISERROR(VLOOKUP(A123,'[1]Z03 收入决算表(财决03表)'!$A$10:$K$500,7,FALSE)),"",VLOOKUP(A123,'[1]Z03 收入决算表(财决03表)'!$A$10:$K$500,7,FALSE))</f>
        <v/>
      </c>
      <c r="G123" s="184" t="str">
        <f>IF(ISERROR(VLOOKUP(A123,'[1]Z03 收入决算表(财决03表)'!$A$10:$K$500,8,FALSE)),"",VLOOKUP(A123,'[1]Z03 收入决算表(财决03表)'!$A$10:$K$500,8,FALSE))</f>
        <v/>
      </c>
      <c r="H123" s="184" t="str">
        <f>IF(ISERROR(VLOOKUP(A123,'[1]Z03 收入决算表(财决03表)'!$A$10:$K$500,9,FALSE)),"",VLOOKUP(A123,'[1]Z03 收入决算表(财决03表)'!$A$10:$K$500,9,FALSE))</f>
        <v/>
      </c>
      <c r="I123" s="184" t="str">
        <f>IF(ISERROR(VLOOKUP(A123,'[1]Z03 收入决算表(财决03表)'!$A$10:$K$500,10,FALSE)),"",VLOOKUP(A123,'[1]Z03 收入决算表(财决03表)'!$A$10:$K$500,10,FALSE))</f>
        <v/>
      </c>
      <c r="J123" s="184" t="str">
        <f>IF(ISERROR(VLOOKUP(A123,'[1]Z03 收入决算表(财决03表)'!$A$10:$K$500,11,FALSE)),"",VLOOKUP(A123,'[1]Z03 收入决算表(财决03表)'!$A$10:$K$500,11,FALSE))</f>
        <v/>
      </c>
      <c r="K123" s="180">
        <f>'[1]Z03 收入决算表(财决03表)'!A122</f>
        <v>0</v>
      </c>
      <c r="L123" s="181">
        <f>'[1]Z03 收入决算表(财决03表)'!$E122</f>
        <v>0</v>
      </c>
      <c r="M123" s="177" t="str">
        <f t="shared" si="3"/>
        <v/>
      </c>
    </row>
    <row r="124" spans="1:13" ht="22.5" customHeight="1">
      <c r="A124" s="237" t="str">
        <f t="shared" si="2"/>
        <v/>
      </c>
      <c r="B124" s="237"/>
      <c r="C124" s="168" t="str">
        <f>IF(ISERROR(VLOOKUP(A124,'[1]Z03 收入决算表(财决03表)'!$A$10:$K$500,4,FALSE)),"",VLOOKUP(A124,'[1]Z03 收入决算表(财决03表)'!$A$10:$K$500,4,FALSE))</f>
        <v/>
      </c>
      <c r="D124" s="184" t="str">
        <f>IF(ISERROR(VLOOKUP(A124,'[1]Z03 收入决算表(财决03表)'!$A$10:$K$500,5,FALSE)),"",VLOOKUP(A124,'[1]Z03 收入决算表(财决03表)'!$A$10:$K$500,5,FALSE))</f>
        <v/>
      </c>
      <c r="E124" s="184" t="str">
        <f>IF(ISERROR(VLOOKUP(A124,'[1]Z03 收入决算表(财决03表)'!$A$10:$K$500,6,FALSE)),"",VLOOKUP(A124,'[1]Z03 收入决算表(财决03表)'!$A$10:$K$500,6,FALSE))</f>
        <v/>
      </c>
      <c r="F124" s="184" t="str">
        <f>IF(ISERROR(VLOOKUP(A124,'[1]Z03 收入决算表(财决03表)'!$A$10:$K$500,7,FALSE)),"",VLOOKUP(A124,'[1]Z03 收入决算表(财决03表)'!$A$10:$K$500,7,FALSE))</f>
        <v/>
      </c>
      <c r="G124" s="184" t="str">
        <f>IF(ISERROR(VLOOKUP(A124,'[1]Z03 收入决算表(财决03表)'!$A$10:$K$500,8,FALSE)),"",VLOOKUP(A124,'[1]Z03 收入决算表(财决03表)'!$A$10:$K$500,8,FALSE))</f>
        <v/>
      </c>
      <c r="H124" s="184" t="str">
        <f>IF(ISERROR(VLOOKUP(A124,'[1]Z03 收入决算表(财决03表)'!$A$10:$K$500,9,FALSE)),"",VLOOKUP(A124,'[1]Z03 收入决算表(财决03表)'!$A$10:$K$500,9,FALSE))</f>
        <v/>
      </c>
      <c r="I124" s="184" t="str">
        <f>IF(ISERROR(VLOOKUP(A124,'[1]Z03 收入决算表(财决03表)'!$A$10:$K$500,10,FALSE)),"",VLOOKUP(A124,'[1]Z03 收入决算表(财决03表)'!$A$10:$K$500,10,FALSE))</f>
        <v/>
      </c>
      <c r="J124" s="184" t="str">
        <f>IF(ISERROR(VLOOKUP(A124,'[1]Z03 收入决算表(财决03表)'!$A$10:$K$500,11,FALSE)),"",VLOOKUP(A124,'[1]Z03 收入决算表(财决03表)'!$A$10:$K$500,11,FALSE))</f>
        <v/>
      </c>
      <c r="K124" s="180">
        <f>'[1]Z03 收入决算表(财决03表)'!A123</f>
        <v>0</v>
      </c>
      <c r="L124" s="181">
        <f>'[1]Z03 收入决算表(财决03表)'!$E123</f>
        <v>0</v>
      </c>
      <c r="M124" s="177" t="str">
        <f t="shared" si="3"/>
        <v/>
      </c>
    </row>
    <row r="125" spans="1:13" ht="22.5" customHeight="1">
      <c r="A125" s="237" t="str">
        <f t="shared" si="2"/>
        <v/>
      </c>
      <c r="B125" s="237"/>
      <c r="C125" s="168" t="str">
        <f>IF(ISERROR(VLOOKUP(A125,'[1]Z03 收入决算表(财决03表)'!$A$10:$K$500,4,FALSE)),"",VLOOKUP(A125,'[1]Z03 收入决算表(财决03表)'!$A$10:$K$500,4,FALSE))</f>
        <v/>
      </c>
      <c r="D125" s="184" t="str">
        <f>IF(ISERROR(VLOOKUP(A125,'[1]Z03 收入决算表(财决03表)'!$A$10:$K$500,5,FALSE)),"",VLOOKUP(A125,'[1]Z03 收入决算表(财决03表)'!$A$10:$K$500,5,FALSE))</f>
        <v/>
      </c>
      <c r="E125" s="184" t="str">
        <f>IF(ISERROR(VLOOKUP(A125,'[1]Z03 收入决算表(财决03表)'!$A$10:$K$500,6,FALSE)),"",VLOOKUP(A125,'[1]Z03 收入决算表(财决03表)'!$A$10:$K$500,6,FALSE))</f>
        <v/>
      </c>
      <c r="F125" s="184" t="str">
        <f>IF(ISERROR(VLOOKUP(A125,'[1]Z03 收入决算表(财决03表)'!$A$10:$K$500,7,FALSE)),"",VLOOKUP(A125,'[1]Z03 收入决算表(财决03表)'!$A$10:$K$500,7,FALSE))</f>
        <v/>
      </c>
      <c r="G125" s="184" t="str">
        <f>IF(ISERROR(VLOOKUP(A125,'[1]Z03 收入决算表(财决03表)'!$A$10:$K$500,8,FALSE)),"",VLOOKUP(A125,'[1]Z03 收入决算表(财决03表)'!$A$10:$K$500,8,FALSE))</f>
        <v/>
      </c>
      <c r="H125" s="184" t="str">
        <f>IF(ISERROR(VLOOKUP(A125,'[1]Z03 收入决算表(财决03表)'!$A$10:$K$500,9,FALSE)),"",VLOOKUP(A125,'[1]Z03 收入决算表(财决03表)'!$A$10:$K$500,9,FALSE))</f>
        <v/>
      </c>
      <c r="I125" s="184" t="str">
        <f>IF(ISERROR(VLOOKUP(A125,'[1]Z03 收入决算表(财决03表)'!$A$10:$K$500,10,FALSE)),"",VLOOKUP(A125,'[1]Z03 收入决算表(财决03表)'!$A$10:$K$500,10,FALSE))</f>
        <v/>
      </c>
      <c r="J125" s="184" t="str">
        <f>IF(ISERROR(VLOOKUP(A125,'[1]Z03 收入决算表(财决03表)'!$A$10:$K$500,11,FALSE)),"",VLOOKUP(A125,'[1]Z03 收入决算表(财决03表)'!$A$10:$K$500,11,FALSE))</f>
        <v/>
      </c>
      <c r="K125" s="180">
        <f>'[1]Z03 收入决算表(财决03表)'!A124</f>
        <v>0</v>
      </c>
      <c r="L125" s="181">
        <f>'[1]Z03 收入决算表(财决03表)'!$E124</f>
        <v>0</v>
      </c>
      <c r="M125" s="177" t="str">
        <f t="shared" si="3"/>
        <v/>
      </c>
    </row>
    <row r="126" spans="1:13" ht="22.5" customHeight="1">
      <c r="A126" s="237" t="str">
        <f t="shared" si="2"/>
        <v/>
      </c>
      <c r="B126" s="237"/>
      <c r="C126" s="168" t="str">
        <f>IF(ISERROR(VLOOKUP(A126,'[1]Z03 收入决算表(财决03表)'!$A$10:$K$500,4,FALSE)),"",VLOOKUP(A126,'[1]Z03 收入决算表(财决03表)'!$A$10:$K$500,4,FALSE))</f>
        <v/>
      </c>
      <c r="D126" s="184" t="str">
        <f>IF(ISERROR(VLOOKUP(A126,'[1]Z03 收入决算表(财决03表)'!$A$10:$K$500,5,FALSE)),"",VLOOKUP(A126,'[1]Z03 收入决算表(财决03表)'!$A$10:$K$500,5,FALSE))</f>
        <v/>
      </c>
      <c r="E126" s="184" t="str">
        <f>IF(ISERROR(VLOOKUP(A126,'[1]Z03 收入决算表(财决03表)'!$A$10:$K$500,6,FALSE)),"",VLOOKUP(A126,'[1]Z03 收入决算表(财决03表)'!$A$10:$K$500,6,FALSE))</f>
        <v/>
      </c>
      <c r="F126" s="184" t="str">
        <f>IF(ISERROR(VLOOKUP(A126,'[1]Z03 收入决算表(财决03表)'!$A$10:$K$500,7,FALSE)),"",VLOOKUP(A126,'[1]Z03 收入决算表(财决03表)'!$A$10:$K$500,7,FALSE))</f>
        <v/>
      </c>
      <c r="G126" s="184" t="str">
        <f>IF(ISERROR(VLOOKUP(A126,'[1]Z03 收入决算表(财决03表)'!$A$10:$K$500,8,FALSE)),"",VLOOKUP(A126,'[1]Z03 收入决算表(财决03表)'!$A$10:$K$500,8,FALSE))</f>
        <v/>
      </c>
      <c r="H126" s="184" t="str">
        <f>IF(ISERROR(VLOOKUP(A126,'[1]Z03 收入决算表(财决03表)'!$A$10:$K$500,9,FALSE)),"",VLOOKUP(A126,'[1]Z03 收入决算表(财决03表)'!$A$10:$K$500,9,FALSE))</f>
        <v/>
      </c>
      <c r="I126" s="184" t="str">
        <f>IF(ISERROR(VLOOKUP(A126,'[1]Z03 收入决算表(财决03表)'!$A$10:$K$500,10,FALSE)),"",VLOOKUP(A126,'[1]Z03 收入决算表(财决03表)'!$A$10:$K$500,10,FALSE))</f>
        <v/>
      </c>
      <c r="J126" s="184" t="str">
        <f>IF(ISERROR(VLOOKUP(A126,'[1]Z03 收入决算表(财决03表)'!$A$10:$K$500,11,FALSE)),"",VLOOKUP(A126,'[1]Z03 收入决算表(财决03表)'!$A$10:$K$500,11,FALSE))</f>
        <v/>
      </c>
      <c r="K126" s="180">
        <f>'[1]Z03 收入决算表(财决03表)'!A125</f>
        <v>0</v>
      </c>
      <c r="L126" s="181">
        <f>'[1]Z03 收入决算表(财决03表)'!$E125</f>
        <v>0</v>
      </c>
      <c r="M126" s="177" t="str">
        <f t="shared" si="3"/>
        <v/>
      </c>
    </row>
    <row r="127" spans="1:13" ht="22.5" customHeight="1">
      <c r="A127" s="237" t="str">
        <f t="shared" si="2"/>
        <v/>
      </c>
      <c r="B127" s="237"/>
      <c r="C127" s="168" t="str">
        <f>IF(ISERROR(VLOOKUP(A127,'[1]Z03 收入决算表(财决03表)'!$A$10:$K$500,4,FALSE)),"",VLOOKUP(A127,'[1]Z03 收入决算表(财决03表)'!$A$10:$K$500,4,FALSE))</f>
        <v/>
      </c>
      <c r="D127" s="184" t="str">
        <f>IF(ISERROR(VLOOKUP(A127,'[1]Z03 收入决算表(财决03表)'!$A$10:$K$500,5,FALSE)),"",VLOOKUP(A127,'[1]Z03 收入决算表(财决03表)'!$A$10:$K$500,5,FALSE))</f>
        <v/>
      </c>
      <c r="E127" s="184" t="str">
        <f>IF(ISERROR(VLOOKUP(A127,'[1]Z03 收入决算表(财决03表)'!$A$10:$K$500,6,FALSE)),"",VLOOKUP(A127,'[1]Z03 收入决算表(财决03表)'!$A$10:$K$500,6,FALSE))</f>
        <v/>
      </c>
      <c r="F127" s="184" t="str">
        <f>IF(ISERROR(VLOOKUP(A127,'[1]Z03 收入决算表(财决03表)'!$A$10:$K$500,7,FALSE)),"",VLOOKUP(A127,'[1]Z03 收入决算表(财决03表)'!$A$10:$K$500,7,FALSE))</f>
        <v/>
      </c>
      <c r="G127" s="184" t="str">
        <f>IF(ISERROR(VLOOKUP(A127,'[1]Z03 收入决算表(财决03表)'!$A$10:$K$500,8,FALSE)),"",VLOOKUP(A127,'[1]Z03 收入决算表(财决03表)'!$A$10:$K$500,8,FALSE))</f>
        <v/>
      </c>
      <c r="H127" s="184" t="str">
        <f>IF(ISERROR(VLOOKUP(A127,'[1]Z03 收入决算表(财决03表)'!$A$10:$K$500,9,FALSE)),"",VLOOKUP(A127,'[1]Z03 收入决算表(财决03表)'!$A$10:$K$500,9,FALSE))</f>
        <v/>
      </c>
      <c r="I127" s="184" t="str">
        <f>IF(ISERROR(VLOOKUP(A127,'[1]Z03 收入决算表(财决03表)'!$A$10:$K$500,10,FALSE)),"",VLOOKUP(A127,'[1]Z03 收入决算表(财决03表)'!$A$10:$K$500,10,FALSE))</f>
        <v/>
      </c>
      <c r="J127" s="184" t="str">
        <f>IF(ISERROR(VLOOKUP(A127,'[1]Z03 收入决算表(财决03表)'!$A$10:$K$500,11,FALSE)),"",VLOOKUP(A127,'[1]Z03 收入决算表(财决03表)'!$A$10:$K$500,11,FALSE))</f>
        <v/>
      </c>
      <c r="K127" s="180">
        <f>'[1]Z03 收入决算表(财决03表)'!A126</f>
        <v>0</v>
      </c>
      <c r="L127" s="181">
        <f>'[1]Z03 收入决算表(财决03表)'!$E126</f>
        <v>0</v>
      </c>
      <c r="M127" s="177" t="str">
        <f t="shared" si="3"/>
        <v/>
      </c>
    </row>
    <row r="128" spans="1:13" ht="22.5" customHeight="1">
      <c r="A128" s="237" t="str">
        <f t="shared" si="2"/>
        <v/>
      </c>
      <c r="B128" s="237"/>
      <c r="C128" s="168" t="str">
        <f>IF(ISERROR(VLOOKUP(A128,'[1]Z03 收入决算表(财决03表)'!$A$10:$K$500,4,FALSE)),"",VLOOKUP(A128,'[1]Z03 收入决算表(财决03表)'!$A$10:$K$500,4,FALSE))</f>
        <v/>
      </c>
      <c r="D128" s="184" t="str">
        <f>IF(ISERROR(VLOOKUP(A128,'[1]Z03 收入决算表(财决03表)'!$A$10:$K$500,5,FALSE)),"",VLOOKUP(A128,'[1]Z03 收入决算表(财决03表)'!$A$10:$K$500,5,FALSE))</f>
        <v/>
      </c>
      <c r="E128" s="184" t="str">
        <f>IF(ISERROR(VLOOKUP(A128,'[1]Z03 收入决算表(财决03表)'!$A$10:$K$500,6,FALSE)),"",VLOOKUP(A128,'[1]Z03 收入决算表(财决03表)'!$A$10:$K$500,6,FALSE))</f>
        <v/>
      </c>
      <c r="F128" s="184" t="str">
        <f>IF(ISERROR(VLOOKUP(A128,'[1]Z03 收入决算表(财决03表)'!$A$10:$K$500,7,FALSE)),"",VLOOKUP(A128,'[1]Z03 收入决算表(财决03表)'!$A$10:$K$500,7,FALSE))</f>
        <v/>
      </c>
      <c r="G128" s="184" t="str">
        <f>IF(ISERROR(VLOOKUP(A128,'[1]Z03 收入决算表(财决03表)'!$A$10:$K$500,8,FALSE)),"",VLOOKUP(A128,'[1]Z03 收入决算表(财决03表)'!$A$10:$K$500,8,FALSE))</f>
        <v/>
      </c>
      <c r="H128" s="184" t="str">
        <f>IF(ISERROR(VLOOKUP(A128,'[1]Z03 收入决算表(财决03表)'!$A$10:$K$500,9,FALSE)),"",VLOOKUP(A128,'[1]Z03 收入决算表(财决03表)'!$A$10:$K$500,9,FALSE))</f>
        <v/>
      </c>
      <c r="I128" s="184" t="str">
        <f>IF(ISERROR(VLOOKUP(A128,'[1]Z03 收入决算表(财决03表)'!$A$10:$K$500,10,FALSE)),"",VLOOKUP(A128,'[1]Z03 收入决算表(财决03表)'!$A$10:$K$500,10,FALSE))</f>
        <v/>
      </c>
      <c r="J128" s="184" t="str">
        <f>IF(ISERROR(VLOOKUP(A128,'[1]Z03 收入决算表(财决03表)'!$A$10:$K$500,11,FALSE)),"",VLOOKUP(A128,'[1]Z03 收入决算表(财决03表)'!$A$10:$K$500,11,FALSE))</f>
        <v/>
      </c>
      <c r="K128" s="180">
        <f>'[1]Z03 收入决算表(财决03表)'!A127</f>
        <v>0</v>
      </c>
      <c r="L128" s="181">
        <f>'[1]Z03 收入决算表(财决03表)'!$E127</f>
        <v>0</v>
      </c>
      <c r="M128" s="177" t="str">
        <f t="shared" si="3"/>
        <v/>
      </c>
    </row>
    <row r="129" spans="1:13" ht="22.5" customHeight="1">
      <c r="A129" s="237" t="str">
        <f t="shared" si="2"/>
        <v/>
      </c>
      <c r="B129" s="237"/>
      <c r="C129" s="168" t="str">
        <f>IF(ISERROR(VLOOKUP(A129,'[1]Z03 收入决算表(财决03表)'!$A$10:$K$500,4,FALSE)),"",VLOOKUP(A129,'[1]Z03 收入决算表(财决03表)'!$A$10:$K$500,4,FALSE))</f>
        <v/>
      </c>
      <c r="D129" s="184" t="str">
        <f>IF(ISERROR(VLOOKUP(A129,'[1]Z03 收入决算表(财决03表)'!$A$10:$K$500,5,FALSE)),"",VLOOKUP(A129,'[1]Z03 收入决算表(财决03表)'!$A$10:$K$500,5,FALSE))</f>
        <v/>
      </c>
      <c r="E129" s="184" t="str">
        <f>IF(ISERROR(VLOOKUP(A129,'[1]Z03 收入决算表(财决03表)'!$A$10:$K$500,6,FALSE)),"",VLOOKUP(A129,'[1]Z03 收入决算表(财决03表)'!$A$10:$K$500,6,FALSE))</f>
        <v/>
      </c>
      <c r="F129" s="184" t="str">
        <f>IF(ISERROR(VLOOKUP(A129,'[1]Z03 收入决算表(财决03表)'!$A$10:$K$500,7,FALSE)),"",VLOOKUP(A129,'[1]Z03 收入决算表(财决03表)'!$A$10:$K$500,7,FALSE))</f>
        <v/>
      </c>
      <c r="G129" s="184" t="str">
        <f>IF(ISERROR(VLOOKUP(A129,'[1]Z03 收入决算表(财决03表)'!$A$10:$K$500,8,FALSE)),"",VLOOKUP(A129,'[1]Z03 收入决算表(财决03表)'!$A$10:$K$500,8,FALSE))</f>
        <v/>
      </c>
      <c r="H129" s="184" t="str">
        <f>IF(ISERROR(VLOOKUP(A129,'[1]Z03 收入决算表(财决03表)'!$A$10:$K$500,9,FALSE)),"",VLOOKUP(A129,'[1]Z03 收入决算表(财决03表)'!$A$10:$K$500,9,FALSE))</f>
        <v/>
      </c>
      <c r="I129" s="184" t="str">
        <f>IF(ISERROR(VLOOKUP(A129,'[1]Z03 收入决算表(财决03表)'!$A$10:$K$500,10,FALSE)),"",VLOOKUP(A129,'[1]Z03 收入决算表(财决03表)'!$A$10:$K$500,10,FALSE))</f>
        <v/>
      </c>
      <c r="J129" s="184" t="str">
        <f>IF(ISERROR(VLOOKUP(A129,'[1]Z03 收入决算表(财决03表)'!$A$10:$K$500,11,FALSE)),"",VLOOKUP(A129,'[1]Z03 收入决算表(财决03表)'!$A$10:$K$500,11,FALSE))</f>
        <v/>
      </c>
      <c r="K129" s="180">
        <f>'[1]Z03 收入决算表(财决03表)'!A128</f>
        <v>0</v>
      </c>
      <c r="L129" s="181">
        <f>'[1]Z03 收入决算表(财决03表)'!$E128</f>
        <v>0</v>
      </c>
      <c r="M129" s="177" t="str">
        <f t="shared" si="3"/>
        <v/>
      </c>
    </row>
    <row r="130" spans="1:13" ht="22.5" customHeight="1">
      <c r="A130" s="237" t="str">
        <f t="shared" si="2"/>
        <v/>
      </c>
      <c r="B130" s="237"/>
      <c r="C130" s="168" t="str">
        <f>IF(ISERROR(VLOOKUP(A130,'[1]Z03 收入决算表(财决03表)'!$A$10:$K$500,4,FALSE)),"",VLOOKUP(A130,'[1]Z03 收入决算表(财决03表)'!$A$10:$K$500,4,FALSE))</f>
        <v/>
      </c>
      <c r="D130" s="184" t="str">
        <f>IF(ISERROR(VLOOKUP(A130,'[1]Z03 收入决算表(财决03表)'!$A$10:$K$500,5,FALSE)),"",VLOOKUP(A130,'[1]Z03 收入决算表(财决03表)'!$A$10:$K$500,5,FALSE))</f>
        <v/>
      </c>
      <c r="E130" s="184" t="str">
        <f>IF(ISERROR(VLOOKUP(A130,'[1]Z03 收入决算表(财决03表)'!$A$10:$K$500,6,FALSE)),"",VLOOKUP(A130,'[1]Z03 收入决算表(财决03表)'!$A$10:$K$500,6,FALSE))</f>
        <v/>
      </c>
      <c r="F130" s="184" t="str">
        <f>IF(ISERROR(VLOOKUP(A130,'[1]Z03 收入决算表(财决03表)'!$A$10:$K$500,7,FALSE)),"",VLOOKUP(A130,'[1]Z03 收入决算表(财决03表)'!$A$10:$K$500,7,FALSE))</f>
        <v/>
      </c>
      <c r="G130" s="184" t="str">
        <f>IF(ISERROR(VLOOKUP(A130,'[1]Z03 收入决算表(财决03表)'!$A$10:$K$500,8,FALSE)),"",VLOOKUP(A130,'[1]Z03 收入决算表(财决03表)'!$A$10:$K$500,8,FALSE))</f>
        <v/>
      </c>
      <c r="H130" s="184" t="str">
        <f>IF(ISERROR(VLOOKUP(A130,'[1]Z03 收入决算表(财决03表)'!$A$10:$K$500,9,FALSE)),"",VLOOKUP(A130,'[1]Z03 收入决算表(财决03表)'!$A$10:$K$500,9,FALSE))</f>
        <v/>
      </c>
      <c r="I130" s="184" t="str">
        <f>IF(ISERROR(VLOOKUP(A130,'[1]Z03 收入决算表(财决03表)'!$A$10:$K$500,10,FALSE)),"",VLOOKUP(A130,'[1]Z03 收入决算表(财决03表)'!$A$10:$K$500,10,FALSE))</f>
        <v/>
      </c>
      <c r="J130" s="184" t="str">
        <f>IF(ISERROR(VLOOKUP(A130,'[1]Z03 收入决算表(财决03表)'!$A$10:$K$500,11,FALSE)),"",VLOOKUP(A130,'[1]Z03 收入决算表(财决03表)'!$A$10:$K$500,11,FALSE))</f>
        <v/>
      </c>
      <c r="K130" s="180">
        <f>'[1]Z03 收入决算表(财决03表)'!A129</f>
        <v>0</v>
      </c>
      <c r="L130" s="181">
        <f>'[1]Z03 收入决算表(财决03表)'!$E129</f>
        <v>0</v>
      </c>
      <c r="M130" s="177" t="str">
        <f t="shared" si="3"/>
        <v/>
      </c>
    </row>
    <row r="131" spans="1:13" ht="22.5" customHeight="1">
      <c r="A131" s="237" t="str">
        <f t="shared" si="2"/>
        <v/>
      </c>
      <c r="B131" s="237"/>
      <c r="C131" s="168" t="str">
        <f>IF(ISERROR(VLOOKUP(A131,'[1]Z03 收入决算表(财决03表)'!$A$10:$K$500,4,FALSE)),"",VLOOKUP(A131,'[1]Z03 收入决算表(财决03表)'!$A$10:$K$500,4,FALSE))</f>
        <v/>
      </c>
      <c r="D131" s="184" t="str">
        <f>IF(ISERROR(VLOOKUP(A131,'[1]Z03 收入决算表(财决03表)'!$A$10:$K$500,5,FALSE)),"",VLOOKUP(A131,'[1]Z03 收入决算表(财决03表)'!$A$10:$K$500,5,FALSE))</f>
        <v/>
      </c>
      <c r="E131" s="184" t="str">
        <f>IF(ISERROR(VLOOKUP(A131,'[1]Z03 收入决算表(财决03表)'!$A$10:$K$500,6,FALSE)),"",VLOOKUP(A131,'[1]Z03 收入决算表(财决03表)'!$A$10:$K$500,6,FALSE))</f>
        <v/>
      </c>
      <c r="F131" s="184" t="str">
        <f>IF(ISERROR(VLOOKUP(A131,'[1]Z03 收入决算表(财决03表)'!$A$10:$K$500,7,FALSE)),"",VLOOKUP(A131,'[1]Z03 收入决算表(财决03表)'!$A$10:$K$500,7,FALSE))</f>
        <v/>
      </c>
      <c r="G131" s="184" t="str">
        <f>IF(ISERROR(VLOOKUP(A131,'[1]Z03 收入决算表(财决03表)'!$A$10:$K$500,8,FALSE)),"",VLOOKUP(A131,'[1]Z03 收入决算表(财决03表)'!$A$10:$K$500,8,FALSE))</f>
        <v/>
      </c>
      <c r="H131" s="184" t="str">
        <f>IF(ISERROR(VLOOKUP(A131,'[1]Z03 收入决算表(财决03表)'!$A$10:$K$500,9,FALSE)),"",VLOOKUP(A131,'[1]Z03 收入决算表(财决03表)'!$A$10:$K$500,9,FALSE))</f>
        <v/>
      </c>
      <c r="I131" s="184" t="str">
        <f>IF(ISERROR(VLOOKUP(A131,'[1]Z03 收入决算表(财决03表)'!$A$10:$K$500,10,FALSE)),"",VLOOKUP(A131,'[1]Z03 收入决算表(财决03表)'!$A$10:$K$500,10,FALSE))</f>
        <v/>
      </c>
      <c r="J131" s="184" t="str">
        <f>IF(ISERROR(VLOOKUP(A131,'[1]Z03 收入决算表(财决03表)'!$A$10:$K$500,11,FALSE)),"",VLOOKUP(A131,'[1]Z03 收入决算表(财决03表)'!$A$10:$K$500,11,FALSE))</f>
        <v/>
      </c>
      <c r="K131" s="180">
        <f>'[1]Z03 收入决算表(财决03表)'!A130</f>
        <v>0</v>
      </c>
      <c r="L131" s="181">
        <f>'[1]Z03 收入决算表(财决03表)'!$E130</f>
        <v>0</v>
      </c>
      <c r="M131" s="177" t="str">
        <f t="shared" si="3"/>
        <v/>
      </c>
    </row>
    <row r="132" spans="1:13" ht="22.5" customHeight="1">
      <c r="A132" s="237" t="str">
        <f t="shared" si="2"/>
        <v/>
      </c>
      <c r="B132" s="237"/>
      <c r="C132" s="168" t="str">
        <f>IF(ISERROR(VLOOKUP(A132,'[1]Z03 收入决算表(财决03表)'!$A$10:$K$500,4,FALSE)),"",VLOOKUP(A132,'[1]Z03 收入决算表(财决03表)'!$A$10:$K$500,4,FALSE))</f>
        <v/>
      </c>
      <c r="D132" s="184" t="str">
        <f>IF(ISERROR(VLOOKUP(A132,'[1]Z03 收入决算表(财决03表)'!$A$10:$K$500,5,FALSE)),"",VLOOKUP(A132,'[1]Z03 收入决算表(财决03表)'!$A$10:$K$500,5,FALSE))</f>
        <v/>
      </c>
      <c r="E132" s="184" t="str">
        <f>IF(ISERROR(VLOOKUP(A132,'[1]Z03 收入决算表(财决03表)'!$A$10:$K$500,6,FALSE)),"",VLOOKUP(A132,'[1]Z03 收入决算表(财决03表)'!$A$10:$K$500,6,FALSE))</f>
        <v/>
      </c>
      <c r="F132" s="184" t="str">
        <f>IF(ISERROR(VLOOKUP(A132,'[1]Z03 收入决算表(财决03表)'!$A$10:$K$500,7,FALSE)),"",VLOOKUP(A132,'[1]Z03 收入决算表(财决03表)'!$A$10:$K$500,7,FALSE))</f>
        <v/>
      </c>
      <c r="G132" s="184" t="str">
        <f>IF(ISERROR(VLOOKUP(A132,'[1]Z03 收入决算表(财决03表)'!$A$10:$K$500,8,FALSE)),"",VLOOKUP(A132,'[1]Z03 收入决算表(财决03表)'!$A$10:$K$500,8,FALSE))</f>
        <v/>
      </c>
      <c r="H132" s="184" t="str">
        <f>IF(ISERROR(VLOOKUP(A132,'[1]Z03 收入决算表(财决03表)'!$A$10:$K$500,9,FALSE)),"",VLOOKUP(A132,'[1]Z03 收入决算表(财决03表)'!$A$10:$K$500,9,FALSE))</f>
        <v/>
      </c>
      <c r="I132" s="184" t="str">
        <f>IF(ISERROR(VLOOKUP(A132,'[1]Z03 收入决算表(财决03表)'!$A$10:$K$500,10,FALSE)),"",VLOOKUP(A132,'[1]Z03 收入决算表(财决03表)'!$A$10:$K$500,10,FALSE))</f>
        <v/>
      </c>
      <c r="J132" s="184" t="str">
        <f>IF(ISERROR(VLOOKUP(A132,'[1]Z03 收入决算表(财决03表)'!$A$10:$K$500,11,FALSE)),"",VLOOKUP(A132,'[1]Z03 收入决算表(财决03表)'!$A$10:$K$500,11,FALSE))</f>
        <v/>
      </c>
      <c r="K132" s="180">
        <f>'[1]Z03 收入决算表(财决03表)'!A131</f>
        <v>0</v>
      </c>
      <c r="L132" s="181">
        <f>'[1]Z03 收入决算表(财决03表)'!$E131</f>
        <v>0</v>
      </c>
      <c r="M132" s="177" t="str">
        <f t="shared" si="3"/>
        <v/>
      </c>
    </row>
    <row r="133" spans="1:13" ht="22.5" customHeight="1">
      <c r="A133" s="237" t="str">
        <f t="shared" si="2"/>
        <v/>
      </c>
      <c r="B133" s="237"/>
      <c r="C133" s="168" t="str">
        <f>IF(ISERROR(VLOOKUP(A133,'[1]Z03 收入决算表(财决03表)'!$A$10:$K$500,4,FALSE)),"",VLOOKUP(A133,'[1]Z03 收入决算表(财决03表)'!$A$10:$K$500,4,FALSE))</f>
        <v/>
      </c>
      <c r="D133" s="184" t="str">
        <f>IF(ISERROR(VLOOKUP(A133,'[1]Z03 收入决算表(财决03表)'!$A$10:$K$500,5,FALSE)),"",VLOOKUP(A133,'[1]Z03 收入决算表(财决03表)'!$A$10:$K$500,5,FALSE))</f>
        <v/>
      </c>
      <c r="E133" s="184" t="str">
        <f>IF(ISERROR(VLOOKUP(A133,'[1]Z03 收入决算表(财决03表)'!$A$10:$K$500,6,FALSE)),"",VLOOKUP(A133,'[1]Z03 收入决算表(财决03表)'!$A$10:$K$500,6,FALSE))</f>
        <v/>
      </c>
      <c r="F133" s="184" t="str">
        <f>IF(ISERROR(VLOOKUP(A133,'[1]Z03 收入决算表(财决03表)'!$A$10:$K$500,7,FALSE)),"",VLOOKUP(A133,'[1]Z03 收入决算表(财决03表)'!$A$10:$K$500,7,FALSE))</f>
        <v/>
      </c>
      <c r="G133" s="184" t="str">
        <f>IF(ISERROR(VLOOKUP(A133,'[1]Z03 收入决算表(财决03表)'!$A$10:$K$500,8,FALSE)),"",VLOOKUP(A133,'[1]Z03 收入决算表(财决03表)'!$A$10:$K$500,8,FALSE))</f>
        <v/>
      </c>
      <c r="H133" s="184" t="str">
        <f>IF(ISERROR(VLOOKUP(A133,'[1]Z03 收入决算表(财决03表)'!$A$10:$K$500,9,FALSE)),"",VLOOKUP(A133,'[1]Z03 收入决算表(财决03表)'!$A$10:$K$500,9,FALSE))</f>
        <v/>
      </c>
      <c r="I133" s="184" t="str">
        <f>IF(ISERROR(VLOOKUP(A133,'[1]Z03 收入决算表(财决03表)'!$A$10:$K$500,10,FALSE)),"",VLOOKUP(A133,'[1]Z03 收入决算表(财决03表)'!$A$10:$K$500,10,FALSE))</f>
        <v/>
      </c>
      <c r="J133" s="184" t="str">
        <f>IF(ISERROR(VLOOKUP(A133,'[1]Z03 收入决算表(财决03表)'!$A$10:$K$500,11,FALSE)),"",VLOOKUP(A133,'[1]Z03 收入决算表(财决03表)'!$A$10:$K$500,11,FALSE))</f>
        <v/>
      </c>
      <c r="K133" s="180">
        <f>'[1]Z03 收入决算表(财决03表)'!A132</f>
        <v>0</v>
      </c>
      <c r="L133" s="181">
        <f>'[1]Z03 收入决算表(财决03表)'!$E132</f>
        <v>0</v>
      </c>
      <c r="M133" s="177" t="str">
        <f t="shared" si="3"/>
        <v/>
      </c>
    </row>
    <row r="134" spans="1:13" ht="22.5" customHeight="1">
      <c r="A134" s="237" t="str">
        <f t="shared" si="2"/>
        <v/>
      </c>
      <c r="B134" s="237"/>
      <c r="C134" s="168" t="str">
        <f>IF(ISERROR(VLOOKUP(A134,'[1]Z03 收入决算表(财决03表)'!$A$10:$K$500,4,FALSE)),"",VLOOKUP(A134,'[1]Z03 收入决算表(财决03表)'!$A$10:$K$500,4,FALSE))</f>
        <v/>
      </c>
      <c r="D134" s="184" t="str">
        <f>IF(ISERROR(VLOOKUP(A134,'[1]Z03 收入决算表(财决03表)'!$A$10:$K$500,5,FALSE)),"",VLOOKUP(A134,'[1]Z03 收入决算表(财决03表)'!$A$10:$K$500,5,FALSE))</f>
        <v/>
      </c>
      <c r="E134" s="184" t="str">
        <f>IF(ISERROR(VLOOKUP(A134,'[1]Z03 收入决算表(财决03表)'!$A$10:$K$500,6,FALSE)),"",VLOOKUP(A134,'[1]Z03 收入决算表(财决03表)'!$A$10:$K$500,6,FALSE))</f>
        <v/>
      </c>
      <c r="F134" s="184" t="str">
        <f>IF(ISERROR(VLOOKUP(A134,'[1]Z03 收入决算表(财决03表)'!$A$10:$K$500,7,FALSE)),"",VLOOKUP(A134,'[1]Z03 收入决算表(财决03表)'!$A$10:$K$500,7,FALSE))</f>
        <v/>
      </c>
      <c r="G134" s="184" t="str">
        <f>IF(ISERROR(VLOOKUP(A134,'[1]Z03 收入决算表(财决03表)'!$A$10:$K$500,8,FALSE)),"",VLOOKUP(A134,'[1]Z03 收入决算表(财决03表)'!$A$10:$K$500,8,FALSE))</f>
        <v/>
      </c>
      <c r="H134" s="184" t="str">
        <f>IF(ISERROR(VLOOKUP(A134,'[1]Z03 收入决算表(财决03表)'!$A$10:$K$500,9,FALSE)),"",VLOOKUP(A134,'[1]Z03 收入决算表(财决03表)'!$A$10:$K$500,9,FALSE))</f>
        <v/>
      </c>
      <c r="I134" s="184" t="str">
        <f>IF(ISERROR(VLOOKUP(A134,'[1]Z03 收入决算表(财决03表)'!$A$10:$K$500,10,FALSE)),"",VLOOKUP(A134,'[1]Z03 收入决算表(财决03表)'!$A$10:$K$500,10,FALSE))</f>
        <v/>
      </c>
      <c r="J134" s="184" t="str">
        <f>IF(ISERROR(VLOOKUP(A134,'[1]Z03 收入决算表(财决03表)'!$A$10:$K$500,11,FALSE)),"",VLOOKUP(A134,'[1]Z03 收入决算表(财决03表)'!$A$10:$K$500,11,FALSE))</f>
        <v/>
      </c>
      <c r="K134" s="180">
        <f>'[1]Z03 收入决算表(财决03表)'!A133</f>
        <v>0</v>
      </c>
      <c r="L134" s="181">
        <f>'[1]Z03 收入决算表(财决03表)'!$E133</f>
        <v>0</v>
      </c>
      <c r="M134" s="177" t="str">
        <f t="shared" si="3"/>
        <v/>
      </c>
    </row>
    <row r="135" spans="1:13" ht="22.5" customHeight="1">
      <c r="A135" s="237" t="str">
        <f t="shared" si="2"/>
        <v/>
      </c>
      <c r="B135" s="237"/>
      <c r="C135" s="168" t="str">
        <f>IF(ISERROR(VLOOKUP(A135,'[1]Z03 收入决算表(财决03表)'!$A$10:$K$500,4,FALSE)),"",VLOOKUP(A135,'[1]Z03 收入决算表(财决03表)'!$A$10:$K$500,4,FALSE))</f>
        <v/>
      </c>
      <c r="D135" s="184" t="str">
        <f>IF(ISERROR(VLOOKUP(A135,'[1]Z03 收入决算表(财决03表)'!$A$10:$K$500,5,FALSE)),"",VLOOKUP(A135,'[1]Z03 收入决算表(财决03表)'!$A$10:$K$500,5,FALSE))</f>
        <v/>
      </c>
      <c r="E135" s="184" t="str">
        <f>IF(ISERROR(VLOOKUP(A135,'[1]Z03 收入决算表(财决03表)'!$A$10:$K$500,6,FALSE)),"",VLOOKUP(A135,'[1]Z03 收入决算表(财决03表)'!$A$10:$K$500,6,FALSE))</f>
        <v/>
      </c>
      <c r="F135" s="184" t="str">
        <f>IF(ISERROR(VLOOKUP(A135,'[1]Z03 收入决算表(财决03表)'!$A$10:$K$500,7,FALSE)),"",VLOOKUP(A135,'[1]Z03 收入决算表(财决03表)'!$A$10:$K$500,7,FALSE))</f>
        <v/>
      </c>
      <c r="G135" s="184" t="str">
        <f>IF(ISERROR(VLOOKUP(A135,'[1]Z03 收入决算表(财决03表)'!$A$10:$K$500,8,FALSE)),"",VLOOKUP(A135,'[1]Z03 收入决算表(财决03表)'!$A$10:$K$500,8,FALSE))</f>
        <v/>
      </c>
      <c r="H135" s="184" t="str">
        <f>IF(ISERROR(VLOOKUP(A135,'[1]Z03 收入决算表(财决03表)'!$A$10:$K$500,9,FALSE)),"",VLOOKUP(A135,'[1]Z03 收入决算表(财决03表)'!$A$10:$K$500,9,FALSE))</f>
        <v/>
      </c>
      <c r="I135" s="184" t="str">
        <f>IF(ISERROR(VLOOKUP(A135,'[1]Z03 收入决算表(财决03表)'!$A$10:$K$500,10,FALSE)),"",VLOOKUP(A135,'[1]Z03 收入决算表(财决03表)'!$A$10:$K$500,10,FALSE))</f>
        <v/>
      </c>
      <c r="J135" s="184" t="str">
        <f>IF(ISERROR(VLOOKUP(A135,'[1]Z03 收入决算表(财决03表)'!$A$10:$K$500,11,FALSE)),"",VLOOKUP(A135,'[1]Z03 收入决算表(财决03表)'!$A$10:$K$500,11,FALSE))</f>
        <v/>
      </c>
      <c r="K135" s="180">
        <f>'[1]Z03 收入决算表(财决03表)'!A134</f>
        <v>0</v>
      </c>
      <c r="L135" s="181">
        <f>'[1]Z03 收入决算表(财决03表)'!$E134</f>
        <v>0</v>
      </c>
      <c r="M135" s="177" t="str">
        <f t="shared" si="3"/>
        <v/>
      </c>
    </row>
    <row r="136" spans="1:13" ht="22.5" customHeight="1">
      <c r="A136" s="237" t="str">
        <f t="shared" si="2"/>
        <v/>
      </c>
      <c r="B136" s="237"/>
      <c r="C136" s="168" t="str">
        <f>IF(ISERROR(VLOOKUP(A136,'[1]Z03 收入决算表(财决03表)'!$A$10:$K$500,4,FALSE)),"",VLOOKUP(A136,'[1]Z03 收入决算表(财决03表)'!$A$10:$K$500,4,FALSE))</f>
        <v/>
      </c>
      <c r="D136" s="184" t="str">
        <f>IF(ISERROR(VLOOKUP(A136,'[1]Z03 收入决算表(财决03表)'!$A$10:$K$500,5,FALSE)),"",VLOOKUP(A136,'[1]Z03 收入决算表(财决03表)'!$A$10:$K$500,5,FALSE))</f>
        <v/>
      </c>
      <c r="E136" s="184" t="str">
        <f>IF(ISERROR(VLOOKUP(A136,'[1]Z03 收入决算表(财决03表)'!$A$10:$K$500,6,FALSE)),"",VLOOKUP(A136,'[1]Z03 收入决算表(财决03表)'!$A$10:$K$500,6,FALSE))</f>
        <v/>
      </c>
      <c r="F136" s="184" t="str">
        <f>IF(ISERROR(VLOOKUP(A136,'[1]Z03 收入决算表(财决03表)'!$A$10:$K$500,7,FALSE)),"",VLOOKUP(A136,'[1]Z03 收入决算表(财决03表)'!$A$10:$K$500,7,FALSE))</f>
        <v/>
      </c>
      <c r="G136" s="184" t="str">
        <f>IF(ISERROR(VLOOKUP(A136,'[1]Z03 收入决算表(财决03表)'!$A$10:$K$500,8,FALSE)),"",VLOOKUP(A136,'[1]Z03 收入决算表(财决03表)'!$A$10:$K$500,8,FALSE))</f>
        <v/>
      </c>
      <c r="H136" s="184" t="str">
        <f>IF(ISERROR(VLOOKUP(A136,'[1]Z03 收入决算表(财决03表)'!$A$10:$K$500,9,FALSE)),"",VLOOKUP(A136,'[1]Z03 收入决算表(财决03表)'!$A$10:$K$500,9,FALSE))</f>
        <v/>
      </c>
      <c r="I136" s="184" t="str">
        <f>IF(ISERROR(VLOOKUP(A136,'[1]Z03 收入决算表(财决03表)'!$A$10:$K$500,10,FALSE)),"",VLOOKUP(A136,'[1]Z03 收入决算表(财决03表)'!$A$10:$K$500,10,FALSE))</f>
        <v/>
      </c>
      <c r="J136" s="184" t="str">
        <f>IF(ISERROR(VLOOKUP(A136,'[1]Z03 收入决算表(财决03表)'!$A$10:$K$500,11,FALSE)),"",VLOOKUP(A136,'[1]Z03 收入决算表(财决03表)'!$A$10:$K$500,11,FALSE))</f>
        <v/>
      </c>
      <c r="K136" s="180">
        <f>'[1]Z03 收入决算表(财决03表)'!A135</f>
        <v>0</v>
      </c>
      <c r="L136" s="181">
        <f>'[1]Z03 收入决算表(财决03表)'!$E135</f>
        <v>0</v>
      </c>
      <c r="M136" s="177" t="str">
        <f t="shared" si="3"/>
        <v/>
      </c>
    </row>
    <row r="137" spans="1:13" ht="22.5" customHeight="1">
      <c r="A137" s="237" t="str">
        <f t="shared" si="2"/>
        <v/>
      </c>
      <c r="B137" s="237"/>
      <c r="C137" s="168" t="str">
        <f>IF(ISERROR(VLOOKUP(A137,'[1]Z03 收入决算表(财决03表)'!$A$10:$K$500,4,FALSE)),"",VLOOKUP(A137,'[1]Z03 收入决算表(财决03表)'!$A$10:$K$500,4,FALSE))</f>
        <v/>
      </c>
      <c r="D137" s="184" t="str">
        <f>IF(ISERROR(VLOOKUP(A137,'[1]Z03 收入决算表(财决03表)'!$A$10:$K$500,5,FALSE)),"",VLOOKUP(A137,'[1]Z03 收入决算表(财决03表)'!$A$10:$K$500,5,FALSE))</f>
        <v/>
      </c>
      <c r="E137" s="184" t="str">
        <f>IF(ISERROR(VLOOKUP(A137,'[1]Z03 收入决算表(财决03表)'!$A$10:$K$500,6,FALSE)),"",VLOOKUP(A137,'[1]Z03 收入决算表(财决03表)'!$A$10:$K$500,6,FALSE))</f>
        <v/>
      </c>
      <c r="F137" s="184" t="str">
        <f>IF(ISERROR(VLOOKUP(A137,'[1]Z03 收入决算表(财决03表)'!$A$10:$K$500,7,FALSE)),"",VLOOKUP(A137,'[1]Z03 收入决算表(财决03表)'!$A$10:$K$500,7,FALSE))</f>
        <v/>
      </c>
      <c r="G137" s="184" t="str">
        <f>IF(ISERROR(VLOOKUP(A137,'[1]Z03 收入决算表(财决03表)'!$A$10:$K$500,8,FALSE)),"",VLOOKUP(A137,'[1]Z03 收入决算表(财决03表)'!$A$10:$K$500,8,FALSE))</f>
        <v/>
      </c>
      <c r="H137" s="184" t="str">
        <f>IF(ISERROR(VLOOKUP(A137,'[1]Z03 收入决算表(财决03表)'!$A$10:$K$500,9,FALSE)),"",VLOOKUP(A137,'[1]Z03 收入决算表(财决03表)'!$A$10:$K$500,9,FALSE))</f>
        <v/>
      </c>
      <c r="I137" s="184" t="str">
        <f>IF(ISERROR(VLOOKUP(A137,'[1]Z03 收入决算表(财决03表)'!$A$10:$K$500,10,FALSE)),"",VLOOKUP(A137,'[1]Z03 收入决算表(财决03表)'!$A$10:$K$500,10,FALSE))</f>
        <v/>
      </c>
      <c r="J137" s="184" t="str">
        <f>IF(ISERROR(VLOOKUP(A137,'[1]Z03 收入决算表(财决03表)'!$A$10:$K$500,11,FALSE)),"",VLOOKUP(A137,'[1]Z03 收入决算表(财决03表)'!$A$10:$K$500,11,FALSE))</f>
        <v/>
      </c>
      <c r="K137" s="180">
        <f>'[1]Z03 收入决算表(财决03表)'!A136</f>
        <v>0</v>
      </c>
      <c r="L137" s="181">
        <f>'[1]Z03 收入决算表(财决03表)'!$E136</f>
        <v>0</v>
      </c>
      <c r="M137" s="177" t="str">
        <f t="shared" si="3"/>
        <v/>
      </c>
    </row>
    <row r="138" spans="1:13" ht="22.5" customHeight="1">
      <c r="A138" s="237" t="str">
        <f t="shared" si="2"/>
        <v/>
      </c>
      <c r="B138" s="237"/>
      <c r="C138" s="168" t="str">
        <f>IF(ISERROR(VLOOKUP(A138,'[1]Z03 收入决算表(财决03表)'!$A$10:$K$500,4,FALSE)),"",VLOOKUP(A138,'[1]Z03 收入决算表(财决03表)'!$A$10:$K$500,4,FALSE))</f>
        <v/>
      </c>
      <c r="D138" s="184" t="str">
        <f>IF(ISERROR(VLOOKUP(A138,'[1]Z03 收入决算表(财决03表)'!$A$10:$K$500,5,FALSE)),"",VLOOKUP(A138,'[1]Z03 收入决算表(财决03表)'!$A$10:$K$500,5,FALSE))</f>
        <v/>
      </c>
      <c r="E138" s="184" t="str">
        <f>IF(ISERROR(VLOOKUP(A138,'[1]Z03 收入决算表(财决03表)'!$A$10:$K$500,6,FALSE)),"",VLOOKUP(A138,'[1]Z03 收入决算表(财决03表)'!$A$10:$K$500,6,FALSE))</f>
        <v/>
      </c>
      <c r="F138" s="184" t="str">
        <f>IF(ISERROR(VLOOKUP(A138,'[1]Z03 收入决算表(财决03表)'!$A$10:$K$500,7,FALSE)),"",VLOOKUP(A138,'[1]Z03 收入决算表(财决03表)'!$A$10:$K$500,7,FALSE))</f>
        <v/>
      </c>
      <c r="G138" s="184" t="str">
        <f>IF(ISERROR(VLOOKUP(A138,'[1]Z03 收入决算表(财决03表)'!$A$10:$K$500,8,FALSE)),"",VLOOKUP(A138,'[1]Z03 收入决算表(财决03表)'!$A$10:$K$500,8,FALSE))</f>
        <v/>
      </c>
      <c r="H138" s="184" t="str">
        <f>IF(ISERROR(VLOOKUP(A138,'[1]Z03 收入决算表(财决03表)'!$A$10:$K$500,9,FALSE)),"",VLOOKUP(A138,'[1]Z03 收入决算表(财决03表)'!$A$10:$K$500,9,FALSE))</f>
        <v/>
      </c>
      <c r="I138" s="184" t="str">
        <f>IF(ISERROR(VLOOKUP(A138,'[1]Z03 收入决算表(财决03表)'!$A$10:$K$500,10,FALSE)),"",VLOOKUP(A138,'[1]Z03 收入决算表(财决03表)'!$A$10:$K$500,10,FALSE))</f>
        <v/>
      </c>
      <c r="J138" s="184" t="str">
        <f>IF(ISERROR(VLOOKUP(A138,'[1]Z03 收入决算表(财决03表)'!$A$10:$K$500,11,FALSE)),"",VLOOKUP(A138,'[1]Z03 收入决算表(财决03表)'!$A$10:$K$500,11,FALSE))</f>
        <v/>
      </c>
      <c r="K138" s="180">
        <f>'[1]Z03 收入决算表(财决03表)'!A137</f>
        <v>0</v>
      </c>
      <c r="L138" s="181">
        <f>'[1]Z03 收入决算表(财决03表)'!$E137</f>
        <v>0</v>
      </c>
      <c r="M138" s="177" t="str">
        <f t="shared" si="3"/>
        <v/>
      </c>
    </row>
    <row r="139" spans="1:13" ht="22.5" customHeight="1">
      <c r="A139" s="237" t="str">
        <f t="shared" si="2"/>
        <v/>
      </c>
      <c r="B139" s="237"/>
      <c r="C139" s="168" t="str">
        <f>IF(ISERROR(VLOOKUP(A139,'[1]Z03 收入决算表(财决03表)'!$A$10:$K$500,4,FALSE)),"",VLOOKUP(A139,'[1]Z03 收入决算表(财决03表)'!$A$10:$K$500,4,FALSE))</f>
        <v/>
      </c>
      <c r="D139" s="184" t="str">
        <f>IF(ISERROR(VLOOKUP(A139,'[1]Z03 收入决算表(财决03表)'!$A$10:$K$500,5,FALSE)),"",VLOOKUP(A139,'[1]Z03 收入决算表(财决03表)'!$A$10:$K$500,5,FALSE))</f>
        <v/>
      </c>
      <c r="E139" s="184" t="str">
        <f>IF(ISERROR(VLOOKUP(A139,'[1]Z03 收入决算表(财决03表)'!$A$10:$K$500,6,FALSE)),"",VLOOKUP(A139,'[1]Z03 收入决算表(财决03表)'!$A$10:$K$500,6,FALSE))</f>
        <v/>
      </c>
      <c r="F139" s="184" t="str">
        <f>IF(ISERROR(VLOOKUP(A139,'[1]Z03 收入决算表(财决03表)'!$A$10:$K$500,7,FALSE)),"",VLOOKUP(A139,'[1]Z03 收入决算表(财决03表)'!$A$10:$K$500,7,FALSE))</f>
        <v/>
      </c>
      <c r="G139" s="184" t="str">
        <f>IF(ISERROR(VLOOKUP(A139,'[1]Z03 收入决算表(财决03表)'!$A$10:$K$500,8,FALSE)),"",VLOOKUP(A139,'[1]Z03 收入决算表(财决03表)'!$A$10:$K$500,8,FALSE))</f>
        <v/>
      </c>
      <c r="H139" s="184" t="str">
        <f>IF(ISERROR(VLOOKUP(A139,'[1]Z03 收入决算表(财决03表)'!$A$10:$K$500,9,FALSE)),"",VLOOKUP(A139,'[1]Z03 收入决算表(财决03表)'!$A$10:$K$500,9,FALSE))</f>
        <v/>
      </c>
      <c r="I139" s="184" t="str">
        <f>IF(ISERROR(VLOOKUP(A139,'[1]Z03 收入决算表(财决03表)'!$A$10:$K$500,10,FALSE)),"",VLOOKUP(A139,'[1]Z03 收入决算表(财决03表)'!$A$10:$K$500,10,FALSE))</f>
        <v/>
      </c>
      <c r="J139" s="184" t="str">
        <f>IF(ISERROR(VLOOKUP(A139,'[1]Z03 收入决算表(财决03表)'!$A$10:$K$500,11,FALSE)),"",VLOOKUP(A139,'[1]Z03 收入决算表(财决03表)'!$A$10:$K$500,11,FALSE))</f>
        <v/>
      </c>
      <c r="K139" s="180">
        <f>'[1]Z03 收入决算表(财决03表)'!A138</f>
        <v>0</v>
      </c>
      <c r="L139" s="181">
        <f>'[1]Z03 收入决算表(财决03表)'!$E138</f>
        <v>0</v>
      </c>
      <c r="M139" s="177" t="str">
        <f t="shared" si="3"/>
        <v/>
      </c>
    </row>
    <row r="140" spans="1:13" ht="22.5" customHeight="1">
      <c r="A140" s="237" t="str">
        <f t="shared" ref="A140:A203" si="4">IF(K140&gt;0,K140,"")</f>
        <v/>
      </c>
      <c r="B140" s="237"/>
      <c r="C140" s="168" t="str">
        <f>IF(ISERROR(VLOOKUP(A140,'[1]Z03 收入决算表(财决03表)'!$A$10:$K$500,4,FALSE)),"",VLOOKUP(A140,'[1]Z03 收入决算表(财决03表)'!$A$10:$K$500,4,FALSE))</f>
        <v/>
      </c>
      <c r="D140" s="184" t="str">
        <f>IF(ISERROR(VLOOKUP(A140,'[1]Z03 收入决算表(财决03表)'!$A$10:$K$500,5,FALSE)),"",VLOOKUP(A140,'[1]Z03 收入决算表(财决03表)'!$A$10:$K$500,5,FALSE))</f>
        <v/>
      </c>
      <c r="E140" s="184" t="str">
        <f>IF(ISERROR(VLOOKUP(A140,'[1]Z03 收入决算表(财决03表)'!$A$10:$K$500,6,FALSE)),"",VLOOKUP(A140,'[1]Z03 收入决算表(财决03表)'!$A$10:$K$500,6,FALSE))</f>
        <v/>
      </c>
      <c r="F140" s="184" t="str">
        <f>IF(ISERROR(VLOOKUP(A140,'[1]Z03 收入决算表(财决03表)'!$A$10:$K$500,7,FALSE)),"",VLOOKUP(A140,'[1]Z03 收入决算表(财决03表)'!$A$10:$K$500,7,FALSE))</f>
        <v/>
      </c>
      <c r="G140" s="184" t="str">
        <f>IF(ISERROR(VLOOKUP(A140,'[1]Z03 收入决算表(财决03表)'!$A$10:$K$500,8,FALSE)),"",VLOOKUP(A140,'[1]Z03 收入决算表(财决03表)'!$A$10:$K$500,8,FALSE))</f>
        <v/>
      </c>
      <c r="H140" s="184" t="str">
        <f>IF(ISERROR(VLOOKUP(A140,'[1]Z03 收入决算表(财决03表)'!$A$10:$K$500,9,FALSE)),"",VLOOKUP(A140,'[1]Z03 收入决算表(财决03表)'!$A$10:$K$500,9,FALSE))</f>
        <v/>
      </c>
      <c r="I140" s="184" t="str">
        <f>IF(ISERROR(VLOOKUP(A140,'[1]Z03 收入决算表(财决03表)'!$A$10:$K$500,10,FALSE)),"",VLOOKUP(A140,'[1]Z03 收入决算表(财决03表)'!$A$10:$K$500,10,FALSE))</f>
        <v/>
      </c>
      <c r="J140" s="184" t="str">
        <f>IF(ISERROR(VLOOKUP(A140,'[1]Z03 收入决算表(财决03表)'!$A$10:$K$500,11,FALSE)),"",VLOOKUP(A140,'[1]Z03 收入决算表(财决03表)'!$A$10:$K$500,11,FALSE))</f>
        <v/>
      </c>
      <c r="K140" s="180">
        <f>'[1]Z03 收入决算表(财决03表)'!A139</f>
        <v>0</v>
      </c>
      <c r="L140" s="181">
        <f>'[1]Z03 收入决算表(财决03表)'!$E139</f>
        <v>0</v>
      </c>
      <c r="M140" s="177" t="str">
        <f t="shared" ref="M140:M203" si="5">IF(C140&lt;&gt;"",ROW(),"")</f>
        <v/>
      </c>
    </row>
    <row r="141" spans="1:13" ht="22.5" customHeight="1">
      <c r="A141" s="237" t="str">
        <f t="shared" si="4"/>
        <v/>
      </c>
      <c r="B141" s="237"/>
      <c r="C141" s="168" t="str">
        <f>IF(ISERROR(VLOOKUP(A141,'[1]Z03 收入决算表(财决03表)'!$A$10:$K$500,4,FALSE)),"",VLOOKUP(A141,'[1]Z03 收入决算表(财决03表)'!$A$10:$K$500,4,FALSE))</f>
        <v/>
      </c>
      <c r="D141" s="184" t="str">
        <f>IF(ISERROR(VLOOKUP(A141,'[1]Z03 收入决算表(财决03表)'!$A$10:$K$500,5,FALSE)),"",VLOOKUP(A141,'[1]Z03 收入决算表(财决03表)'!$A$10:$K$500,5,FALSE))</f>
        <v/>
      </c>
      <c r="E141" s="184" t="str">
        <f>IF(ISERROR(VLOOKUP(A141,'[1]Z03 收入决算表(财决03表)'!$A$10:$K$500,6,FALSE)),"",VLOOKUP(A141,'[1]Z03 收入决算表(财决03表)'!$A$10:$K$500,6,FALSE))</f>
        <v/>
      </c>
      <c r="F141" s="184" t="str">
        <f>IF(ISERROR(VLOOKUP(A141,'[1]Z03 收入决算表(财决03表)'!$A$10:$K$500,7,FALSE)),"",VLOOKUP(A141,'[1]Z03 收入决算表(财决03表)'!$A$10:$K$500,7,FALSE))</f>
        <v/>
      </c>
      <c r="G141" s="184" t="str">
        <f>IF(ISERROR(VLOOKUP(A141,'[1]Z03 收入决算表(财决03表)'!$A$10:$K$500,8,FALSE)),"",VLOOKUP(A141,'[1]Z03 收入决算表(财决03表)'!$A$10:$K$500,8,FALSE))</f>
        <v/>
      </c>
      <c r="H141" s="184" t="str">
        <f>IF(ISERROR(VLOOKUP(A141,'[1]Z03 收入决算表(财决03表)'!$A$10:$K$500,9,FALSE)),"",VLOOKUP(A141,'[1]Z03 收入决算表(财决03表)'!$A$10:$K$500,9,FALSE))</f>
        <v/>
      </c>
      <c r="I141" s="184" t="str">
        <f>IF(ISERROR(VLOOKUP(A141,'[1]Z03 收入决算表(财决03表)'!$A$10:$K$500,10,FALSE)),"",VLOOKUP(A141,'[1]Z03 收入决算表(财决03表)'!$A$10:$K$500,10,FALSE))</f>
        <v/>
      </c>
      <c r="J141" s="184" t="str">
        <f>IF(ISERROR(VLOOKUP(A141,'[1]Z03 收入决算表(财决03表)'!$A$10:$K$500,11,FALSE)),"",VLOOKUP(A141,'[1]Z03 收入决算表(财决03表)'!$A$10:$K$500,11,FALSE))</f>
        <v/>
      </c>
      <c r="K141" s="180">
        <f>'[1]Z03 收入决算表(财决03表)'!A140</f>
        <v>0</v>
      </c>
      <c r="L141" s="181">
        <f>'[1]Z03 收入决算表(财决03表)'!$E140</f>
        <v>0</v>
      </c>
      <c r="M141" s="177" t="str">
        <f t="shared" si="5"/>
        <v/>
      </c>
    </row>
    <row r="142" spans="1:13" ht="22.5" customHeight="1">
      <c r="A142" s="237" t="str">
        <f t="shared" si="4"/>
        <v/>
      </c>
      <c r="B142" s="237"/>
      <c r="C142" s="168" t="str">
        <f>IF(ISERROR(VLOOKUP(A142,'[1]Z03 收入决算表(财决03表)'!$A$10:$K$500,4,FALSE)),"",VLOOKUP(A142,'[1]Z03 收入决算表(财决03表)'!$A$10:$K$500,4,FALSE))</f>
        <v/>
      </c>
      <c r="D142" s="184" t="str">
        <f>IF(ISERROR(VLOOKUP(A142,'[1]Z03 收入决算表(财决03表)'!$A$10:$K$500,5,FALSE)),"",VLOOKUP(A142,'[1]Z03 收入决算表(财决03表)'!$A$10:$K$500,5,FALSE))</f>
        <v/>
      </c>
      <c r="E142" s="184" t="str">
        <f>IF(ISERROR(VLOOKUP(A142,'[1]Z03 收入决算表(财决03表)'!$A$10:$K$500,6,FALSE)),"",VLOOKUP(A142,'[1]Z03 收入决算表(财决03表)'!$A$10:$K$500,6,FALSE))</f>
        <v/>
      </c>
      <c r="F142" s="184" t="str">
        <f>IF(ISERROR(VLOOKUP(A142,'[1]Z03 收入决算表(财决03表)'!$A$10:$K$500,7,FALSE)),"",VLOOKUP(A142,'[1]Z03 收入决算表(财决03表)'!$A$10:$K$500,7,FALSE))</f>
        <v/>
      </c>
      <c r="G142" s="184" t="str">
        <f>IF(ISERROR(VLOOKUP(A142,'[1]Z03 收入决算表(财决03表)'!$A$10:$K$500,8,FALSE)),"",VLOOKUP(A142,'[1]Z03 收入决算表(财决03表)'!$A$10:$K$500,8,FALSE))</f>
        <v/>
      </c>
      <c r="H142" s="184" t="str">
        <f>IF(ISERROR(VLOOKUP(A142,'[1]Z03 收入决算表(财决03表)'!$A$10:$K$500,9,FALSE)),"",VLOOKUP(A142,'[1]Z03 收入决算表(财决03表)'!$A$10:$K$500,9,FALSE))</f>
        <v/>
      </c>
      <c r="I142" s="184" t="str">
        <f>IF(ISERROR(VLOOKUP(A142,'[1]Z03 收入决算表(财决03表)'!$A$10:$K$500,10,FALSE)),"",VLOOKUP(A142,'[1]Z03 收入决算表(财决03表)'!$A$10:$K$500,10,FALSE))</f>
        <v/>
      </c>
      <c r="J142" s="184" t="str">
        <f>IF(ISERROR(VLOOKUP(A142,'[1]Z03 收入决算表(财决03表)'!$A$10:$K$500,11,FALSE)),"",VLOOKUP(A142,'[1]Z03 收入决算表(财决03表)'!$A$10:$K$500,11,FALSE))</f>
        <v/>
      </c>
      <c r="K142" s="180">
        <f>'[1]Z03 收入决算表(财决03表)'!A141</f>
        <v>0</v>
      </c>
      <c r="L142" s="181">
        <f>'[1]Z03 收入决算表(财决03表)'!$E141</f>
        <v>0</v>
      </c>
      <c r="M142" s="177" t="str">
        <f t="shared" si="5"/>
        <v/>
      </c>
    </row>
    <row r="143" spans="1:13" ht="22.5" customHeight="1">
      <c r="A143" s="237" t="str">
        <f t="shared" si="4"/>
        <v/>
      </c>
      <c r="B143" s="237"/>
      <c r="C143" s="168" t="str">
        <f>IF(ISERROR(VLOOKUP(A143,'[1]Z03 收入决算表(财决03表)'!$A$10:$K$500,4,FALSE)),"",VLOOKUP(A143,'[1]Z03 收入决算表(财决03表)'!$A$10:$K$500,4,FALSE))</f>
        <v/>
      </c>
      <c r="D143" s="184" t="str">
        <f>IF(ISERROR(VLOOKUP(A143,'[1]Z03 收入决算表(财决03表)'!$A$10:$K$500,5,FALSE)),"",VLOOKUP(A143,'[1]Z03 收入决算表(财决03表)'!$A$10:$K$500,5,FALSE))</f>
        <v/>
      </c>
      <c r="E143" s="184" t="str">
        <f>IF(ISERROR(VLOOKUP(A143,'[1]Z03 收入决算表(财决03表)'!$A$10:$K$500,6,FALSE)),"",VLOOKUP(A143,'[1]Z03 收入决算表(财决03表)'!$A$10:$K$500,6,FALSE))</f>
        <v/>
      </c>
      <c r="F143" s="184" t="str">
        <f>IF(ISERROR(VLOOKUP(A143,'[1]Z03 收入决算表(财决03表)'!$A$10:$K$500,7,FALSE)),"",VLOOKUP(A143,'[1]Z03 收入决算表(财决03表)'!$A$10:$K$500,7,FALSE))</f>
        <v/>
      </c>
      <c r="G143" s="184" t="str">
        <f>IF(ISERROR(VLOOKUP(A143,'[1]Z03 收入决算表(财决03表)'!$A$10:$K$500,8,FALSE)),"",VLOOKUP(A143,'[1]Z03 收入决算表(财决03表)'!$A$10:$K$500,8,FALSE))</f>
        <v/>
      </c>
      <c r="H143" s="184" t="str">
        <f>IF(ISERROR(VLOOKUP(A143,'[1]Z03 收入决算表(财决03表)'!$A$10:$K$500,9,FALSE)),"",VLOOKUP(A143,'[1]Z03 收入决算表(财决03表)'!$A$10:$K$500,9,FALSE))</f>
        <v/>
      </c>
      <c r="I143" s="184" t="str">
        <f>IF(ISERROR(VLOOKUP(A143,'[1]Z03 收入决算表(财决03表)'!$A$10:$K$500,10,FALSE)),"",VLOOKUP(A143,'[1]Z03 收入决算表(财决03表)'!$A$10:$K$500,10,FALSE))</f>
        <v/>
      </c>
      <c r="J143" s="184" t="str">
        <f>IF(ISERROR(VLOOKUP(A143,'[1]Z03 收入决算表(财决03表)'!$A$10:$K$500,11,FALSE)),"",VLOOKUP(A143,'[1]Z03 收入决算表(财决03表)'!$A$10:$K$500,11,FALSE))</f>
        <v/>
      </c>
      <c r="K143" s="180">
        <f>'[1]Z03 收入决算表(财决03表)'!A142</f>
        <v>0</v>
      </c>
      <c r="L143" s="181">
        <f>'[1]Z03 收入决算表(财决03表)'!$E142</f>
        <v>0</v>
      </c>
      <c r="M143" s="177" t="str">
        <f t="shared" si="5"/>
        <v/>
      </c>
    </row>
    <row r="144" spans="1:13" ht="22.5" customHeight="1">
      <c r="A144" s="237" t="str">
        <f t="shared" si="4"/>
        <v/>
      </c>
      <c r="B144" s="237"/>
      <c r="C144" s="168" t="str">
        <f>IF(ISERROR(VLOOKUP(A144,'[1]Z03 收入决算表(财决03表)'!$A$10:$K$500,4,FALSE)),"",VLOOKUP(A144,'[1]Z03 收入决算表(财决03表)'!$A$10:$K$500,4,FALSE))</f>
        <v/>
      </c>
      <c r="D144" s="184" t="str">
        <f>IF(ISERROR(VLOOKUP(A144,'[1]Z03 收入决算表(财决03表)'!$A$10:$K$500,5,FALSE)),"",VLOOKUP(A144,'[1]Z03 收入决算表(财决03表)'!$A$10:$K$500,5,FALSE))</f>
        <v/>
      </c>
      <c r="E144" s="184" t="str">
        <f>IF(ISERROR(VLOOKUP(A144,'[1]Z03 收入决算表(财决03表)'!$A$10:$K$500,6,FALSE)),"",VLOOKUP(A144,'[1]Z03 收入决算表(财决03表)'!$A$10:$K$500,6,FALSE))</f>
        <v/>
      </c>
      <c r="F144" s="184" t="str">
        <f>IF(ISERROR(VLOOKUP(A144,'[1]Z03 收入决算表(财决03表)'!$A$10:$K$500,7,FALSE)),"",VLOOKUP(A144,'[1]Z03 收入决算表(财决03表)'!$A$10:$K$500,7,FALSE))</f>
        <v/>
      </c>
      <c r="G144" s="184" t="str">
        <f>IF(ISERROR(VLOOKUP(A144,'[1]Z03 收入决算表(财决03表)'!$A$10:$K$500,8,FALSE)),"",VLOOKUP(A144,'[1]Z03 收入决算表(财决03表)'!$A$10:$K$500,8,FALSE))</f>
        <v/>
      </c>
      <c r="H144" s="184" t="str">
        <f>IF(ISERROR(VLOOKUP(A144,'[1]Z03 收入决算表(财决03表)'!$A$10:$K$500,9,FALSE)),"",VLOOKUP(A144,'[1]Z03 收入决算表(财决03表)'!$A$10:$K$500,9,FALSE))</f>
        <v/>
      </c>
      <c r="I144" s="184" t="str">
        <f>IF(ISERROR(VLOOKUP(A144,'[1]Z03 收入决算表(财决03表)'!$A$10:$K$500,10,FALSE)),"",VLOOKUP(A144,'[1]Z03 收入决算表(财决03表)'!$A$10:$K$500,10,FALSE))</f>
        <v/>
      </c>
      <c r="J144" s="184" t="str">
        <f>IF(ISERROR(VLOOKUP(A144,'[1]Z03 收入决算表(财决03表)'!$A$10:$K$500,11,FALSE)),"",VLOOKUP(A144,'[1]Z03 收入决算表(财决03表)'!$A$10:$K$500,11,FALSE))</f>
        <v/>
      </c>
      <c r="K144" s="180">
        <f>'[1]Z03 收入决算表(财决03表)'!A143</f>
        <v>0</v>
      </c>
      <c r="L144" s="181">
        <f>'[1]Z03 收入决算表(财决03表)'!$E143</f>
        <v>0</v>
      </c>
      <c r="M144" s="177" t="str">
        <f t="shared" si="5"/>
        <v/>
      </c>
    </row>
    <row r="145" spans="1:13" ht="22.5" customHeight="1">
      <c r="A145" s="237" t="str">
        <f t="shared" si="4"/>
        <v/>
      </c>
      <c r="B145" s="237"/>
      <c r="C145" s="168" t="str">
        <f>IF(ISERROR(VLOOKUP(A145,'[1]Z03 收入决算表(财决03表)'!$A$10:$K$500,4,FALSE)),"",VLOOKUP(A145,'[1]Z03 收入决算表(财决03表)'!$A$10:$K$500,4,FALSE))</f>
        <v/>
      </c>
      <c r="D145" s="184" t="str">
        <f>IF(ISERROR(VLOOKUP(A145,'[1]Z03 收入决算表(财决03表)'!$A$10:$K$500,5,FALSE)),"",VLOOKUP(A145,'[1]Z03 收入决算表(财决03表)'!$A$10:$K$500,5,FALSE))</f>
        <v/>
      </c>
      <c r="E145" s="184" t="str">
        <f>IF(ISERROR(VLOOKUP(A145,'[1]Z03 收入决算表(财决03表)'!$A$10:$K$500,6,FALSE)),"",VLOOKUP(A145,'[1]Z03 收入决算表(财决03表)'!$A$10:$K$500,6,FALSE))</f>
        <v/>
      </c>
      <c r="F145" s="184" t="str">
        <f>IF(ISERROR(VLOOKUP(A145,'[1]Z03 收入决算表(财决03表)'!$A$10:$K$500,7,FALSE)),"",VLOOKUP(A145,'[1]Z03 收入决算表(财决03表)'!$A$10:$K$500,7,FALSE))</f>
        <v/>
      </c>
      <c r="G145" s="184" t="str">
        <f>IF(ISERROR(VLOOKUP(A145,'[1]Z03 收入决算表(财决03表)'!$A$10:$K$500,8,FALSE)),"",VLOOKUP(A145,'[1]Z03 收入决算表(财决03表)'!$A$10:$K$500,8,FALSE))</f>
        <v/>
      </c>
      <c r="H145" s="184" t="str">
        <f>IF(ISERROR(VLOOKUP(A145,'[1]Z03 收入决算表(财决03表)'!$A$10:$K$500,9,FALSE)),"",VLOOKUP(A145,'[1]Z03 收入决算表(财决03表)'!$A$10:$K$500,9,FALSE))</f>
        <v/>
      </c>
      <c r="I145" s="184" t="str">
        <f>IF(ISERROR(VLOOKUP(A145,'[1]Z03 收入决算表(财决03表)'!$A$10:$K$500,10,FALSE)),"",VLOOKUP(A145,'[1]Z03 收入决算表(财决03表)'!$A$10:$K$500,10,FALSE))</f>
        <v/>
      </c>
      <c r="J145" s="184" t="str">
        <f>IF(ISERROR(VLOOKUP(A145,'[1]Z03 收入决算表(财决03表)'!$A$10:$K$500,11,FALSE)),"",VLOOKUP(A145,'[1]Z03 收入决算表(财决03表)'!$A$10:$K$500,11,FALSE))</f>
        <v/>
      </c>
      <c r="K145" s="180">
        <f>'[1]Z03 收入决算表(财决03表)'!A144</f>
        <v>0</v>
      </c>
      <c r="L145" s="181">
        <f>'[1]Z03 收入决算表(财决03表)'!$E144</f>
        <v>0</v>
      </c>
      <c r="M145" s="177" t="str">
        <f t="shared" si="5"/>
        <v/>
      </c>
    </row>
    <row r="146" spans="1:13" ht="22.5" customHeight="1">
      <c r="A146" s="237" t="str">
        <f t="shared" si="4"/>
        <v/>
      </c>
      <c r="B146" s="237"/>
      <c r="C146" s="168" t="str">
        <f>IF(ISERROR(VLOOKUP(A146,'[1]Z03 收入决算表(财决03表)'!$A$10:$K$500,4,FALSE)),"",VLOOKUP(A146,'[1]Z03 收入决算表(财决03表)'!$A$10:$K$500,4,FALSE))</f>
        <v/>
      </c>
      <c r="D146" s="184" t="str">
        <f>IF(ISERROR(VLOOKUP(A146,'[1]Z03 收入决算表(财决03表)'!$A$10:$K$500,5,FALSE)),"",VLOOKUP(A146,'[1]Z03 收入决算表(财决03表)'!$A$10:$K$500,5,FALSE))</f>
        <v/>
      </c>
      <c r="E146" s="184" t="str">
        <f>IF(ISERROR(VLOOKUP(A146,'[1]Z03 收入决算表(财决03表)'!$A$10:$K$500,6,FALSE)),"",VLOOKUP(A146,'[1]Z03 收入决算表(财决03表)'!$A$10:$K$500,6,FALSE))</f>
        <v/>
      </c>
      <c r="F146" s="184" t="str">
        <f>IF(ISERROR(VLOOKUP(A146,'[1]Z03 收入决算表(财决03表)'!$A$10:$K$500,7,FALSE)),"",VLOOKUP(A146,'[1]Z03 收入决算表(财决03表)'!$A$10:$K$500,7,FALSE))</f>
        <v/>
      </c>
      <c r="G146" s="184" t="str">
        <f>IF(ISERROR(VLOOKUP(A146,'[1]Z03 收入决算表(财决03表)'!$A$10:$K$500,8,FALSE)),"",VLOOKUP(A146,'[1]Z03 收入决算表(财决03表)'!$A$10:$K$500,8,FALSE))</f>
        <v/>
      </c>
      <c r="H146" s="184" t="str">
        <f>IF(ISERROR(VLOOKUP(A146,'[1]Z03 收入决算表(财决03表)'!$A$10:$K$500,9,FALSE)),"",VLOOKUP(A146,'[1]Z03 收入决算表(财决03表)'!$A$10:$K$500,9,FALSE))</f>
        <v/>
      </c>
      <c r="I146" s="184" t="str">
        <f>IF(ISERROR(VLOOKUP(A146,'[1]Z03 收入决算表(财决03表)'!$A$10:$K$500,10,FALSE)),"",VLOOKUP(A146,'[1]Z03 收入决算表(财决03表)'!$A$10:$K$500,10,FALSE))</f>
        <v/>
      </c>
      <c r="J146" s="184" t="str">
        <f>IF(ISERROR(VLOOKUP(A146,'[1]Z03 收入决算表(财决03表)'!$A$10:$K$500,11,FALSE)),"",VLOOKUP(A146,'[1]Z03 收入决算表(财决03表)'!$A$10:$K$500,11,FALSE))</f>
        <v/>
      </c>
      <c r="K146" s="180">
        <f>'[1]Z03 收入决算表(财决03表)'!A145</f>
        <v>0</v>
      </c>
      <c r="L146" s="181">
        <f>'[1]Z03 收入决算表(财决03表)'!$E145</f>
        <v>0</v>
      </c>
      <c r="M146" s="177" t="str">
        <f t="shared" si="5"/>
        <v/>
      </c>
    </row>
    <row r="147" spans="1:13" ht="22.5" customHeight="1">
      <c r="A147" s="237" t="str">
        <f t="shared" si="4"/>
        <v/>
      </c>
      <c r="B147" s="237"/>
      <c r="C147" s="168" t="str">
        <f>IF(ISERROR(VLOOKUP(A147,'[1]Z03 收入决算表(财决03表)'!$A$10:$K$500,4,FALSE)),"",VLOOKUP(A147,'[1]Z03 收入决算表(财决03表)'!$A$10:$K$500,4,FALSE))</f>
        <v/>
      </c>
      <c r="D147" s="184" t="str">
        <f>IF(ISERROR(VLOOKUP(A147,'[1]Z03 收入决算表(财决03表)'!$A$10:$K$500,5,FALSE)),"",VLOOKUP(A147,'[1]Z03 收入决算表(财决03表)'!$A$10:$K$500,5,FALSE))</f>
        <v/>
      </c>
      <c r="E147" s="184" t="str">
        <f>IF(ISERROR(VLOOKUP(A147,'[1]Z03 收入决算表(财决03表)'!$A$10:$K$500,6,FALSE)),"",VLOOKUP(A147,'[1]Z03 收入决算表(财决03表)'!$A$10:$K$500,6,FALSE))</f>
        <v/>
      </c>
      <c r="F147" s="184" t="str">
        <f>IF(ISERROR(VLOOKUP(A147,'[1]Z03 收入决算表(财决03表)'!$A$10:$K$500,7,FALSE)),"",VLOOKUP(A147,'[1]Z03 收入决算表(财决03表)'!$A$10:$K$500,7,FALSE))</f>
        <v/>
      </c>
      <c r="G147" s="184" t="str">
        <f>IF(ISERROR(VLOOKUP(A147,'[1]Z03 收入决算表(财决03表)'!$A$10:$K$500,8,FALSE)),"",VLOOKUP(A147,'[1]Z03 收入决算表(财决03表)'!$A$10:$K$500,8,FALSE))</f>
        <v/>
      </c>
      <c r="H147" s="184" t="str">
        <f>IF(ISERROR(VLOOKUP(A147,'[1]Z03 收入决算表(财决03表)'!$A$10:$K$500,9,FALSE)),"",VLOOKUP(A147,'[1]Z03 收入决算表(财决03表)'!$A$10:$K$500,9,FALSE))</f>
        <v/>
      </c>
      <c r="I147" s="184" t="str">
        <f>IF(ISERROR(VLOOKUP(A147,'[1]Z03 收入决算表(财决03表)'!$A$10:$K$500,10,FALSE)),"",VLOOKUP(A147,'[1]Z03 收入决算表(财决03表)'!$A$10:$K$500,10,FALSE))</f>
        <v/>
      </c>
      <c r="J147" s="184" t="str">
        <f>IF(ISERROR(VLOOKUP(A147,'[1]Z03 收入决算表(财决03表)'!$A$10:$K$500,11,FALSE)),"",VLOOKUP(A147,'[1]Z03 收入决算表(财决03表)'!$A$10:$K$500,11,FALSE))</f>
        <v/>
      </c>
      <c r="K147" s="180">
        <f>'[1]Z03 收入决算表(财决03表)'!A146</f>
        <v>0</v>
      </c>
      <c r="L147" s="181">
        <f>'[1]Z03 收入决算表(财决03表)'!$E146</f>
        <v>0</v>
      </c>
      <c r="M147" s="177" t="str">
        <f t="shared" si="5"/>
        <v/>
      </c>
    </row>
    <row r="148" spans="1:13" ht="22.5" customHeight="1">
      <c r="A148" s="237" t="str">
        <f t="shared" si="4"/>
        <v/>
      </c>
      <c r="B148" s="237"/>
      <c r="C148" s="168" t="str">
        <f>IF(ISERROR(VLOOKUP(A148,'[1]Z03 收入决算表(财决03表)'!$A$10:$K$500,4,FALSE)),"",VLOOKUP(A148,'[1]Z03 收入决算表(财决03表)'!$A$10:$K$500,4,FALSE))</f>
        <v/>
      </c>
      <c r="D148" s="184" t="str">
        <f>IF(ISERROR(VLOOKUP(A148,'[1]Z03 收入决算表(财决03表)'!$A$10:$K$500,5,FALSE)),"",VLOOKUP(A148,'[1]Z03 收入决算表(财决03表)'!$A$10:$K$500,5,FALSE))</f>
        <v/>
      </c>
      <c r="E148" s="184" t="str">
        <f>IF(ISERROR(VLOOKUP(A148,'[1]Z03 收入决算表(财决03表)'!$A$10:$K$500,6,FALSE)),"",VLOOKUP(A148,'[1]Z03 收入决算表(财决03表)'!$A$10:$K$500,6,FALSE))</f>
        <v/>
      </c>
      <c r="F148" s="184" t="str">
        <f>IF(ISERROR(VLOOKUP(A148,'[1]Z03 收入决算表(财决03表)'!$A$10:$K$500,7,FALSE)),"",VLOOKUP(A148,'[1]Z03 收入决算表(财决03表)'!$A$10:$K$500,7,FALSE))</f>
        <v/>
      </c>
      <c r="G148" s="184" t="str">
        <f>IF(ISERROR(VLOOKUP(A148,'[1]Z03 收入决算表(财决03表)'!$A$10:$K$500,8,FALSE)),"",VLOOKUP(A148,'[1]Z03 收入决算表(财决03表)'!$A$10:$K$500,8,FALSE))</f>
        <v/>
      </c>
      <c r="H148" s="184" t="str">
        <f>IF(ISERROR(VLOOKUP(A148,'[1]Z03 收入决算表(财决03表)'!$A$10:$K$500,9,FALSE)),"",VLOOKUP(A148,'[1]Z03 收入决算表(财决03表)'!$A$10:$K$500,9,FALSE))</f>
        <v/>
      </c>
      <c r="I148" s="184" t="str">
        <f>IF(ISERROR(VLOOKUP(A148,'[1]Z03 收入决算表(财决03表)'!$A$10:$K$500,10,FALSE)),"",VLOOKUP(A148,'[1]Z03 收入决算表(财决03表)'!$A$10:$K$500,10,FALSE))</f>
        <v/>
      </c>
      <c r="J148" s="184" t="str">
        <f>IF(ISERROR(VLOOKUP(A148,'[1]Z03 收入决算表(财决03表)'!$A$10:$K$500,11,FALSE)),"",VLOOKUP(A148,'[1]Z03 收入决算表(财决03表)'!$A$10:$K$500,11,FALSE))</f>
        <v/>
      </c>
      <c r="K148" s="180">
        <f>'[1]Z03 收入决算表(财决03表)'!A147</f>
        <v>0</v>
      </c>
      <c r="L148" s="181">
        <f>'[1]Z03 收入决算表(财决03表)'!$E147</f>
        <v>0</v>
      </c>
      <c r="M148" s="177" t="str">
        <f t="shared" si="5"/>
        <v/>
      </c>
    </row>
    <row r="149" spans="1:13" ht="22.5" customHeight="1">
      <c r="A149" s="237" t="str">
        <f t="shared" si="4"/>
        <v/>
      </c>
      <c r="B149" s="237"/>
      <c r="C149" s="168" t="str">
        <f>IF(ISERROR(VLOOKUP(A149,'[1]Z03 收入决算表(财决03表)'!$A$10:$K$500,4,FALSE)),"",VLOOKUP(A149,'[1]Z03 收入决算表(财决03表)'!$A$10:$K$500,4,FALSE))</f>
        <v/>
      </c>
      <c r="D149" s="184" t="str">
        <f>IF(ISERROR(VLOOKUP(A149,'[1]Z03 收入决算表(财决03表)'!$A$10:$K$500,5,FALSE)),"",VLOOKUP(A149,'[1]Z03 收入决算表(财决03表)'!$A$10:$K$500,5,FALSE))</f>
        <v/>
      </c>
      <c r="E149" s="184" t="str">
        <f>IF(ISERROR(VLOOKUP(A149,'[1]Z03 收入决算表(财决03表)'!$A$10:$K$500,6,FALSE)),"",VLOOKUP(A149,'[1]Z03 收入决算表(财决03表)'!$A$10:$K$500,6,FALSE))</f>
        <v/>
      </c>
      <c r="F149" s="184" t="str">
        <f>IF(ISERROR(VLOOKUP(A149,'[1]Z03 收入决算表(财决03表)'!$A$10:$K$500,7,FALSE)),"",VLOOKUP(A149,'[1]Z03 收入决算表(财决03表)'!$A$10:$K$500,7,FALSE))</f>
        <v/>
      </c>
      <c r="G149" s="184" t="str">
        <f>IF(ISERROR(VLOOKUP(A149,'[1]Z03 收入决算表(财决03表)'!$A$10:$K$500,8,FALSE)),"",VLOOKUP(A149,'[1]Z03 收入决算表(财决03表)'!$A$10:$K$500,8,FALSE))</f>
        <v/>
      </c>
      <c r="H149" s="184" t="str">
        <f>IF(ISERROR(VLOOKUP(A149,'[1]Z03 收入决算表(财决03表)'!$A$10:$K$500,9,FALSE)),"",VLOOKUP(A149,'[1]Z03 收入决算表(财决03表)'!$A$10:$K$500,9,FALSE))</f>
        <v/>
      </c>
      <c r="I149" s="184" t="str">
        <f>IF(ISERROR(VLOOKUP(A149,'[1]Z03 收入决算表(财决03表)'!$A$10:$K$500,10,FALSE)),"",VLOOKUP(A149,'[1]Z03 收入决算表(财决03表)'!$A$10:$K$500,10,FALSE))</f>
        <v/>
      </c>
      <c r="J149" s="184" t="str">
        <f>IF(ISERROR(VLOOKUP(A149,'[1]Z03 收入决算表(财决03表)'!$A$10:$K$500,11,FALSE)),"",VLOOKUP(A149,'[1]Z03 收入决算表(财决03表)'!$A$10:$K$500,11,FALSE))</f>
        <v/>
      </c>
      <c r="K149" s="180">
        <f>'[1]Z03 收入决算表(财决03表)'!A148</f>
        <v>0</v>
      </c>
      <c r="L149" s="181">
        <f>'[1]Z03 收入决算表(财决03表)'!$E148</f>
        <v>0</v>
      </c>
      <c r="M149" s="177" t="str">
        <f t="shared" si="5"/>
        <v/>
      </c>
    </row>
    <row r="150" spans="1:13" ht="22.5" customHeight="1">
      <c r="A150" s="237" t="str">
        <f t="shared" si="4"/>
        <v/>
      </c>
      <c r="B150" s="237"/>
      <c r="C150" s="168" t="str">
        <f>IF(ISERROR(VLOOKUP(A150,'[1]Z03 收入决算表(财决03表)'!$A$10:$K$500,4,FALSE)),"",VLOOKUP(A150,'[1]Z03 收入决算表(财决03表)'!$A$10:$K$500,4,FALSE))</f>
        <v/>
      </c>
      <c r="D150" s="184" t="str">
        <f>IF(ISERROR(VLOOKUP(A150,'[1]Z03 收入决算表(财决03表)'!$A$10:$K$500,5,FALSE)),"",VLOOKUP(A150,'[1]Z03 收入决算表(财决03表)'!$A$10:$K$500,5,FALSE))</f>
        <v/>
      </c>
      <c r="E150" s="184" t="str">
        <f>IF(ISERROR(VLOOKUP(A150,'[1]Z03 收入决算表(财决03表)'!$A$10:$K$500,6,FALSE)),"",VLOOKUP(A150,'[1]Z03 收入决算表(财决03表)'!$A$10:$K$500,6,FALSE))</f>
        <v/>
      </c>
      <c r="F150" s="184" t="str">
        <f>IF(ISERROR(VLOOKUP(A150,'[1]Z03 收入决算表(财决03表)'!$A$10:$K$500,7,FALSE)),"",VLOOKUP(A150,'[1]Z03 收入决算表(财决03表)'!$A$10:$K$500,7,FALSE))</f>
        <v/>
      </c>
      <c r="G150" s="184" t="str">
        <f>IF(ISERROR(VLOOKUP(A150,'[1]Z03 收入决算表(财决03表)'!$A$10:$K$500,8,FALSE)),"",VLOOKUP(A150,'[1]Z03 收入决算表(财决03表)'!$A$10:$K$500,8,FALSE))</f>
        <v/>
      </c>
      <c r="H150" s="184" t="str">
        <f>IF(ISERROR(VLOOKUP(A150,'[1]Z03 收入决算表(财决03表)'!$A$10:$K$500,9,FALSE)),"",VLOOKUP(A150,'[1]Z03 收入决算表(财决03表)'!$A$10:$K$500,9,FALSE))</f>
        <v/>
      </c>
      <c r="I150" s="184" t="str">
        <f>IF(ISERROR(VLOOKUP(A150,'[1]Z03 收入决算表(财决03表)'!$A$10:$K$500,10,FALSE)),"",VLOOKUP(A150,'[1]Z03 收入决算表(财决03表)'!$A$10:$K$500,10,FALSE))</f>
        <v/>
      </c>
      <c r="J150" s="184" t="str">
        <f>IF(ISERROR(VLOOKUP(A150,'[1]Z03 收入决算表(财决03表)'!$A$10:$K$500,11,FALSE)),"",VLOOKUP(A150,'[1]Z03 收入决算表(财决03表)'!$A$10:$K$500,11,FALSE))</f>
        <v/>
      </c>
      <c r="K150" s="180">
        <f>'[1]Z03 收入决算表(财决03表)'!A149</f>
        <v>0</v>
      </c>
      <c r="L150" s="181">
        <f>'[1]Z03 收入决算表(财决03表)'!$E149</f>
        <v>0</v>
      </c>
      <c r="M150" s="177" t="str">
        <f t="shared" si="5"/>
        <v/>
      </c>
    </row>
    <row r="151" spans="1:13" ht="22.5" customHeight="1">
      <c r="A151" s="237" t="str">
        <f t="shared" si="4"/>
        <v/>
      </c>
      <c r="B151" s="237"/>
      <c r="C151" s="168" t="str">
        <f>IF(ISERROR(VLOOKUP(A151,'[1]Z03 收入决算表(财决03表)'!$A$10:$K$500,4,FALSE)),"",VLOOKUP(A151,'[1]Z03 收入决算表(财决03表)'!$A$10:$K$500,4,FALSE))</f>
        <v/>
      </c>
      <c r="D151" s="184" t="str">
        <f>IF(ISERROR(VLOOKUP(A151,'[1]Z03 收入决算表(财决03表)'!$A$10:$K$500,5,FALSE)),"",VLOOKUP(A151,'[1]Z03 收入决算表(财决03表)'!$A$10:$K$500,5,FALSE))</f>
        <v/>
      </c>
      <c r="E151" s="184" t="str">
        <f>IF(ISERROR(VLOOKUP(A151,'[1]Z03 收入决算表(财决03表)'!$A$10:$K$500,6,FALSE)),"",VLOOKUP(A151,'[1]Z03 收入决算表(财决03表)'!$A$10:$K$500,6,FALSE))</f>
        <v/>
      </c>
      <c r="F151" s="184" t="str">
        <f>IF(ISERROR(VLOOKUP(A151,'[1]Z03 收入决算表(财决03表)'!$A$10:$K$500,7,FALSE)),"",VLOOKUP(A151,'[1]Z03 收入决算表(财决03表)'!$A$10:$K$500,7,FALSE))</f>
        <v/>
      </c>
      <c r="G151" s="184" t="str">
        <f>IF(ISERROR(VLOOKUP(A151,'[1]Z03 收入决算表(财决03表)'!$A$10:$K$500,8,FALSE)),"",VLOOKUP(A151,'[1]Z03 收入决算表(财决03表)'!$A$10:$K$500,8,FALSE))</f>
        <v/>
      </c>
      <c r="H151" s="184" t="str">
        <f>IF(ISERROR(VLOOKUP(A151,'[1]Z03 收入决算表(财决03表)'!$A$10:$K$500,9,FALSE)),"",VLOOKUP(A151,'[1]Z03 收入决算表(财决03表)'!$A$10:$K$500,9,FALSE))</f>
        <v/>
      </c>
      <c r="I151" s="184" t="str">
        <f>IF(ISERROR(VLOOKUP(A151,'[1]Z03 收入决算表(财决03表)'!$A$10:$K$500,10,FALSE)),"",VLOOKUP(A151,'[1]Z03 收入决算表(财决03表)'!$A$10:$K$500,10,FALSE))</f>
        <v/>
      </c>
      <c r="J151" s="184" t="str">
        <f>IF(ISERROR(VLOOKUP(A151,'[1]Z03 收入决算表(财决03表)'!$A$10:$K$500,11,FALSE)),"",VLOOKUP(A151,'[1]Z03 收入决算表(财决03表)'!$A$10:$K$500,11,FALSE))</f>
        <v/>
      </c>
      <c r="K151" s="180">
        <f>'[1]Z03 收入决算表(财决03表)'!A150</f>
        <v>0</v>
      </c>
      <c r="L151" s="181">
        <f>'[1]Z03 收入决算表(财决03表)'!$E150</f>
        <v>0</v>
      </c>
      <c r="M151" s="177" t="str">
        <f t="shared" si="5"/>
        <v/>
      </c>
    </row>
    <row r="152" spans="1:13" ht="22.5" customHeight="1">
      <c r="A152" s="237" t="str">
        <f t="shared" si="4"/>
        <v/>
      </c>
      <c r="B152" s="237"/>
      <c r="C152" s="168" t="str">
        <f>IF(ISERROR(VLOOKUP(A152,'[1]Z03 收入决算表(财决03表)'!$A$10:$K$500,4,FALSE)),"",VLOOKUP(A152,'[1]Z03 收入决算表(财决03表)'!$A$10:$K$500,4,FALSE))</f>
        <v/>
      </c>
      <c r="D152" s="184" t="str">
        <f>IF(ISERROR(VLOOKUP(A152,'[1]Z03 收入决算表(财决03表)'!$A$10:$K$500,5,FALSE)),"",VLOOKUP(A152,'[1]Z03 收入决算表(财决03表)'!$A$10:$K$500,5,FALSE))</f>
        <v/>
      </c>
      <c r="E152" s="184" t="str">
        <f>IF(ISERROR(VLOOKUP(A152,'[1]Z03 收入决算表(财决03表)'!$A$10:$K$500,6,FALSE)),"",VLOOKUP(A152,'[1]Z03 收入决算表(财决03表)'!$A$10:$K$500,6,FALSE))</f>
        <v/>
      </c>
      <c r="F152" s="184" t="str">
        <f>IF(ISERROR(VLOOKUP(A152,'[1]Z03 收入决算表(财决03表)'!$A$10:$K$500,7,FALSE)),"",VLOOKUP(A152,'[1]Z03 收入决算表(财决03表)'!$A$10:$K$500,7,FALSE))</f>
        <v/>
      </c>
      <c r="G152" s="184" t="str">
        <f>IF(ISERROR(VLOOKUP(A152,'[1]Z03 收入决算表(财决03表)'!$A$10:$K$500,8,FALSE)),"",VLOOKUP(A152,'[1]Z03 收入决算表(财决03表)'!$A$10:$K$500,8,FALSE))</f>
        <v/>
      </c>
      <c r="H152" s="184" t="str">
        <f>IF(ISERROR(VLOOKUP(A152,'[1]Z03 收入决算表(财决03表)'!$A$10:$K$500,9,FALSE)),"",VLOOKUP(A152,'[1]Z03 收入决算表(财决03表)'!$A$10:$K$500,9,FALSE))</f>
        <v/>
      </c>
      <c r="I152" s="184" t="str">
        <f>IF(ISERROR(VLOOKUP(A152,'[1]Z03 收入决算表(财决03表)'!$A$10:$K$500,10,FALSE)),"",VLOOKUP(A152,'[1]Z03 收入决算表(财决03表)'!$A$10:$K$500,10,FALSE))</f>
        <v/>
      </c>
      <c r="J152" s="184" t="str">
        <f>IF(ISERROR(VLOOKUP(A152,'[1]Z03 收入决算表(财决03表)'!$A$10:$K$500,11,FALSE)),"",VLOOKUP(A152,'[1]Z03 收入决算表(财决03表)'!$A$10:$K$500,11,FALSE))</f>
        <v/>
      </c>
      <c r="K152" s="180">
        <f>'[1]Z03 收入决算表(财决03表)'!A151</f>
        <v>0</v>
      </c>
      <c r="L152" s="181">
        <f>'[1]Z03 收入决算表(财决03表)'!$E151</f>
        <v>0</v>
      </c>
      <c r="M152" s="177" t="str">
        <f t="shared" si="5"/>
        <v/>
      </c>
    </row>
    <row r="153" spans="1:13" ht="22.5" customHeight="1">
      <c r="A153" s="237" t="str">
        <f t="shared" si="4"/>
        <v/>
      </c>
      <c r="B153" s="237"/>
      <c r="C153" s="168" t="str">
        <f>IF(ISERROR(VLOOKUP(A153,'[1]Z03 收入决算表(财决03表)'!$A$10:$K$500,4,FALSE)),"",VLOOKUP(A153,'[1]Z03 收入决算表(财决03表)'!$A$10:$K$500,4,FALSE))</f>
        <v/>
      </c>
      <c r="D153" s="184" t="str">
        <f>IF(ISERROR(VLOOKUP(A153,'[1]Z03 收入决算表(财决03表)'!$A$10:$K$500,5,FALSE)),"",VLOOKUP(A153,'[1]Z03 收入决算表(财决03表)'!$A$10:$K$500,5,FALSE))</f>
        <v/>
      </c>
      <c r="E153" s="184" t="str">
        <f>IF(ISERROR(VLOOKUP(A153,'[1]Z03 收入决算表(财决03表)'!$A$10:$K$500,6,FALSE)),"",VLOOKUP(A153,'[1]Z03 收入决算表(财决03表)'!$A$10:$K$500,6,FALSE))</f>
        <v/>
      </c>
      <c r="F153" s="184" t="str">
        <f>IF(ISERROR(VLOOKUP(A153,'[1]Z03 收入决算表(财决03表)'!$A$10:$K$500,7,FALSE)),"",VLOOKUP(A153,'[1]Z03 收入决算表(财决03表)'!$A$10:$K$500,7,FALSE))</f>
        <v/>
      </c>
      <c r="G153" s="184" t="str">
        <f>IF(ISERROR(VLOOKUP(A153,'[1]Z03 收入决算表(财决03表)'!$A$10:$K$500,8,FALSE)),"",VLOOKUP(A153,'[1]Z03 收入决算表(财决03表)'!$A$10:$K$500,8,FALSE))</f>
        <v/>
      </c>
      <c r="H153" s="184" t="str">
        <f>IF(ISERROR(VLOOKUP(A153,'[1]Z03 收入决算表(财决03表)'!$A$10:$K$500,9,FALSE)),"",VLOOKUP(A153,'[1]Z03 收入决算表(财决03表)'!$A$10:$K$500,9,FALSE))</f>
        <v/>
      </c>
      <c r="I153" s="184" t="str">
        <f>IF(ISERROR(VLOOKUP(A153,'[1]Z03 收入决算表(财决03表)'!$A$10:$K$500,10,FALSE)),"",VLOOKUP(A153,'[1]Z03 收入决算表(财决03表)'!$A$10:$K$500,10,FALSE))</f>
        <v/>
      </c>
      <c r="J153" s="184" t="str">
        <f>IF(ISERROR(VLOOKUP(A153,'[1]Z03 收入决算表(财决03表)'!$A$10:$K$500,11,FALSE)),"",VLOOKUP(A153,'[1]Z03 收入决算表(财决03表)'!$A$10:$K$500,11,FALSE))</f>
        <v/>
      </c>
      <c r="K153" s="180">
        <f>'[1]Z03 收入决算表(财决03表)'!A152</f>
        <v>0</v>
      </c>
      <c r="L153" s="181">
        <f>'[1]Z03 收入决算表(财决03表)'!$E152</f>
        <v>0</v>
      </c>
      <c r="M153" s="177" t="str">
        <f t="shared" si="5"/>
        <v/>
      </c>
    </row>
    <row r="154" spans="1:13" ht="22.5" customHeight="1">
      <c r="A154" s="237" t="str">
        <f t="shared" si="4"/>
        <v/>
      </c>
      <c r="B154" s="237"/>
      <c r="C154" s="168" t="str">
        <f>IF(ISERROR(VLOOKUP(A154,'[1]Z03 收入决算表(财决03表)'!$A$10:$K$500,4,FALSE)),"",VLOOKUP(A154,'[1]Z03 收入决算表(财决03表)'!$A$10:$K$500,4,FALSE))</f>
        <v/>
      </c>
      <c r="D154" s="184" t="str">
        <f>IF(ISERROR(VLOOKUP(A154,'[1]Z03 收入决算表(财决03表)'!$A$10:$K$500,5,FALSE)),"",VLOOKUP(A154,'[1]Z03 收入决算表(财决03表)'!$A$10:$K$500,5,FALSE))</f>
        <v/>
      </c>
      <c r="E154" s="184" t="str">
        <f>IF(ISERROR(VLOOKUP(A154,'[1]Z03 收入决算表(财决03表)'!$A$10:$K$500,6,FALSE)),"",VLOOKUP(A154,'[1]Z03 收入决算表(财决03表)'!$A$10:$K$500,6,FALSE))</f>
        <v/>
      </c>
      <c r="F154" s="184" t="str">
        <f>IF(ISERROR(VLOOKUP(A154,'[1]Z03 收入决算表(财决03表)'!$A$10:$K$500,7,FALSE)),"",VLOOKUP(A154,'[1]Z03 收入决算表(财决03表)'!$A$10:$K$500,7,FALSE))</f>
        <v/>
      </c>
      <c r="G154" s="184" t="str">
        <f>IF(ISERROR(VLOOKUP(A154,'[1]Z03 收入决算表(财决03表)'!$A$10:$K$500,8,FALSE)),"",VLOOKUP(A154,'[1]Z03 收入决算表(财决03表)'!$A$10:$K$500,8,FALSE))</f>
        <v/>
      </c>
      <c r="H154" s="184" t="str">
        <f>IF(ISERROR(VLOOKUP(A154,'[1]Z03 收入决算表(财决03表)'!$A$10:$K$500,9,FALSE)),"",VLOOKUP(A154,'[1]Z03 收入决算表(财决03表)'!$A$10:$K$500,9,FALSE))</f>
        <v/>
      </c>
      <c r="I154" s="184" t="str">
        <f>IF(ISERROR(VLOOKUP(A154,'[1]Z03 收入决算表(财决03表)'!$A$10:$K$500,10,FALSE)),"",VLOOKUP(A154,'[1]Z03 收入决算表(财决03表)'!$A$10:$K$500,10,FALSE))</f>
        <v/>
      </c>
      <c r="J154" s="184" t="str">
        <f>IF(ISERROR(VLOOKUP(A154,'[1]Z03 收入决算表(财决03表)'!$A$10:$K$500,11,FALSE)),"",VLOOKUP(A154,'[1]Z03 收入决算表(财决03表)'!$A$10:$K$500,11,FALSE))</f>
        <v/>
      </c>
      <c r="K154" s="180">
        <f>'[1]Z03 收入决算表(财决03表)'!A153</f>
        <v>0</v>
      </c>
      <c r="L154" s="181">
        <f>'[1]Z03 收入决算表(财决03表)'!$E153</f>
        <v>0</v>
      </c>
      <c r="M154" s="177" t="str">
        <f t="shared" si="5"/>
        <v/>
      </c>
    </row>
    <row r="155" spans="1:13" ht="22.5" customHeight="1">
      <c r="A155" s="237" t="str">
        <f t="shared" si="4"/>
        <v/>
      </c>
      <c r="B155" s="237"/>
      <c r="C155" s="168" t="str">
        <f>IF(ISERROR(VLOOKUP(A155,'[1]Z03 收入决算表(财决03表)'!$A$10:$K$500,4,FALSE)),"",VLOOKUP(A155,'[1]Z03 收入决算表(财决03表)'!$A$10:$K$500,4,FALSE))</f>
        <v/>
      </c>
      <c r="D155" s="184" t="str">
        <f>IF(ISERROR(VLOOKUP(A155,'[1]Z03 收入决算表(财决03表)'!$A$10:$K$500,5,FALSE)),"",VLOOKUP(A155,'[1]Z03 收入决算表(财决03表)'!$A$10:$K$500,5,FALSE))</f>
        <v/>
      </c>
      <c r="E155" s="184" t="str">
        <f>IF(ISERROR(VLOOKUP(A155,'[1]Z03 收入决算表(财决03表)'!$A$10:$K$500,6,FALSE)),"",VLOOKUP(A155,'[1]Z03 收入决算表(财决03表)'!$A$10:$K$500,6,FALSE))</f>
        <v/>
      </c>
      <c r="F155" s="184" t="str">
        <f>IF(ISERROR(VLOOKUP(A155,'[1]Z03 收入决算表(财决03表)'!$A$10:$K$500,7,FALSE)),"",VLOOKUP(A155,'[1]Z03 收入决算表(财决03表)'!$A$10:$K$500,7,FALSE))</f>
        <v/>
      </c>
      <c r="G155" s="184" t="str">
        <f>IF(ISERROR(VLOOKUP(A155,'[1]Z03 收入决算表(财决03表)'!$A$10:$K$500,8,FALSE)),"",VLOOKUP(A155,'[1]Z03 收入决算表(财决03表)'!$A$10:$K$500,8,FALSE))</f>
        <v/>
      </c>
      <c r="H155" s="184" t="str">
        <f>IF(ISERROR(VLOOKUP(A155,'[1]Z03 收入决算表(财决03表)'!$A$10:$K$500,9,FALSE)),"",VLOOKUP(A155,'[1]Z03 收入决算表(财决03表)'!$A$10:$K$500,9,FALSE))</f>
        <v/>
      </c>
      <c r="I155" s="184" t="str">
        <f>IF(ISERROR(VLOOKUP(A155,'[1]Z03 收入决算表(财决03表)'!$A$10:$K$500,10,FALSE)),"",VLOOKUP(A155,'[1]Z03 收入决算表(财决03表)'!$A$10:$K$500,10,FALSE))</f>
        <v/>
      </c>
      <c r="J155" s="184" t="str">
        <f>IF(ISERROR(VLOOKUP(A155,'[1]Z03 收入决算表(财决03表)'!$A$10:$K$500,11,FALSE)),"",VLOOKUP(A155,'[1]Z03 收入决算表(财决03表)'!$A$10:$K$500,11,FALSE))</f>
        <v/>
      </c>
      <c r="K155" s="180">
        <f>'[1]Z03 收入决算表(财决03表)'!A154</f>
        <v>0</v>
      </c>
      <c r="L155" s="181">
        <f>'[1]Z03 收入决算表(财决03表)'!$E154</f>
        <v>0</v>
      </c>
      <c r="M155" s="177" t="str">
        <f t="shared" si="5"/>
        <v/>
      </c>
    </row>
    <row r="156" spans="1:13" ht="22.5" customHeight="1">
      <c r="A156" s="237" t="str">
        <f t="shared" si="4"/>
        <v/>
      </c>
      <c r="B156" s="237"/>
      <c r="C156" s="168" t="str">
        <f>IF(ISERROR(VLOOKUP(A156,'[1]Z03 收入决算表(财决03表)'!$A$10:$K$500,4,FALSE)),"",VLOOKUP(A156,'[1]Z03 收入决算表(财决03表)'!$A$10:$K$500,4,FALSE))</f>
        <v/>
      </c>
      <c r="D156" s="184" t="str">
        <f>IF(ISERROR(VLOOKUP(A156,'[1]Z03 收入决算表(财决03表)'!$A$10:$K$500,5,FALSE)),"",VLOOKUP(A156,'[1]Z03 收入决算表(财决03表)'!$A$10:$K$500,5,FALSE))</f>
        <v/>
      </c>
      <c r="E156" s="184" t="str">
        <f>IF(ISERROR(VLOOKUP(A156,'[1]Z03 收入决算表(财决03表)'!$A$10:$K$500,6,FALSE)),"",VLOOKUP(A156,'[1]Z03 收入决算表(财决03表)'!$A$10:$K$500,6,FALSE))</f>
        <v/>
      </c>
      <c r="F156" s="184" t="str">
        <f>IF(ISERROR(VLOOKUP(A156,'[1]Z03 收入决算表(财决03表)'!$A$10:$K$500,7,FALSE)),"",VLOOKUP(A156,'[1]Z03 收入决算表(财决03表)'!$A$10:$K$500,7,FALSE))</f>
        <v/>
      </c>
      <c r="G156" s="184" t="str">
        <f>IF(ISERROR(VLOOKUP(A156,'[1]Z03 收入决算表(财决03表)'!$A$10:$K$500,8,FALSE)),"",VLOOKUP(A156,'[1]Z03 收入决算表(财决03表)'!$A$10:$K$500,8,FALSE))</f>
        <v/>
      </c>
      <c r="H156" s="184" t="str">
        <f>IF(ISERROR(VLOOKUP(A156,'[1]Z03 收入决算表(财决03表)'!$A$10:$K$500,9,FALSE)),"",VLOOKUP(A156,'[1]Z03 收入决算表(财决03表)'!$A$10:$K$500,9,FALSE))</f>
        <v/>
      </c>
      <c r="I156" s="184" t="str">
        <f>IF(ISERROR(VLOOKUP(A156,'[1]Z03 收入决算表(财决03表)'!$A$10:$K$500,10,FALSE)),"",VLOOKUP(A156,'[1]Z03 收入决算表(财决03表)'!$A$10:$K$500,10,FALSE))</f>
        <v/>
      </c>
      <c r="J156" s="184" t="str">
        <f>IF(ISERROR(VLOOKUP(A156,'[1]Z03 收入决算表(财决03表)'!$A$10:$K$500,11,FALSE)),"",VLOOKUP(A156,'[1]Z03 收入决算表(财决03表)'!$A$10:$K$500,11,FALSE))</f>
        <v/>
      </c>
      <c r="K156" s="180">
        <f>'[1]Z03 收入决算表(财决03表)'!A155</f>
        <v>0</v>
      </c>
      <c r="L156" s="181">
        <f>'[1]Z03 收入决算表(财决03表)'!$E155</f>
        <v>0</v>
      </c>
      <c r="M156" s="177" t="str">
        <f t="shared" si="5"/>
        <v/>
      </c>
    </row>
    <row r="157" spans="1:13" ht="22.5" customHeight="1">
      <c r="A157" s="237" t="str">
        <f t="shared" si="4"/>
        <v/>
      </c>
      <c r="B157" s="237"/>
      <c r="C157" s="168" t="str">
        <f>IF(ISERROR(VLOOKUP(A157,'[1]Z03 收入决算表(财决03表)'!$A$10:$K$500,4,FALSE)),"",VLOOKUP(A157,'[1]Z03 收入决算表(财决03表)'!$A$10:$K$500,4,FALSE))</f>
        <v/>
      </c>
      <c r="D157" s="184" t="str">
        <f>IF(ISERROR(VLOOKUP(A157,'[1]Z03 收入决算表(财决03表)'!$A$10:$K$500,5,FALSE)),"",VLOOKUP(A157,'[1]Z03 收入决算表(财决03表)'!$A$10:$K$500,5,FALSE))</f>
        <v/>
      </c>
      <c r="E157" s="184" t="str">
        <f>IF(ISERROR(VLOOKUP(A157,'[1]Z03 收入决算表(财决03表)'!$A$10:$K$500,6,FALSE)),"",VLOOKUP(A157,'[1]Z03 收入决算表(财决03表)'!$A$10:$K$500,6,FALSE))</f>
        <v/>
      </c>
      <c r="F157" s="184" t="str">
        <f>IF(ISERROR(VLOOKUP(A157,'[1]Z03 收入决算表(财决03表)'!$A$10:$K$500,7,FALSE)),"",VLOOKUP(A157,'[1]Z03 收入决算表(财决03表)'!$A$10:$K$500,7,FALSE))</f>
        <v/>
      </c>
      <c r="G157" s="184" t="str">
        <f>IF(ISERROR(VLOOKUP(A157,'[1]Z03 收入决算表(财决03表)'!$A$10:$K$500,8,FALSE)),"",VLOOKUP(A157,'[1]Z03 收入决算表(财决03表)'!$A$10:$K$500,8,FALSE))</f>
        <v/>
      </c>
      <c r="H157" s="184" t="str">
        <f>IF(ISERROR(VLOOKUP(A157,'[1]Z03 收入决算表(财决03表)'!$A$10:$K$500,9,FALSE)),"",VLOOKUP(A157,'[1]Z03 收入决算表(财决03表)'!$A$10:$K$500,9,FALSE))</f>
        <v/>
      </c>
      <c r="I157" s="184" t="str">
        <f>IF(ISERROR(VLOOKUP(A157,'[1]Z03 收入决算表(财决03表)'!$A$10:$K$500,10,FALSE)),"",VLOOKUP(A157,'[1]Z03 收入决算表(财决03表)'!$A$10:$K$500,10,FALSE))</f>
        <v/>
      </c>
      <c r="J157" s="184" t="str">
        <f>IF(ISERROR(VLOOKUP(A157,'[1]Z03 收入决算表(财决03表)'!$A$10:$K$500,11,FALSE)),"",VLOOKUP(A157,'[1]Z03 收入决算表(财决03表)'!$A$10:$K$500,11,FALSE))</f>
        <v/>
      </c>
      <c r="K157" s="180">
        <f>'[1]Z03 收入决算表(财决03表)'!A156</f>
        <v>0</v>
      </c>
      <c r="L157" s="181">
        <f>'[1]Z03 收入决算表(财决03表)'!$E156</f>
        <v>0</v>
      </c>
      <c r="M157" s="177" t="str">
        <f t="shared" si="5"/>
        <v/>
      </c>
    </row>
    <row r="158" spans="1:13" ht="22.5" customHeight="1">
      <c r="A158" s="237" t="str">
        <f t="shared" si="4"/>
        <v/>
      </c>
      <c r="B158" s="237"/>
      <c r="C158" s="168" t="str">
        <f>IF(ISERROR(VLOOKUP(A158,'[1]Z03 收入决算表(财决03表)'!$A$10:$K$500,4,FALSE)),"",VLOOKUP(A158,'[1]Z03 收入决算表(财决03表)'!$A$10:$K$500,4,FALSE))</f>
        <v/>
      </c>
      <c r="D158" s="184" t="str">
        <f>IF(ISERROR(VLOOKUP(A158,'[1]Z03 收入决算表(财决03表)'!$A$10:$K$500,5,FALSE)),"",VLOOKUP(A158,'[1]Z03 收入决算表(财决03表)'!$A$10:$K$500,5,FALSE))</f>
        <v/>
      </c>
      <c r="E158" s="184" t="str">
        <f>IF(ISERROR(VLOOKUP(A158,'[1]Z03 收入决算表(财决03表)'!$A$10:$K$500,6,FALSE)),"",VLOOKUP(A158,'[1]Z03 收入决算表(财决03表)'!$A$10:$K$500,6,FALSE))</f>
        <v/>
      </c>
      <c r="F158" s="184" t="str">
        <f>IF(ISERROR(VLOOKUP(A158,'[1]Z03 收入决算表(财决03表)'!$A$10:$K$500,7,FALSE)),"",VLOOKUP(A158,'[1]Z03 收入决算表(财决03表)'!$A$10:$K$500,7,FALSE))</f>
        <v/>
      </c>
      <c r="G158" s="184" t="str">
        <f>IF(ISERROR(VLOOKUP(A158,'[1]Z03 收入决算表(财决03表)'!$A$10:$K$500,8,FALSE)),"",VLOOKUP(A158,'[1]Z03 收入决算表(财决03表)'!$A$10:$K$500,8,FALSE))</f>
        <v/>
      </c>
      <c r="H158" s="184" t="str">
        <f>IF(ISERROR(VLOOKUP(A158,'[1]Z03 收入决算表(财决03表)'!$A$10:$K$500,9,FALSE)),"",VLOOKUP(A158,'[1]Z03 收入决算表(财决03表)'!$A$10:$K$500,9,FALSE))</f>
        <v/>
      </c>
      <c r="I158" s="184" t="str">
        <f>IF(ISERROR(VLOOKUP(A158,'[1]Z03 收入决算表(财决03表)'!$A$10:$K$500,10,FALSE)),"",VLOOKUP(A158,'[1]Z03 收入决算表(财决03表)'!$A$10:$K$500,10,FALSE))</f>
        <v/>
      </c>
      <c r="J158" s="184" t="str">
        <f>IF(ISERROR(VLOOKUP(A158,'[1]Z03 收入决算表(财决03表)'!$A$10:$K$500,11,FALSE)),"",VLOOKUP(A158,'[1]Z03 收入决算表(财决03表)'!$A$10:$K$500,11,FALSE))</f>
        <v/>
      </c>
      <c r="K158" s="180">
        <f>'[1]Z03 收入决算表(财决03表)'!A157</f>
        <v>0</v>
      </c>
      <c r="L158" s="181">
        <f>'[1]Z03 收入决算表(财决03表)'!$E157</f>
        <v>0</v>
      </c>
      <c r="M158" s="177" t="str">
        <f t="shared" si="5"/>
        <v/>
      </c>
    </row>
    <row r="159" spans="1:13" ht="22.5" customHeight="1">
      <c r="A159" s="237" t="str">
        <f t="shared" si="4"/>
        <v/>
      </c>
      <c r="B159" s="237"/>
      <c r="C159" s="168" t="str">
        <f>IF(ISERROR(VLOOKUP(A159,'[1]Z03 收入决算表(财决03表)'!$A$10:$K$500,4,FALSE)),"",VLOOKUP(A159,'[1]Z03 收入决算表(财决03表)'!$A$10:$K$500,4,FALSE))</f>
        <v/>
      </c>
      <c r="D159" s="184" t="str">
        <f>IF(ISERROR(VLOOKUP(A159,'[1]Z03 收入决算表(财决03表)'!$A$10:$K$500,5,FALSE)),"",VLOOKUP(A159,'[1]Z03 收入决算表(财决03表)'!$A$10:$K$500,5,FALSE))</f>
        <v/>
      </c>
      <c r="E159" s="184" t="str">
        <f>IF(ISERROR(VLOOKUP(A159,'[1]Z03 收入决算表(财决03表)'!$A$10:$K$500,6,FALSE)),"",VLOOKUP(A159,'[1]Z03 收入决算表(财决03表)'!$A$10:$K$500,6,FALSE))</f>
        <v/>
      </c>
      <c r="F159" s="184" t="str">
        <f>IF(ISERROR(VLOOKUP(A159,'[1]Z03 收入决算表(财决03表)'!$A$10:$K$500,7,FALSE)),"",VLOOKUP(A159,'[1]Z03 收入决算表(财决03表)'!$A$10:$K$500,7,FALSE))</f>
        <v/>
      </c>
      <c r="G159" s="184" t="str">
        <f>IF(ISERROR(VLOOKUP(A159,'[1]Z03 收入决算表(财决03表)'!$A$10:$K$500,8,FALSE)),"",VLOOKUP(A159,'[1]Z03 收入决算表(财决03表)'!$A$10:$K$500,8,FALSE))</f>
        <v/>
      </c>
      <c r="H159" s="184" t="str">
        <f>IF(ISERROR(VLOOKUP(A159,'[1]Z03 收入决算表(财决03表)'!$A$10:$K$500,9,FALSE)),"",VLOOKUP(A159,'[1]Z03 收入决算表(财决03表)'!$A$10:$K$500,9,FALSE))</f>
        <v/>
      </c>
      <c r="I159" s="184" t="str">
        <f>IF(ISERROR(VLOOKUP(A159,'[1]Z03 收入决算表(财决03表)'!$A$10:$K$500,10,FALSE)),"",VLOOKUP(A159,'[1]Z03 收入决算表(财决03表)'!$A$10:$K$500,10,FALSE))</f>
        <v/>
      </c>
      <c r="J159" s="184" t="str">
        <f>IF(ISERROR(VLOOKUP(A159,'[1]Z03 收入决算表(财决03表)'!$A$10:$K$500,11,FALSE)),"",VLOOKUP(A159,'[1]Z03 收入决算表(财决03表)'!$A$10:$K$500,11,FALSE))</f>
        <v/>
      </c>
      <c r="K159" s="180">
        <f>'[1]Z03 收入决算表(财决03表)'!A158</f>
        <v>0</v>
      </c>
      <c r="L159" s="181">
        <f>'[1]Z03 收入决算表(财决03表)'!$E158</f>
        <v>0</v>
      </c>
      <c r="M159" s="177" t="str">
        <f t="shared" si="5"/>
        <v/>
      </c>
    </row>
    <row r="160" spans="1:13" ht="22.5" customHeight="1">
      <c r="A160" s="237" t="str">
        <f t="shared" si="4"/>
        <v/>
      </c>
      <c r="B160" s="237"/>
      <c r="C160" s="168" t="str">
        <f>IF(ISERROR(VLOOKUP(A160,'[1]Z03 收入决算表(财决03表)'!$A$10:$K$500,4,FALSE)),"",VLOOKUP(A160,'[1]Z03 收入决算表(财决03表)'!$A$10:$K$500,4,FALSE))</f>
        <v/>
      </c>
      <c r="D160" s="184" t="str">
        <f>IF(ISERROR(VLOOKUP(A160,'[1]Z03 收入决算表(财决03表)'!$A$10:$K$500,5,FALSE)),"",VLOOKUP(A160,'[1]Z03 收入决算表(财决03表)'!$A$10:$K$500,5,FALSE))</f>
        <v/>
      </c>
      <c r="E160" s="184" t="str">
        <f>IF(ISERROR(VLOOKUP(A160,'[1]Z03 收入决算表(财决03表)'!$A$10:$K$500,6,FALSE)),"",VLOOKUP(A160,'[1]Z03 收入决算表(财决03表)'!$A$10:$K$500,6,FALSE))</f>
        <v/>
      </c>
      <c r="F160" s="184" t="str">
        <f>IF(ISERROR(VLOOKUP(A160,'[1]Z03 收入决算表(财决03表)'!$A$10:$K$500,7,FALSE)),"",VLOOKUP(A160,'[1]Z03 收入决算表(财决03表)'!$A$10:$K$500,7,FALSE))</f>
        <v/>
      </c>
      <c r="G160" s="184" t="str">
        <f>IF(ISERROR(VLOOKUP(A160,'[1]Z03 收入决算表(财决03表)'!$A$10:$K$500,8,FALSE)),"",VLOOKUP(A160,'[1]Z03 收入决算表(财决03表)'!$A$10:$K$500,8,FALSE))</f>
        <v/>
      </c>
      <c r="H160" s="184" t="str">
        <f>IF(ISERROR(VLOOKUP(A160,'[1]Z03 收入决算表(财决03表)'!$A$10:$K$500,9,FALSE)),"",VLOOKUP(A160,'[1]Z03 收入决算表(财决03表)'!$A$10:$K$500,9,FALSE))</f>
        <v/>
      </c>
      <c r="I160" s="184" t="str">
        <f>IF(ISERROR(VLOOKUP(A160,'[1]Z03 收入决算表(财决03表)'!$A$10:$K$500,10,FALSE)),"",VLOOKUP(A160,'[1]Z03 收入决算表(财决03表)'!$A$10:$K$500,10,FALSE))</f>
        <v/>
      </c>
      <c r="J160" s="184" t="str">
        <f>IF(ISERROR(VLOOKUP(A160,'[1]Z03 收入决算表(财决03表)'!$A$10:$K$500,11,FALSE)),"",VLOOKUP(A160,'[1]Z03 收入决算表(财决03表)'!$A$10:$K$500,11,FALSE))</f>
        <v/>
      </c>
      <c r="K160" s="180">
        <f>'[1]Z03 收入决算表(财决03表)'!A159</f>
        <v>0</v>
      </c>
      <c r="L160" s="181">
        <f>'[1]Z03 收入决算表(财决03表)'!$E159</f>
        <v>0</v>
      </c>
      <c r="M160" s="177" t="str">
        <f t="shared" si="5"/>
        <v/>
      </c>
    </row>
    <row r="161" spans="1:13" ht="22.5" customHeight="1">
      <c r="A161" s="237" t="str">
        <f t="shared" si="4"/>
        <v/>
      </c>
      <c r="B161" s="237"/>
      <c r="C161" s="168" t="str">
        <f>IF(ISERROR(VLOOKUP(A161,'[1]Z03 收入决算表(财决03表)'!$A$10:$K$500,4,FALSE)),"",VLOOKUP(A161,'[1]Z03 收入决算表(财决03表)'!$A$10:$K$500,4,FALSE))</f>
        <v/>
      </c>
      <c r="D161" s="184" t="str">
        <f>IF(ISERROR(VLOOKUP(A161,'[1]Z03 收入决算表(财决03表)'!$A$10:$K$500,5,FALSE)),"",VLOOKUP(A161,'[1]Z03 收入决算表(财决03表)'!$A$10:$K$500,5,FALSE))</f>
        <v/>
      </c>
      <c r="E161" s="184" t="str">
        <f>IF(ISERROR(VLOOKUP(A161,'[1]Z03 收入决算表(财决03表)'!$A$10:$K$500,6,FALSE)),"",VLOOKUP(A161,'[1]Z03 收入决算表(财决03表)'!$A$10:$K$500,6,FALSE))</f>
        <v/>
      </c>
      <c r="F161" s="184" t="str">
        <f>IF(ISERROR(VLOOKUP(A161,'[1]Z03 收入决算表(财决03表)'!$A$10:$K$500,7,FALSE)),"",VLOOKUP(A161,'[1]Z03 收入决算表(财决03表)'!$A$10:$K$500,7,FALSE))</f>
        <v/>
      </c>
      <c r="G161" s="184" t="str">
        <f>IF(ISERROR(VLOOKUP(A161,'[1]Z03 收入决算表(财决03表)'!$A$10:$K$500,8,FALSE)),"",VLOOKUP(A161,'[1]Z03 收入决算表(财决03表)'!$A$10:$K$500,8,FALSE))</f>
        <v/>
      </c>
      <c r="H161" s="184" t="str">
        <f>IF(ISERROR(VLOOKUP(A161,'[1]Z03 收入决算表(财决03表)'!$A$10:$K$500,9,FALSE)),"",VLOOKUP(A161,'[1]Z03 收入决算表(财决03表)'!$A$10:$K$500,9,FALSE))</f>
        <v/>
      </c>
      <c r="I161" s="184" t="str">
        <f>IF(ISERROR(VLOOKUP(A161,'[1]Z03 收入决算表(财决03表)'!$A$10:$K$500,10,FALSE)),"",VLOOKUP(A161,'[1]Z03 收入决算表(财决03表)'!$A$10:$K$500,10,FALSE))</f>
        <v/>
      </c>
      <c r="J161" s="184" t="str">
        <f>IF(ISERROR(VLOOKUP(A161,'[1]Z03 收入决算表(财决03表)'!$A$10:$K$500,11,FALSE)),"",VLOOKUP(A161,'[1]Z03 收入决算表(财决03表)'!$A$10:$K$500,11,FALSE))</f>
        <v/>
      </c>
      <c r="K161" s="180">
        <f>'[1]Z03 收入决算表(财决03表)'!A160</f>
        <v>0</v>
      </c>
      <c r="L161" s="181">
        <f>'[1]Z03 收入决算表(财决03表)'!$E160</f>
        <v>0</v>
      </c>
      <c r="M161" s="177" t="str">
        <f t="shared" si="5"/>
        <v/>
      </c>
    </row>
    <row r="162" spans="1:13" ht="22.5" customHeight="1">
      <c r="A162" s="237" t="str">
        <f t="shared" si="4"/>
        <v/>
      </c>
      <c r="B162" s="237"/>
      <c r="C162" s="168" t="str">
        <f>IF(ISERROR(VLOOKUP(A162,'[1]Z03 收入决算表(财决03表)'!$A$10:$K$500,4,FALSE)),"",VLOOKUP(A162,'[1]Z03 收入决算表(财决03表)'!$A$10:$K$500,4,FALSE))</f>
        <v/>
      </c>
      <c r="D162" s="184" t="str">
        <f>IF(ISERROR(VLOOKUP(A162,'[1]Z03 收入决算表(财决03表)'!$A$10:$K$500,5,FALSE)),"",VLOOKUP(A162,'[1]Z03 收入决算表(财决03表)'!$A$10:$K$500,5,FALSE))</f>
        <v/>
      </c>
      <c r="E162" s="184" t="str">
        <f>IF(ISERROR(VLOOKUP(A162,'[1]Z03 收入决算表(财决03表)'!$A$10:$K$500,6,FALSE)),"",VLOOKUP(A162,'[1]Z03 收入决算表(财决03表)'!$A$10:$K$500,6,FALSE))</f>
        <v/>
      </c>
      <c r="F162" s="184" t="str">
        <f>IF(ISERROR(VLOOKUP(A162,'[1]Z03 收入决算表(财决03表)'!$A$10:$K$500,7,FALSE)),"",VLOOKUP(A162,'[1]Z03 收入决算表(财决03表)'!$A$10:$K$500,7,FALSE))</f>
        <v/>
      </c>
      <c r="G162" s="184" t="str">
        <f>IF(ISERROR(VLOOKUP(A162,'[1]Z03 收入决算表(财决03表)'!$A$10:$K$500,8,FALSE)),"",VLOOKUP(A162,'[1]Z03 收入决算表(财决03表)'!$A$10:$K$500,8,FALSE))</f>
        <v/>
      </c>
      <c r="H162" s="184" t="str">
        <f>IF(ISERROR(VLOOKUP(A162,'[1]Z03 收入决算表(财决03表)'!$A$10:$K$500,9,FALSE)),"",VLOOKUP(A162,'[1]Z03 收入决算表(财决03表)'!$A$10:$K$500,9,FALSE))</f>
        <v/>
      </c>
      <c r="I162" s="184" t="str">
        <f>IF(ISERROR(VLOOKUP(A162,'[1]Z03 收入决算表(财决03表)'!$A$10:$K$500,10,FALSE)),"",VLOOKUP(A162,'[1]Z03 收入决算表(财决03表)'!$A$10:$K$500,10,FALSE))</f>
        <v/>
      </c>
      <c r="J162" s="184" t="str">
        <f>IF(ISERROR(VLOOKUP(A162,'[1]Z03 收入决算表(财决03表)'!$A$10:$K$500,11,FALSE)),"",VLOOKUP(A162,'[1]Z03 收入决算表(财决03表)'!$A$10:$K$500,11,FALSE))</f>
        <v/>
      </c>
      <c r="K162" s="180">
        <f>'[1]Z03 收入决算表(财决03表)'!A161</f>
        <v>0</v>
      </c>
      <c r="L162" s="181">
        <f>'[1]Z03 收入决算表(财决03表)'!$E161</f>
        <v>0</v>
      </c>
      <c r="M162" s="177" t="str">
        <f t="shared" si="5"/>
        <v/>
      </c>
    </row>
    <row r="163" spans="1:13" ht="22.5" customHeight="1">
      <c r="A163" s="237" t="str">
        <f t="shared" si="4"/>
        <v/>
      </c>
      <c r="B163" s="237"/>
      <c r="C163" s="168" t="str">
        <f>IF(ISERROR(VLOOKUP(A163,'[1]Z03 收入决算表(财决03表)'!$A$10:$K$500,4,FALSE)),"",VLOOKUP(A163,'[1]Z03 收入决算表(财决03表)'!$A$10:$K$500,4,FALSE))</f>
        <v/>
      </c>
      <c r="D163" s="184" t="str">
        <f>IF(ISERROR(VLOOKUP(A163,'[1]Z03 收入决算表(财决03表)'!$A$10:$K$500,5,FALSE)),"",VLOOKUP(A163,'[1]Z03 收入决算表(财决03表)'!$A$10:$K$500,5,FALSE))</f>
        <v/>
      </c>
      <c r="E163" s="184" t="str">
        <f>IF(ISERROR(VLOOKUP(A163,'[1]Z03 收入决算表(财决03表)'!$A$10:$K$500,6,FALSE)),"",VLOOKUP(A163,'[1]Z03 收入决算表(财决03表)'!$A$10:$K$500,6,FALSE))</f>
        <v/>
      </c>
      <c r="F163" s="184" t="str">
        <f>IF(ISERROR(VLOOKUP(A163,'[1]Z03 收入决算表(财决03表)'!$A$10:$K$500,7,FALSE)),"",VLOOKUP(A163,'[1]Z03 收入决算表(财决03表)'!$A$10:$K$500,7,FALSE))</f>
        <v/>
      </c>
      <c r="G163" s="184" t="str">
        <f>IF(ISERROR(VLOOKUP(A163,'[1]Z03 收入决算表(财决03表)'!$A$10:$K$500,8,FALSE)),"",VLOOKUP(A163,'[1]Z03 收入决算表(财决03表)'!$A$10:$K$500,8,FALSE))</f>
        <v/>
      </c>
      <c r="H163" s="184" t="str">
        <f>IF(ISERROR(VLOOKUP(A163,'[1]Z03 收入决算表(财决03表)'!$A$10:$K$500,9,FALSE)),"",VLOOKUP(A163,'[1]Z03 收入决算表(财决03表)'!$A$10:$K$500,9,FALSE))</f>
        <v/>
      </c>
      <c r="I163" s="184" t="str">
        <f>IF(ISERROR(VLOOKUP(A163,'[1]Z03 收入决算表(财决03表)'!$A$10:$K$500,10,FALSE)),"",VLOOKUP(A163,'[1]Z03 收入决算表(财决03表)'!$A$10:$K$500,10,FALSE))</f>
        <v/>
      </c>
      <c r="J163" s="184" t="str">
        <f>IF(ISERROR(VLOOKUP(A163,'[1]Z03 收入决算表(财决03表)'!$A$10:$K$500,11,FALSE)),"",VLOOKUP(A163,'[1]Z03 收入决算表(财决03表)'!$A$10:$K$500,11,FALSE))</f>
        <v/>
      </c>
      <c r="K163" s="180">
        <f>'[1]Z03 收入决算表(财决03表)'!A162</f>
        <v>0</v>
      </c>
      <c r="L163" s="181">
        <f>'[1]Z03 收入决算表(财决03表)'!$E162</f>
        <v>0</v>
      </c>
      <c r="M163" s="177" t="str">
        <f t="shared" si="5"/>
        <v/>
      </c>
    </row>
    <row r="164" spans="1:13" ht="22.5" customHeight="1">
      <c r="A164" s="237" t="str">
        <f t="shared" si="4"/>
        <v/>
      </c>
      <c r="B164" s="237"/>
      <c r="C164" s="168" t="str">
        <f>IF(ISERROR(VLOOKUP(A164,'[1]Z03 收入决算表(财决03表)'!$A$10:$K$500,4,FALSE)),"",VLOOKUP(A164,'[1]Z03 收入决算表(财决03表)'!$A$10:$K$500,4,FALSE))</f>
        <v/>
      </c>
      <c r="D164" s="184" t="str">
        <f>IF(ISERROR(VLOOKUP(A164,'[1]Z03 收入决算表(财决03表)'!$A$10:$K$500,5,FALSE)),"",VLOOKUP(A164,'[1]Z03 收入决算表(财决03表)'!$A$10:$K$500,5,FALSE))</f>
        <v/>
      </c>
      <c r="E164" s="184" t="str">
        <f>IF(ISERROR(VLOOKUP(A164,'[1]Z03 收入决算表(财决03表)'!$A$10:$K$500,6,FALSE)),"",VLOOKUP(A164,'[1]Z03 收入决算表(财决03表)'!$A$10:$K$500,6,FALSE))</f>
        <v/>
      </c>
      <c r="F164" s="184" t="str">
        <f>IF(ISERROR(VLOOKUP(A164,'[1]Z03 收入决算表(财决03表)'!$A$10:$K$500,7,FALSE)),"",VLOOKUP(A164,'[1]Z03 收入决算表(财决03表)'!$A$10:$K$500,7,FALSE))</f>
        <v/>
      </c>
      <c r="G164" s="184" t="str">
        <f>IF(ISERROR(VLOOKUP(A164,'[1]Z03 收入决算表(财决03表)'!$A$10:$K$500,8,FALSE)),"",VLOOKUP(A164,'[1]Z03 收入决算表(财决03表)'!$A$10:$K$500,8,FALSE))</f>
        <v/>
      </c>
      <c r="H164" s="184" t="str">
        <f>IF(ISERROR(VLOOKUP(A164,'[1]Z03 收入决算表(财决03表)'!$A$10:$K$500,9,FALSE)),"",VLOOKUP(A164,'[1]Z03 收入决算表(财决03表)'!$A$10:$K$500,9,FALSE))</f>
        <v/>
      </c>
      <c r="I164" s="184" t="str">
        <f>IF(ISERROR(VLOOKUP(A164,'[1]Z03 收入决算表(财决03表)'!$A$10:$K$500,10,FALSE)),"",VLOOKUP(A164,'[1]Z03 收入决算表(财决03表)'!$A$10:$K$500,10,FALSE))</f>
        <v/>
      </c>
      <c r="J164" s="184" t="str">
        <f>IF(ISERROR(VLOOKUP(A164,'[1]Z03 收入决算表(财决03表)'!$A$10:$K$500,11,FALSE)),"",VLOOKUP(A164,'[1]Z03 收入决算表(财决03表)'!$A$10:$K$500,11,FALSE))</f>
        <v/>
      </c>
      <c r="K164" s="180">
        <f>'[1]Z03 收入决算表(财决03表)'!A163</f>
        <v>0</v>
      </c>
      <c r="L164" s="181">
        <f>'[1]Z03 收入决算表(财决03表)'!$E163</f>
        <v>0</v>
      </c>
      <c r="M164" s="177" t="str">
        <f t="shared" si="5"/>
        <v/>
      </c>
    </row>
    <row r="165" spans="1:13" ht="22.5" customHeight="1">
      <c r="A165" s="237" t="str">
        <f t="shared" si="4"/>
        <v/>
      </c>
      <c r="B165" s="237"/>
      <c r="C165" s="168" t="str">
        <f>IF(ISERROR(VLOOKUP(A165,'[1]Z03 收入决算表(财决03表)'!$A$10:$K$500,4,FALSE)),"",VLOOKUP(A165,'[1]Z03 收入决算表(财决03表)'!$A$10:$K$500,4,FALSE))</f>
        <v/>
      </c>
      <c r="D165" s="184" t="str">
        <f>IF(ISERROR(VLOOKUP(A165,'[1]Z03 收入决算表(财决03表)'!$A$10:$K$500,5,FALSE)),"",VLOOKUP(A165,'[1]Z03 收入决算表(财决03表)'!$A$10:$K$500,5,FALSE))</f>
        <v/>
      </c>
      <c r="E165" s="184" t="str">
        <f>IF(ISERROR(VLOOKUP(A165,'[1]Z03 收入决算表(财决03表)'!$A$10:$K$500,6,FALSE)),"",VLOOKUP(A165,'[1]Z03 收入决算表(财决03表)'!$A$10:$K$500,6,FALSE))</f>
        <v/>
      </c>
      <c r="F165" s="184" t="str">
        <f>IF(ISERROR(VLOOKUP(A165,'[1]Z03 收入决算表(财决03表)'!$A$10:$K$500,7,FALSE)),"",VLOOKUP(A165,'[1]Z03 收入决算表(财决03表)'!$A$10:$K$500,7,FALSE))</f>
        <v/>
      </c>
      <c r="G165" s="184" t="str">
        <f>IF(ISERROR(VLOOKUP(A165,'[1]Z03 收入决算表(财决03表)'!$A$10:$K$500,8,FALSE)),"",VLOOKUP(A165,'[1]Z03 收入决算表(财决03表)'!$A$10:$K$500,8,FALSE))</f>
        <v/>
      </c>
      <c r="H165" s="184" t="str">
        <f>IF(ISERROR(VLOOKUP(A165,'[1]Z03 收入决算表(财决03表)'!$A$10:$K$500,9,FALSE)),"",VLOOKUP(A165,'[1]Z03 收入决算表(财决03表)'!$A$10:$K$500,9,FALSE))</f>
        <v/>
      </c>
      <c r="I165" s="184" t="str">
        <f>IF(ISERROR(VLOOKUP(A165,'[1]Z03 收入决算表(财决03表)'!$A$10:$K$500,10,FALSE)),"",VLOOKUP(A165,'[1]Z03 收入决算表(财决03表)'!$A$10:$K$500,10,FALSE))</f>
        <v/>
      </c>
      <c r="J165" s="184" t="str">
        <f>IF(ISERROR(VLOOKUP(A165,'[1]Z03 收入决算表(财决03表)'!$A$10:$K$500,11,FALSE)),"",VLOOKUP(A165,'[1]Z03 收入决算表(财决03表)'!$A$10:$K$500,11,FALSE))</f>
        <v/>
      </c>
      <c r="K165" s="180">
        <f>'[1]Z03 收入决算表(财决03表)'!A164</f>
        <v>0</v>
      </c>
      <c r="L165" s="181">
        <f>'[1]Z03 收入决算表(财决03表)'!$E164</f>
        <v>0</v>
      </c>
      <c r="M165" s="177" t="str">
        <f t="shared" si="5"/>
        <v/>
      </c>
    </row>
    <row r="166" spans="1:13" ht="22.5" customHeight="1">
      <c r="A166" s="237" t="str">
        <f t="shared" si="4"/>
        <v/>
      </c>
      <c r="B166" s="237"/>
      <c r="C166" s="168" t="str">
        <f>IF(ISERROR(VLOOKUP(A166,'[1]Z03 收入决算表(财决03表)'!$A$10:$K$500,4,FALSE)),"",VLOOKUP(A166,'[1]Z03 收入决算表(财决03表)'!$A$10:$K$500,4,FALSE))</f>
        <v/>
      </c>
      <c r="D166" s="184" t="str">
        <f>IF(ISERROR(VLOOKUP(A166,'[1]Z03 收入决算表(财决03表)'!$A$10:$K$500,5,FALSE)),"",VLOOKUP(A166,'[1]Z03 收入决算表(财决03表)'!$A$10:$K$500,5,FALSE))</f>
        <v/>
      </c>
      <c r="E166" s="184" t="str">
        <f>IF(ISERROR(VLOOKUP(A166,'[1]Z03 收入决算表(财决03表)'!$A$10:$K$500,6,FALSE)),"",VLOOKUP(A166,'[1]Z03 收入决算表(财决03表)'!$A$10:$K$500,6,FALSE))</f>
        <v/>
      </c>
      <c r="F166" s="184" t="str">
        <f>IF(ISERROR(VLOOKUP(A166,'[1]Z03 收入决算表(财决03表)'!$A$10:$K$500,7,FALSE)),"",VLOOKUP(A166,'[1]Z03 收入决算表(财决03表)'!$A$10:$K$500,7,FALSE))</f>
        <v/>
      </c>
      <c r="G166" s="184" t="str">
        <f>IF(ISERROR(VLOOKUP(A166,'[1]Z03 收入决算表(财决03表)'!$A$10:$K$500,8,FALSE)),"",VLOOKUP(A166,'[1]Z03 收入决算表(财决03表)'!$A$10:$K$500,8,FALSE))</f>
        <v/>
      </c>
      <c r="H166" s="184" t="str">
        <f>IF(ISERROR(VLOOKUP(A166,'[1]Z03 收入决算表(财决03表)'!$A$10:$K$500,9,FALSE)),"",VLOOKUP(A166,'[1]Z03 收入决算表(财决03表)'!$A$10:$K$500,9,FALSE))</f>
        <v/>
      </c>
      <c r="I166" s="184" t="str">
        <f>IF(ISERROR(VLOOKUP(A166,'[1]Z03 收入决算表(财决03表)'!$A$10:$K$500,10,FALSE)),"",VLOOKUP(A166,'[1]Z03 收入决算表(财决03表)'!$A$10:$K$500,10,FALSE))</f>
        <v/>
      </c>
      <c r="J166" s="184" t="str">
        <f>IF(ISERROR(VLOOKUP(A166,'[1]Z03 收入决算表(财决03表)'!$A$10:$K$500,11,FALSE)),"",VLOOKUP(A166,'[1]Z03 收入决算表(财决03表)'!$A$10:$K$500,11,FALSE))</f>
        <v/>
      </c>
      <c r="K166" s="180">
        <f>'[1]Z03 收入决算表(财决03表)'!A165</f>
        <v>0</v>
      </c>
      <c r="L166" s="181">
        <f>'[1]Z03 收入决算表(财决03表)'!$E165</f>
        <v>0</v>
      </c>
      <c r="M166" s="177" t="str">
        <f t="shared" si="5"/>
        <v/>
      </c>
    </row>
    <row r="167" spans="1:13" ht="22.5" customHeight="1">
      <c r="A167" s="237" t="str">
        <f t="shared" si="4"/>
        <v/>
      </c>
      <c r="B167" s="237"/>
      <c r="C167" s="168" t="str">
        <f>IF(ISERROR(VLOOKUP(A167,'[1]Z03 收入决算表(财决03表)'!$A$10:$K$500,4,FALSE)),"",VLOOKUP(A167,'[1]Z03 收入决算表(财决03表)'!$A$10:$K$500,4,FALSE))</f>
        <v/>
      </c>
      <c r="D167" s="184" t="str">
        <f>IF(ISERROR(VLOOKUP(A167,'[1]Z03 收入决算表(财决03表)'!$A$10:$K$500,5,FALSE)),"",VLOOKUP(A167,'[1]Z03 收入决算表(财决03表)'!$A$10:$K$500,5,FALSE))</f>
        <v/>
      </c>
      <c r="E167" s="184" t="str">
        <f>IF(ISERROR(VLOOKUP(A167,'[1]Z03 收入决算表(财决03表)'!$A$10:$K$500,6,FALSE)),"",VLOOKUP(A167,'[1]Z03 收入决算表(财决03表)'!$A$10:$K$500,6,FALSE))</f>
        <v/>
      </c>
      <c r="F167" s="184" t="str">
        <f>IF(ISERROR(VLOOKUP(A167,'[1]Z03 收入决算表(财决03表)'!$A$10:$K$500,7,FALSE)),"",VLOOKUP(A167,'[1]Z03 收入决算表(财决03表)'!$A$10:$K$500,7,FALSE))</f>
        <v/>
      </c>
      <c r="G167" s="184" t="str">
        <f>IF(ISERROR(VLOOKUP(A167,'[1]Z03 收入决算表(财决03表)'!$A$10:$K$500,8,FALSE)),"",VLOOKUP(A167,'[1]Z03 收入决算表(财决03表)'!$A$10:$K$500,8,FALSE))</f>
        <v/>
      </c>
      <c r="H167" s="184" t="str">
        <f>IF(ISERROR(VLOOKUP(A167,'[1]Z03 收入决算表(财决03表)'!$A$10:$K$500,9,FALSE)),"",VLOOKUP(A167,'[1]Z03 收入决算表(财决03表)'!$A$10:$K$500,9,FALSE))</f>
        <v/>
      </c>
      <c r="I167" s="184" t="str">
        <f>IF(ISERROR(VLOOKUP(A167,'[1]Z03 收入决算表(财决03表)'!$A$10:$K$500,10,FALSE)),"",VLOOKUP(A167,'[1]Z03 收入决算表(财决03表)'!$A$10:$K$500,10,FALSE))</f>
        <v/>
      </c>
      <c r="J167" s="184" t="str">
        <f>IF(ISERROR(VLOOKUP(A167,'[1]Z03 收入决算表(财决03表)'!$A$10:$K$500,11,FALSE)),"",VLOOKUP(A167,'[1]Z03 收入决算表(财决03表)'!$A$10:$K$500,11,FALSE))</f>
        <v/>
      </c>
      <c r="K167" s="180">
        <f>'[1]Z03 收入决算表(财决03表)'!A166</f>
        <v>0</v>
      </c>
      <c r="L167" s="181">
        <f>'[1]Z03 收入决算表(财决03表)'!$E166</f>
        <v>0</v>
      </c>
      <c r="M167" s="177" t="str">
        <f t="shared" si="5"/>
        <v/>
      </c>
    </row>
    <row r="168" spans="1:13" ht="22.5" customHeight="1">
      <c r="A168" s="237" t="str">
        <f t="shared" si="4"/>
        <v/>
      </c>
      <c r="B168" s="237"/>
      <c r="C168" s="168" t="str">
        <f>IF(ISERROR(VLOOKUP(A168,'[1]Z03 收入决算表(财决03表)'!$A$10:$K$500,4,FALSE)),"",VLOOKUP(A168,'[1]Z03 收入决算表(财决03表)'!$A$10:$K$500,4,FALSE))</f>
        <v/>
      </c>
      <c r="D168" s="184" t="str">
        <f>IF(ISERROR(VLOOKUP(A168,'[1]Z03 收入决算表(财决03表)'!$A$10:$K$500,5,FALSE)),"",VLOOKUP(A168,'[1]Z03 收入决算表(财决03表)'!$A$10:$K$500,5,FALSE))</f>
        <v/>
      </c>
      <c r="E168" s="184" t="str">
        <f>IF(ISERROR(VLOOKUP(A168,'[1]Z03 收入决算表(财决03表)'!$A$10:$K$500,6,FALSE)),"",VLOOKUP(A168,'[1]Z03 收入决算表(财决03表)'!$A$10:$K$500,6,FALSE))</f>
        <v/>
      </c>
      <c r="F168" s="184" t="str">
        <f>IF(ISERROR(VLOOKUP(A168,'[1]Z03 收入决算表(财决03表)'!$A$10:$K$500,7,FALSE)),"",VLOOKUP(A168,'[1]Z03 收入决算表(财决03表)'!$A$10:$K$500,7,FALSE))</f>
        <v/>
      </c>
      <c r="G168" s="184" t="str">
        <f>IF(ISERROR(VLOOKUP(A168,'[1]Z03 收入决算表(财决03表)'!$A$10:$K$500,8,FALSE)),"",VLOOKUP(A168,'[1]Z03 收入决算表(财决03表)'!$A$10:$K$500,8,FALSE))</f>
        <v/>
      </c>
      <c r="H168" s="184" t="str">
        <f>IF(ISERROR(VLOOKUP(A168,'[1]Z03 收入决算表(财决03表)'!$A$10:$K$500,9,FALSE)),"",VLOOKUP(A168,'[1]Z03 收入决算表(财决03表)'!$A$10:$K$500,9,FALSE))</f>
        <v/>
      </c>
      <c r="I168" s="184" t="str">
        <f>IF(ISERROR(VLOOKUP(A168,'[1]Z03 收入决算表(财决03表)'!$A$10:$K$500,10,FALSE)),"",VLOOKUP(A168,'[1]Z03 收入决算表(财决03表)'!$A$10:$K$500,10,FALSE))</f>
        <v/>
      </c>
      <c r="J168" s="184" t="str">
        <f>IF(ISERROR(VLOOKUP(A168,'[1]Z03 收入决算表(财决03表)'!$A$10:$K$500,11,FALSE)),"",VLOOKUP(A168,'[1]Z03 收入决算表(财决03表)'!$A$10:$K$500,11,FALSE))</f>
        <v/>
      </c>
      <c r="K168" s="180">
        <f>'[1]Z03 收入决算表(财决03表)'!A167</f>
        <v>0</v>
      </c>
      <c r="L168" s="181">
        <f>'[1]Z03 收入决算表(财决03表)'!$E167</f>
        <v>0</v>
      </c>
      <c r="M168" s="177" t="str">
        <f t="shared" si="5"/>
        <v/>
      </c>
    </row>
    <row r="169" spans="1:13" ht="22.5" customHeight="1">
      <c r="A169" s="237" t="str">
        <f t="shared" si="4"/>
        <v/>
      </c>
      <c r="B169" s="237"/>
      <c r="C169" s="168" t="str">
        <f>IF(ISERROR(VLOOKUP(A169,'[1]Z03 收入决算表(财决03表)'!$A$10:$K$500,4,FALSE)),"",VLOOKUP(A169,'[1]Z03 收入决算表(财决03表)'!$A$10:$K$500,4,FALSE))</f>
        <v/>
      </c>
      <c r="D169" s="184" t="str">
        <f>IF(ISERROR(VLOOKUP(A169,'[1]Z03 收入决算表(财决03表)'!$A$10:$K$500,5,FALSE)),"",VLOOKUP(A169,'[1]Z03 收入决算表(财决03表)'!$A$10:$K$500,5,FALSE))</f>
        <v/>
      </c>
      <c r="E169" s="184" t="str">
        <f>IF(ISERROR(VLOOKUP(A169,'[1]Z03 收入决算表(财决03表)'!$A$10:$K$500,6,FALSE)),"",VLOOKUP(A169,'[1]Z03 收入决算表(财决03表)'!$A$10:$K$500,6,FALSE))</f>
        <v/>
      </c>
      <c r="F169" s="184" t="str">
        <f>IF(ISERROR(VLOOKUP(A169,'[1]Z03 收入决算表(财决03表)'!$A$10:$K$500,7,FALSE)),"",VLOOKUP(A169,'[1]Z03 收入决算表(财决03表)'!$A$10:$K$500,7,FALSE))</f>
        <v/>
      </c>
      <c r="G169" s="184" t="str">
        <f>IF(ISERROR(VLOOKUP(A169,'[1]Z03 收入决算表(财决03表)'!$A$10:$K$500,8,FALSE)),"",VLOOKUP(A169,'[1]Z03 收入决算表(财决03表)'!$A$10:$K$500,8,FALSE))</f>
        <v/>
      </c>
      <c r="H169" s="184" t="str">
        <f>IF(ISERROR(VLOOKUP(A169,'[1]Z03 收入决算表(财决03表)'!$A$10:$K$500,9,FALSE)),"",VLOOKUP(A169,'[1]Z03 收入决算表(财决03表)'!$A$10:$K$500,9,FALSE))</f>
        <v/>
      </c>
      <c r="I169" s="184" t="str">
        <f>IF(ISERROR(VLOOKUP(A169,'[1]Z03 收入决算表(财决03表)'!$A$10:$K$500,10,FALSE)),"",VLOOKUP(A169,'[1]Z03 收入决算表(财决03表)'!$A$10:$K$500,10,FALSE))</f>
        <v/>
      </c>
      <c r="J169" s="184" t="str">
        <f>IF(ISERROR(VLOOKUP(A169,'[1]Z03 收入决算表(财决03表)'!$A$10:$K$500,11,FALSE)),"",VLOOKUP(A169,'[1]Z03 收入决算表(财决03表)'!$A$10:$K$500,11,FALSE))</f>
        <v/>
      </c>
      <c r="K169" s="180">
        <f>'[1]Z03 收入决算表(财决03表)'!A168</f>
        <v>0</v>
      </c>
      <c r="L169" s="181">
        <f>'[1]Z03 收入决算表(财决03表)'!$E168</f>
        <v>0</v>
      </c>
      <c r="M169" s="177" t="str">
        <f t="shared" si="5"/>
        <v/>
      </c>
    </row>
    <row r="170" spans="1:13" ht="22.5" customHeight="1">
      <c r="A170" s="237" t="str">
        <f t="shared" si="4"/>
        <v/>
      </c>
      <c r="B170" s="237"/>
      <c r="C170" s="168" t="str">
        <f>IF(ISERROR(VLOOKUP(A170,'[1]Z03 收入决算表(财决03表)'!$A$10:$K$500,4,FALSE)),"",VLOOKUP(A170,'[1]Z03 收入决算表(财决03表)'!$A$10:$K$500,4,FALSE))</f>
        <v/>
      </c>
      <c r="D170" s="184" t="str">
        <f>IF(ISERROR(VLOOKUP(A170,'[1]Z03 收入决算表(财决03表)'!$A$10:$K$500,5,FALSE)),"",VLOOKUP(A170,'[1]Z03 收入决算表(财决03表)'!$A$10:$K$500,5,FALSE))</f>
        <v/>
      </c>
      <c r="E170" s="184" t="str">
        <f>IF(ISERROR(VLOOKUP(A170,'[1]Z03 收入决算表(财决03表)'!$A$10:$K$500,6,FALSE)),"",VLOOKUP(A170,'[1]Z03 收入决算表(财决03表)'!$A$10:$K$500,6,FALSE))</f>
        <v/>
      </c>
      <c r="F170" s="184" t="str">
        <f>IF(ISERROR(VLOOKUP(A170,'[1]Z03 收入决算表(财决03表)'!$A$10:$K$500,7,FALSE)),"",VLOOKUP(A170,'[1]Z03 收入决算表(财决03表)'!$A$10:$K$500,7,FALSE))</f>
        <v/>
      </c>
      <c r="G170" s="184" t="str">
        <f>IF(ISERROR(VLOOKUP(A170,'[1]Z03 收入决算表(财决03表)'!$A$10:$K$500,8,FALSE)),"",VLOOKUP(A170,'[1]Z03 收入决算表(财决03表)'!$A$10:$K$500,8,FALSE))</f>
        <v/>
      </c>
      <c r="H170" s="184" t="str">
        <f>IF(ISERROR(VLOOKUP(A170,'[1]Z03 收入决算表(财决03表)'!$A$10:$K$500,9,FALSE)),"",VLOOKUP(A170,'[1]Z03 收入决算表(财决03表)'!$A$10:$K$500,9,FALSE))</f>
        <v/>
      </c>
      <c r="I170" s="184" t="str">
        <f>IF(ISERROR(VLOOKUP(A170,'[1]Z03 收入决算表(财决03表)'!$A$10:$K$500,10,FALSE)),"",VLOOKUP(A170,'[1]Z03 收入决算表(财决03表)'!$A$10:$K$500,10,FALSE))</f>
        <v/>
      </c>
      <c r="J170" s="184" t="str">
        <f>IF(ISERROR(VLOOKUP(A170,'[1]Z03 收入决算表(财决03表)'!$A$10:$K$500,11,FALSE)),"",VLOOKUP(A170,'[1]Z03 收入决算表(财决03表)'!$A$10:$K$500,11,FALSE))</f>
        <v/>
      </c>
      <c r="K170" s="180">
        <f>'[1]Z03 收入决算表(财决03表)'!A169</f>
        <v>0</v>
      </c>
      <c r="L170" s="181">
        <f>'[1]Z03 收入决算表(财决03表)'!$E169</f>
        <v>0</v>
      </c>
      <c r="M170" s="177" t="str">
        <f t="shared" si="5"/>
        <v/>
      </c>
    </row>
    <row r="171" spans="1:13" ht="22.5" customHeight="1">
      <c r="A171" s="237" t="str">
        <f t="shared" si="4"/>
        <v/>
      </c>
      <c r="B171" s="237"/>
      <c r="C171" s="168" t="str">
        <f>IF(ISERROR(VLOOKUP(A171,'[1]Z03 收入决算表(财决03表)'!$A$10:$K$500,4,FALSE)),"",VLOOKUP(A171,'[1]Z03 收入决算表(财决03表)'!$A$10:$K$500,4,FALSE))</f>
        <v/>
      </c>
      <c r="D171" s="184" t="str">
        <f>IF(ISERROR(VLOOKUP(A171,'[1]Z03 收入决算表(财决03表)'!$A$10:$K$500,5,FALSE)),"",VLOOKUP(A171,'[1]Z03 收入决算表(财决03表)'!$A$10:$K$500,5,FALSE))</f>
        <v/>
      </c>
      <c r="E171" s="184" t="str">
        <f>IF(ISERROR(VLOOKUP(A171,'[1]Z03 收入决算表(财决03表)'!$A$10:$K$500,6,FALSE)),"",VLOOKUP(A171,'[1]Z03 收入决算表(财决03表)'!$A$10:$K$500,6,FALSE))</f>
        <v/>
      </c>
      <c r="F171" s="184" t="str">
        <f>IF(ISERROR(VLOOKUP(A171,'[1]Z03 收入决算表(财决03表)'!$A$10:$K$500,7,FALSE)),"",VLOOKUP(A171,'[1]Z03 收入决算表(财决03表)'!$A$10:$K$500,7,FALSE))</f>
        <v/>
      </c>
      <c r="G171" s="184" t="str">
        <f>IF(ISERROR(VLOOKUP(A171,'[1]Z03 收入决算表(财决03表)'!$A$10:$K$500,8,FALSE)),"",VLOOKUP(A171,'[1]Z03 收入决算表(财决03表)'!$A$10:$K$500,8,FALSE))</f>
        <v/>
      </c>
      <c r="H171" s="184" t="str">
        <f>IF(ISERROR(VLOOKUP(A171,'[1]Z03 收入决算表(财决03表)'!$A$10:$K$500,9,FALSE)),"",VLOOKUP(A171,'[1]Z03 收入决算表(财决03表)'!$A$10:$K$500,9,FALSE))</f>
        <v/>
      </c>
      <c r="I171" s="184" t="str">
        <f>IF(ISERROR(VLOOKUP(A171,'[1]Z03 收入决算表(财决03表)'!$A$10:$K$500,10,FALSE)),"",VLOOKUP(A171,'[1]Z03 收入决算表(财决03表)'!$A$10:$K$500,10,FALSE))</f>
        <v/>
      </c>
      <c r="J171" s="184" t="str">
        <f>IF(ISERROR(VLOOKUP(A171,'[1]Z03 收入决算表(财决03表)'!$A$10:$K$500,11,FALSE)),"",VLOOKUP(A171,'[1]Z03 收入决算表(财决03表)'!$A$10:$K$500,11,FALSE))</f>
        <v/>
      </c>
      <c r="K171" s="180">
        <f>'[1]Z03 收入决算表(财决03表)'!A170</f>
        <v>0</v>
      </c>
      <c r="L171" s="181">
        <f>'[1]Z03 收入决算表(财决03表)'!$E170</f>
        <v>0</v>
      </c>
      <c r="M171" s="177" t="str">
        <f t="shared" si="5"/>
        <v/>
      </c>
    </row>
    <row r="172" spans="1:13" ht="22.5" customHeight="1">
      <c r="A172" s="237" t="str">
        <f t="shared" si="4"/>
        <v/>
      </c>
      <c r="B172" s="237"/>
      <c r="C172" s="168" t="str">
        <f>IF(ISERROR(VLOOKUP(A172,'[1]Z03 收入决算表(财决03表)'!$A$10:$K$500,4,FALSE)),"",VLOOKUP(A172,'[1]Z03 收入决算表(财决03表)'!$A$10:$K$500,4,FALSE))</f>
        <v/>
      </c>
      <c r="D172" s="184" t="str">
        <f>IF(ISERROR(VLOOKUP(A172,'[1]Z03 收入决算表(财决03表)'!$A$10:$K$500,5,FALSE)),"",VLOOKUP(A172,'[1]Z03 收入决算表(财决03表)'!$A$10:$K$500,5,FALSE))</f>
        <v/>
      </c>
      <c r="E172" s="184" t="str">
        <f>IF(ISERROR(VLOOKUP(A172,'[1]Z03 收入决算表(财决03表)'!$A$10:$K$500,6,FALSE)),"",VLOOKUP(A172,'[1]Z03 收入决算表(财决03表)'!$A$10:$K$500,6,FALSE))</f>
        <v/>
      </c>
      <c r="F172" s="184" t="str">
        <f>IF(ISERROR(VLOOKUP(A172,'[1]Z03 收入决算表(财决03表)'!$A$10:$K$500,7,FALSE)),"",VLOOKUP(A172,'[1]Z03 收入决算表(财决03表)'!$A$10:$K$500,7,FALSE))</f>
        <v/>
      </c>
      <c r="G172" s="184" t="str">
        <f>IF(ISERROR(VLOOKUP(A172,'[1]Z03 收入决算表(财决03表)'!$A$10:$K$500,8,FALSE)),"",VLOOKUP(A172,'[1]Z03 收入决算表(财决03表)'!$A$10:$K$500,8,FALSE))</f>
        <v/>
      </c>
      <c r="H172" s="184" t="str">
        <f>IF(ISERROR(VLOOKUP(A172,'[1]Z03 收入决算表(财决03表)'!$A$10:$K$500,9,FALSE)),"",VLOOKUP(A172,'[1]Z03 收入决算表(财决03表)'!$A$10:$K$500,9,FALSE))</f>
        <v/>
      </c>
      <c r="I172" s="184" t="str">
        <f>IF(ISERROR(VLOOKUP(A172,'[1]Z03 收入决算表(财决03表)'!$A$10:$K$500,10,FALSE)),"",VLOOKUP(A172,'[1]Z03 收入决算表(财决03表)'!$A$10:$K$500,10,FALSE))</f>
        <v/>
      </c>
      <c r="J172" s="184" t="str">
        <f>IF(ISERROR(VLOOKUP(A172,'[1]Z03 收入决算表(财决03表)'!$A$10:$K$500,11,FALSE)),"",VLOOKUP(A172,'[1]Z03 收入决算表(财决03表)'!$A$10:$K$500,11,FALSE))</f>
        <v/>
      </c>
      <c r="K172" s="180">
        <f>'[1]Z03 收入决算表(财决03表)'!A171</f>
        <v>0</v>
      </c>
      <c r="L172" s="181">
        <f>'[1]Z03 收入决算表(财决03表)'!$E171</f>
        <v>0</v>
      </c>
      <c r="M172" s="177" t="str">
        <f t="shared" si="5"/>
        <v/>
      </c>
    </row>
    <row r="173" spans="1:13" ht="22.5" customHeight="1">
      <c r="A173" s="237" t="str">
        <f t="shared" si="4"/>
        <v/>
      </c>
      <c r="B173" s="237"/>
      <c r="C173" s="168" t="str">
        <f>IF(ISERROR(VLOOKUP(A173,'[1]Z03 收入决算表(财决03表)'!$A$10:$K$500,4,FALSE)),"",VLOOKUP(A173,'[1]Z03 收入决算表(财决03表)'!$A$10:$K$500,4,FALSE))</f>
        <v/>
      </c>
      <c r="D173" s="184" t="str">
        <f>IF(ISERROR(VLOOKUP(A173,'[1]Z03 收入决算表(财决03表)'!$A$10:$K$500,5,FALSE)),"",VLOOKUP(A173,'[1]Z03 收入决算表(财决03表)'!$A$10:$K$500,5,FALSE))</f>
        <v/>
      </c>
      <c r="E173" s="184" t="str">
        <f>IF(ISERROR(VLOOKUP(A173,'[1]Z03 收入决算表(财决03表)'!$A$10:$K$500,6,FALSE)),"",VLOOKUP(A173,'[1]Z03 收入决算表(财决03表)'!$A$10:$K$500,6,FALSE))</f>
        <v/>
      </c>
      <c r="F173" s="184" t="str">
        <f>IF(ISERROR(VLOOKUP(A173,'[1]Z03 收入决算表(财决03表)'!$A$10:$K$500,7,FALSE)),"",VLOOKUP(A173,'[1]Z03 收入决算表(财决03表)'!$A$10:$K$500,7,FALSE))</f>
        <v/>
      </c>
      <c r="G173" s="184" t="str">
        <f>IF(ISERROR(VLOOKUP(A173,'[1]Z03 收入决算表(财决03表)'!$A$10:$K$500,8,FALSE)),"",VLOOKUP(A173,'[1]Z03 收入决算表(财决03表)'!$A$10:$K$500,8,FALSE))</f>
        <v/>
      </c>
      <c r="H173" s="184" t="str">
        <f>IF(ISERROR(VLOOKUP(A173,'[1]Z03 收入决算表(财决03表)'!$A$10:$K$500,9,FALSE)),"",VLOOKUP(A173,'[1]Z03 收入决算表(财决03表)'!$A$10:$K$500,9,FALSE))</f>
        <v/>
      </c>
      <c r="I173" s="184" t="str">
        <f>IF(ISERROR(VLOOKUP(A173,'[1]Z03 收入决算表(财决03表)'!$A$10:$K$500,10,FALSE)),"",VLOOKUP(A173,'[1]Z03 收入决算表(财决03表)'!$A$10:$K$500,10,FALSE))</f>
        <v/>
      </c>
      <c r="J173" s="184" t="str">
        <f>IF(ISERROR(VLOOKUP(A173,'[1]Z03 收入决算表(财决03表)'!$A$10:$K$500,11,FALSE)),"",VLOOKUP(A173,'[1]Z03 收入决算表(财决03表)'!$A$10:$K$500,11,FALSE))</f>
        <v/>
      </c>
      <c r="K173" s="180">
        <f>'[1]Z03 收入决算表(财决03表)'!A172</f>
        <v>0</v>
      </c>
      <c r="L173" s="181">
        <f>'[1]Z03 收入决算表(财决03表)'!$E172</f>
        <v>0</v>
      </c>
      <c r="M173" s="177" t="str">
        <f t="shared" si="5"/>
        <v/>
      </c>
    </row>
    <row r="174" spans="1:13" ht="22.5" customHeight="1">
      <c r="A174" s="237" t="str">
        <f t="shared" si="4"/>
        <v/>
      </c>
      <c r="B174" s="237"/>
      <c r="C174" s="168" t="str">
        <f>IF(ISERROR(VLOOKUP(A174,'[1]Z03 收入决算表(财决03表)'!$A$10:$K$500,4,FALSE)),"",VLOOKUP(A174,'[1]Z03 收入决算表(财决03表)'!$A$10:$K$500,4,FALSE))</f>
        <v/>
      </c>
      <c r="D174" s="184" t="str">
        <f>IF(ISERROR(VLOOKUP(A174,'[1]Z03 收入决算表(财决03表)'!$A$10:$K$500,5,FALSE)),"",VLOOKUP(A174,'[1]Z03 收入决算表(财决03表)'!$A$10:$K$500,5,FALSE))</f>
        <v/>
      </c>
      <c r="E174" s="184" t="str">
        <f>IF(ISERROR(VLOOKUP(A174,'[1]Z03 收入决算表(财决03表)'!$A$10:$K$500,6,FALSE)),"",VLOOKUP(A174,'[1]Z03 收入决算表(财决03表)'!$A$10:$K$500,6,FALSE))</f>
        <v/>
      </c>
      <c r="F174" s="184" t="str">
        <f>IF(ISERROR(VLOOKUP(A174,'[1]Z03 收入决算表(财决03表)'!$A$10:$K$500,7,FALSE)),"",VLOOKUP(A174,'[1]Z03 收入决算表(财决03表)'!$A$10:$K$500,7,FALSE))</f>
        <v/>
      </c>
      <c r="G174" s="184" t="str">
        <f>IF(ISERROR(VLOOKUP(A174,'[1]Z03 收入决算表(财决03表)'!$A$10:$K$500,8,FALSE)),"",VLOOKUP(A174,'[1]Z03 收入决算表(财决03表)'!$A$10:$K$500,8,FALSE))</f>
        <v/>
      </c>
      <c r="H174" s="184" t="str">
        <f>IF(ISERROR(VLOOKUP(A174,'[1]Z03 收入决算表(财决03表)'!$A$10:$K$500,9,FALSE)),"",VLOOKUP(A174,'[1]Z03 收入决算表(财决03表)'!$A$10:$K$500,9,FALSE))</f>
        <v/>
      </c>
      <c r="I174" s="184" t="str">
        <f>IF(ISERROR(VLOOKUP(A174,'[1]Z03 收入决算表(财决03表)'!$A$10:$K$500,10,FALSE)),"",VLOOKUP(A174,'[1]Z03 收入决算表(财决03表)'!$A$10:$K$500,10,FALSE))</f>
        <v/>
      </c>
      <c r="J174" s="184" t="str">
        <f>IF(ISERROR(VLOOKUP(A174,'[1]Z03 收入决算表(财决03表)'!$A$10:$K$500,11,FALSE)),"",VLOOKUP(A174,'[1]Z03 收入决算表(财决03表)'!$A$10:$K$500,11,FALSE))</f>
        <v/>
      </c>
      <c r="K174" s="180">
        <f>'[1]Z03 收入决算表(财决03表)'!A173</f>
        <v>0</v>
      </c>
      <c r="L174" s="181">
        <f>'[1]Z03 收入决算表(财决03表)'!$E173</f>
        <v>0</v>
      </c>
      <c r="M174" s="177" t="str">
        <f t="shared" si="5"/>
        <v/>
      </c>
    </row>
    <row r="175" spans="1:13" ht="22.5" customHeight="1">
      <c r="A175" s="237" t="str">
        <f t="shared" si="4"/>
        <v/>
      </c>
      <c r="B175" s="237"/>
      <c r="C175" s="168" t="str">
        <f>IF(ISERROR(VLOOKUP(A175,'[1]Z03 收入决算表(财决03表)'!$A$10:$K$500,4,FALSE)),"",VLOOKUP(A175,'[1]Z03 收入决算表(财决03表)'!$A$10:$K$500,4,FALSE))</f>
        <v/>
      </c>
      <c r="D175" s="184" t="str">
        <f>IF(ISERROR(VLOOKUP(A175,'[1]Z03 收入决算表(财决03表)'!$A$10:$K$500,5,FALSE)),"",VLOOKUP(A175,'[1]Z03 收入决算表(财决03表)'!$A$10:$K$500,5,FALSE))</f>
        <v/>
      </c>
      <c r="E175" s="184" t="str">
        <f>IF(ISERROR(VLOOKUP(A175,'[1]Z03 收入决算表(财决03表)'!$A$10:$K$500,6,FALSE)),"",VLOOKUP(A175,'[1]Z03 收入决算表(财决03表)'!$A$10:$K$500,6,FALSE))</f>
        <v/>
      </c>
      <c r="F175" s="184" t="str">
        <f>IF(ISERROR(VLOOKUP(A175,'[1]Z03 收入决算表(财决03表)'!$A$10:$K$500,7,FALSE)),"",VLOOKUP(A175,'[1]Z03 收入决算表(财决03表)'!$A$10:$K$500,7,FALSE))</f>
        <v/>
      </c>
      <c r="G175" s="184" t="str">
        <f>IF(ISERROR(VLOOKUP(A175,'[1]Z03 收入决算表(财决03表)'!$A$10:$K$500,8,FALSE)),"",VLOOKUP(A175,'[1]Z03 收入决算表(财决03表)'!$A$10:$K$500,8,FALSE))</f>
        <v/>
      </c>
      <c r="H175" s="184" t="str">
        <f>IF(ISERROR(VLOOKUP(A175,'[1]Z03 收入决算表(财决03表)'!$A$10:$K$500,9,FALSE)),"",VLOOKUP(A175,'[1]Z03 收入决算表(财决03表)'!$A$10:$K$500,9,FALSE))</f>
        <v/>
      </c>
      <c r="I175" s="184" t="str">
        <f>IF(ISERROR(VLOOKUP(A175,'[1]Z03 收入决算表(财决03表)'!$A$10:$K$500,10,FALSE)),"",VLOOKUP(A175,'[1]Z03 收入决算表(财决03表)'!$A$10:$K$500,10,FALSE))</f>
        <v/>
      </c>
      <c r="J175" s="184" t="str">
        <f>IF(ISERROR(VLOOKUP(A175,'[1]Z03 收入决算表(财决03表)'!$A$10:$K$500,11,FALSE)),"",VLOOKUP(A175,'[1]Z03 收入决算表(财决03表)'!$A$10:$K$500,11,FALSE))</f>
        <v/>
      </c>
      <c r="K175" s="180">
        <f>'[1]Z03 收入决算表(财决03表)'!A174</f>
        <v>0</v>
      </c>
      <c r="L175" s="181">
        <f>'[1]Z03 收入决算表(财决03表)'!$E174</f>
        <v>0</v>
      </c>
      <c r="M175" s="177" t="str">
        <f t="shared" si="5"/>
        <v/>
      </c>
    </row>
    <row r="176" spans="1:13" ht="22.5" customHeight="1">
      <c r="A176" s="237" t="str">
        <f t="shared" si="4"/>
        <v/>
      </c>
      <c r="B176" s="237"/>
      <c r="C176" s="168" t="str">
        <f>IF(ISERROR(VLOOKUP(A176,'[1]Z03 收入决算表(财决03表)'!$A$10:$K$500,4,FALSE)),"",VLOOKUP(A176,'[1]Z03 收入决算表(财决03表)'!$A$10:$K$500,4,FALSE))</f>
        <v/>
      </c>
      <c r="D176" s="184" t="str">
        <f>IF(ISERROR(VLOOKUP(A176,'[1]Z03 收入决算表(财决03表)'!$A$10:$K$500,5,FALSE)),"",VLOOKUP(A176,'[1]Z03 收入决算表(财决03表)'!$A$10:$K$500,5,FALSE))</f>
        <v/>
      </c>
      <c r="E176" s="184" t="str">
        <f>IF(ISERROR(VLOOKUP(A176,'[1]Z03 收入决算表(财决03表)'!$A$10:$K$500,6,FALSE)),"",VLOOKUP(A176,'[1]Z03 收入决算表(财决03表)'!$A$10:$K$500,6,FALSE))</f>
        <v/>
      </c>
      <c r="F176" s="184" t="str">
        <f>IF(ISERROR(VLOOKUP(A176,'[1]Z03 收入决算表(财决03表)'!$A$10:$K$500,7,FALSE)),"",VLOOKUP(A176,'[1]Z03 收入决算表(财决03表)'!$A$10:$K$500,7,FALSE))</f>
        <v/>
      </c>
      <c r="G176" s="184" t="str">
        <f>IF(ISERROR(VLOOKUP(A176,'[1]Z03 收入决算表(财决03表)'!$A$10:$K$500,8,FALSE)),"",VLOOKUP(A176,'[1]Z03 收入决算表(财决03表)'!$A$10:$K$500,8,FALSE))</f>
        <v/>
      </c>
      <c r="H176" s="184" t="str">
        <f>IF(ISERROR(VLOOKUP(A176,'[1]Z03 收入决算表(财决03表)'!$A$10:$K$500,9,FALSE)),"",VLOOKUP(A176,'[1]Z03 收入决算表(财决03表)'!$A$10:$K$500,9,FALSE))</f>
        <v/>
      </c>
      <c r="I176" s="184" t="str">
        <f>IF(ISERROR(VLOOKUP(A176,'[1]Z03 收入决算表(财决03表)'!$A$10:$K$500,10,FALSE)),"",VLOOKUP(A176,'[1]Z03 收入决算表(财决03表)'!$A$10:$K$500,10,FALSE))</f>
        <v/>
      </c>
      <c r="J176" s="184" t="str">
        <f>IF(ISERROR(VLOOKUP(A176,'[1]Z03 收入决算表(财决03表)'!$A$10:$K$500,11,FALSE)),"",VLOOKUP(A176,'[1]Z03 收入决算表(财决03表)'!$A$10:$K$500,11,FALSE))</f>
        <v/>
      </c>
      <c r="K176" s="180">
        <f>'[1]Z03 收入决算表(财决03表)'!A175</f>
        <v>0</v>
      </c>
      <c r="L176" s="181">
        <f>'[1]Z03 收入决算表(财决03表)'!$E175</f>
        <v>0</v>
      </c>
      <c r="M176" s="177" t="str">
        <f t="shared" si="5"/>
        <v/>
      </c>
    </row>
    <row r="177" spans="1:13" ht="22.5" customHeight="1">
      <c r="A177" s="237" t="str">
        <f t="shared" si="4"/>
        <v/>
      </c>
      <c r="B177" s="237"/>
      <c r="C177" s="168" t="str">
        <f>IF(ISERROR(VLOOKUP(A177,'[1]Z03 收入决算表(财决03表)'!$A$10:$K$500,4,FALSE)),"",VLOOKUP(A177,'[1]Z03 收入决算表(财决03表)'!$A$10:$K$500,4,FALSE))</f>
        <v/>
      </c>
      <c r="D177" s="184" t="str">
        <f>IF(ISERROR(VLOOKUP(A177,'[1]Z03 收入决算表(财决03表)'!$A$10:$K$500,5,FALSE)),"",VLOOKUP(A177,'[1]Z03 收入决算表(财决03表)'!$A$10:$K$500,5,FALSE))</f>
        <v/>
      </c>
      <c r="E177" s="184" t="str">
        <f>IF(ISERROR(VLOOKUP(A177,'[1]Z03 收入决算表(财决03表)'!$A$10:$K$500,6,FALSE)),"",VLOOKUP(A177,'[1]Z03 收入决算表(财决03表)'!$A$10:$K$500,6,FALSE))</f>
        <v/>
      </c>
      <c r="F177" s="184" t="str">
        <f>IF(ISERROR(VLOOKUP(A177,'[1]Z03 收入决算表(财决03表)'!$A$10:$K$500,7,FALSE)),"",VLOOKUP(A177,'[1]Z03 收入决算表(财决03表)'!$A$10:$K$500,7,FALSE))</f>
        <v/>
      </c>
      <c r="G177" s="184" t="str">
        <f>IF(ISERROR(VLOOKUP(A177,'[1]Z03 收入决算表(财决03表)'!$A$10:$K$500,8,FALSE)),"",VLOOKUP(A177,'[1]Z03 收入决算表(财决03表)'!$A$10:$K$500,8,FALSE))</f>
        <v/>
      </c>
      <c r="H177" s="184" t="str">
        <f>IF(ISERROR(VLOOKUP(A177,'[1]Z03 收入决算表(财决03表)'!$A$10:$K$500,9,FALSE)),"",VLOOKUP(A177,'[1]Z03 收入决算表(财决03表)'!$A$10:$K$500,9,FALSE))</f>
        <v/>
      </c>
      <c r="I177" s="184" t="str">
        <f>IF(ISERROR(VLOOKUP(A177,'[1]Z03 收入决算表(财决03表)'!$A$10:$K$500,10,FALSE)),"",VLOOKUP(A177,'[1]Z03 收入决算表(财决03表)'!$A$10:$K$500,10,FALSE))</f>
        <v/>
      </c>
      <c r="J177" s="184" t="str">
        <f>IF(ISERROR(VLOOKUP(A177,'[1]Z03 收入决算表(财决03表)'!$A$10:$K$500,11,FALSE)),"",VLOOKUP(A177,'[1]Z03 收入决算表(财决03表)'!$A$10:$K$500,11,FALSE))</f>
        <v/>
      </c>
      <c r="K177" s="180">
        <f>'[1]Z03 收入决算表(财决03表)'!A176</f>
        <v>0</v>
      </c>
      <c r="L177" s="181">
        <f>'[1]Z03 收入决算表(财决03表)'!$E176</f>
        <v>0</v>
      </c>
      <c r="M177" s="177" t="str">
        <f t="shared" si="5"/>
        <v/>
      </c>
    </row>
    <row r="178" spans="1:13" ht="22.5" customHeight="1">
      <c r="A178" s="237" t="str">
        <f t="shared" si="4"/>
        <v/>
      </c>
      <c r="B178" s="237"/>
      <c r="C178" s="168" t="str">
        <f>IF(ISERROR(VLOOKUP(A178,'[1]Z03 收入决算表(财决03表)'!$A$10:$K$500,4,FALSE)),"",VLOOKUP(A178,'[1]Z03 收入决算表(财决03表)'!$A$10:$K$500,4,FALSE))</f>
        <v/>
      </c>
      <c r="D178" s="184" t="str">
        <f>IF(ISERROR(VLOOKUP(A178,'[1]Z03 收入决算表(财决03表)'!$A$10:$K$500,5,FALSE)),"",VLOOKUP(A178,'[1]Z03 收入决算表(财决03表)'!$A$10:$K$500,5,FALSE))</f>
        <v/>
      </c>
      <c r="E178" s="184" t="str">
        <f>IF(ISERROR(VLOOKUP(A178,'[1]Z03 收入决算表(财决03表)'!$A$10:$K$500,6,FALSE)),"",VLOOKUP(A178,'[1]Z03 收入决算表(财决03表)'!$A$10:$K$500,6,FALSE))</f>
        <v/>
      </c>
      <c r="F178" s="184" t="str">
        <f>IF(ISERROR(VLOOKUP(A178,'[1]Z03 收入决算表(财决03表)'!$A$10:$K$500,7,FALSE)),"",VLOOKUP(A178,'[1]Z03 收入决算表(财决03表)'!$A$10:$K$500,7,FALSE))</f>
        <v/>
      </c>
      <c r="G178" s="184" t="str">
        <f>IF(ISERROR(VLOOKUP(A178,'[1]Z03 收入决算表(财决03表)'!$A$10:$K$500,8,FALSE)),"",VLOOKUP(A178,'[1]Z03 收入决算表(财决03表)'!$A$10:$K$500,8,FALSE))</f>
        <v/>
      </c>
      <c r="H178" s="184" t="str">
        <f>IF(ISERROR(VLOOKUP(A178,'[1]Z03 收入决算表(财决03表)'!$A$10:$K$500,9,FALSE)),"",VLOOKUP(A178,'[1]Z03 收入决算表(财决03表)'!$A$10:$K$500,9,FALSE))</f>
        <v/>
      </c>
      <c r="I178" s="184" t="str">
        <f>IF(ISERROR(VLOOKUP(A178,'[1]Z03 收入决算表(财决03表)'!$A$10:$K$500,10,FALSE)),"",VLOOKUP(A178,'[1]Z03 收入决算表(财决03表)'!$A$10:$K$500,10,FALSE))</f>
        <v/>
      </c>
      <c r="J178" s="184" t="str">
        <f>IF(ISERROR(VLOOKUP(A178,'[1]Z03 收入决算表(财决03表)'!$A$10:$K$500,11,FALSE)),"",VLOOKUP(A178,'[1]Z03 收入决算表(财决03表)'!$A$10:$K$500,11,FALSE))</f>
        <v/>
      </c>
      <c r="K178" s="180">
        <f>'[1]Z03 收入决算表(财决03表)'!A177</f>
        <v>0</v>
      </c>
      <c r="L178" s="181">
        <f>'[1]Z03 收入决算表(财决03表)'!$E177</f>
        <v>0</v>
      </c>
      <c r="M178" s="177" t="str">
        <f t="shared" si="5"/>
        <v/>
      </c>
    </row>
    <row r="179" spans="1:13" ht="22.5" customHeight="1">
      <c r="A179" s="237" t="str">
        <f t="shared" si="4"/>
        <v/>
      </c>
      <c r="B179" s="237"/>
      <c r="C179" s="168" t="str">
        <f>IF(ISERROR(VLOOKUP(A179,'[1]Z03 收入决算表(财决03表)'!$A$10:$K$500,4,FALSE)),"",VLOOKUP(A179,'[1]Z03 收入决算表(财决03表)'!$A$10:$K$500,4,FALSE))</f>
        <v/>
      </c>
      <c r="D179" s="184" t="str">
        <f>IF(ISERROR(VLOOKUP(A179,'[1]Z03 收入决算表(财决03表)'!$A$10:$K$500,5,FALSE)),"",VLOOKUP(A179,'[1]Z03 收入决算表(财决03表)'!$A$10:$K$500,5,FALSE))</f>
        <v/>
      </c>
      <c r="E179" s="184" t="str">
        <f>IF(ISERROR(VLOOKUP(A179,'[1]Z03 收入决算表(财决03表)'!$A$10:$K$500,6,FALSE)),"",VLOOKUP(A179,'[1]Z03 收入决算表(财决03表)'!$A$10:$K$500,6,FALSE))</f>
        <v/>
      </c>
      <c r="F179" s="184" t="str">
        <f>IF(ISERROR(VLOOKUP(A179,'[1]Z03 收入决算表(财决03表)'!$A$10:$K$500,7,FALSE)),"",VLOOKUP(A179,'[1]Z03 收入决算表(财决03表)'!$A$10:$K$500,7,FALSE))</f>
        <v/>
      </c>
      <c r="G179" s="184" t="str">
        <f>IF(ISERROR(VLOOKUP(A179,'[1]Z03 收入决算表(财决03表)'!$A$10:$K$500,8,FALSE)),"",VLOOKUP(A179,'[1]Z03 收入决算表(财决03表)'!$A$10:$K$500,8,FALSE))</f>
        <v/>
      </c>
      <c r="H179" s="184" t="str">
        <f>IF(ISERROR(VLOOKUP(A179,'[1]Z03 收入决算表(财决03表)'!$A$10:$K$500,9,FALSE)),"",VLOOKUP(A179,'[1]Z03 收入决算表(财决03表)'!$A$10:$K$500,9,FALSE))</f>
        <v/>
      </c>
      <c r="I179" s="184" t="str">
        <f>IF(ISERROR(VLOOKUP(A179,'[1]Z03 收入决算表(财决03表)'!$A$10:$K$500,10,FALSE)),"",VLOOKUP(A179,'[1]Z03 收入决算表(财决03表)'!$A$10:$K$500,10,FALSE))</f>
        <v/>
      </c>
      <c r="J179" s="184" t="str">
        <f>IF(ISERROR(VLOOKUP(A179,'[1]Z03 收入决算表(财决03表)'!$A$10:$K$500,11,FALSE)),"",VLOOKUP(A179,'[1]Z03 收入决算表(财决03表)'!$A$10:$K$500,11,FALSE))</f>
        <v/>
      </c>
      <c r="K179" s="180">
        <f>'[1]Z03 收入决算表(财决03表)'!A178</f>
        <v>0</v>
      </c>
      <c r="L179" s="181">
        <f>'[1]Z03 收入决算表(财决03表)'!$E178</f>
        <v>0</v>
      </c>
      <c r="M179" s="177" t="str">
        <f t="shared" si="5"/>
        <v/>
      </c>
    </row>
    <row r="180" spans="1:13" ht="22.5" customHeight="1">
      <c r="A180" s="237" t="str">
        <f t="shared" si="4"/>
        <v/>
      </c>
      <c r="B180" s="237"/>
      <c r="C180" s="168" t="str">
        <f>IF(ISERROR(VLOOKUP(A180,'[1]Z03 收入决算表(财决03表)'!$A$10:$K$500,4,FALSE)),"",VLOOKUP(A180,'[1]Z03 收入决算表(财决03表)'!$A$10:$K$500,4,FALSE))</f>
        <v/>
      </c>
      <c r="D180" s="184" t="str">
        <f>IF(ISERROR(VLOOKUP(A180,'[1]Z03 收入决算表(财决03表)'!$A$10:$K$500,5,FALSE)),"",VLOOKUP(A180,'[1]Z03 收入决算表(财决03表)'!$A$10:$K$500,5,FALSE))</f>
        <v/>
      </c>
      <c r="E180" s="184" t="str">
        <f>IF(ISERROR(VLOOKUP(A180,'[1]Z03 收入决算表(财决03表)'!$A$10:$K$500,6,FALSE)),"",VLOOKUP(A180,'[1]Z03 收入决算表(财决03表)'!$A$10:$K$500,6,FALSE))</f>
        <v/>
      </c>
      <c r="F180" s="184" t="str">
        <f>IF(ISERROR(VLOOKUP(A180,'[1]Z03 收入决算表(财决03表)'!$A$10:$K$500,7,FALSE)),"",VLOOKUP(A180,'[1]Z03 收入决算表(财决03表)'!$A$10:$K$500,7,FALSE))</f>
        <v/>
      </c>
      <c r="G180" s="184" t="str">
        <f>IF(ISERROR(VLOOKUP(A180,'[1]Z03 收入决算表(财决03表)'!$A$10:$K$500,8,FALSE)),"",VLOOKUP(A180,'[1]Z03 收入决算表(财决03表)'!$A$10:$K$500,8,FALSE))</f>
        <v/>
      </c>
      <c r="H180" s="184" t="str">
        <f>IF(ISERROR(VLOOKUP(A180,'[1]Z03 收入决算表(财决03表)'!$A$10:$K$500,9,FALSE)),"",VLOOKUP(A180,'[1]Z03 收入决算表(财决03表)'!$A$10:$K$500,9,FALSE))</f>
        <v/>
      </c>
      <c r="I180" s="184" t="str">
        <f>IF(ISERROR(VLOOKUP(A180,'[1]Z03 收入决算表(财决03表)'!$A$10:$K$500,10,FALSE)),"",VLOOKUP(A180,'[1]Z03 收入决算表(财决03表)'!$A$10:$K$500,10,FALSE))</f>
        <v/>
      </c>
      <c r="J180" s="184" t="str">
        <f>IF(ISERROR(VLOOKUP(A180,'[1]Z03 收入决算表(财决03表)'!$A$10:$K$500,11,FALSE)),"",VLOOKUP(A180,'[1]Z03 收入决算表(财决03表)'!$A$10:$K$500,11,FALSE))</f>
        <v/>
      </c>
      <c r="K180" s="180">
        <f>'[1]Z03 收入决算表(财决03表)'!A179</f>
        <v>0</v>
      </c>
      <c r="L180" s="181">
        <f>'[1]Z03 收入决算表(财决03表)'!$E179</f>
        <v>0</v>
      </c>
      <c r="M180" s="177" t="str">
        <f t="shared" si="5"/>
        <v/>
      </c>
    </row>
    <row r="181" spans="1:13" ht="22.5" customHeight="1">
      <c r="A181" s="237" t="str">
        <f t="shared" si="4"/>
        <v/>
      </c>
      <c r="B181" s="237"/>
      <c r="C181" s="168" t="str">
        <f>IF(ISERROR(VLOOKUP(A181,'[1]Z03 收入决算表(财决03表)'!$A$10:$K$500,4,FALSE)),"",VLOOKUP(A181,'[1]Z03 收入决算表(财决03表)'!$A$10:$K$500,4,FALSE))</f>
        <v/>
      </c>
      <c r="D181" s="184" t="str">
        <f>IF(ISERROR(VLOOKUP(A181,'[1]Z03 收入决算表(财决03表)'!$A$10:$K$500,5,FALSE)),"",VLOOKUP(A181,'[1]Z03 收入决算表(财决03表)'!$A$10:$K$500,5,FALSE))</f>
        <v/>
      </c>
      <c r="E181" s="184" t="str">
        <f>IF(ISERROR(VLOOKUP(A181,'[1]Z03 收入决算表(财决03表)'!$A$10:$K$500,6,FALSE)),"",VLOOKUP(A181,'[1]Z03 收入决算表(财决03表)'!$A$10:$K$500,6,FALSE))</f>
        <v/>
      </c>
      <c r="F181" s="184" t="str">
        <f>IF(ISERROR(VLOOKUP(A181,'[1]Z03 收入决算表(财决03表)'!$A$10:$K$500,7,FALSE)),"",VLOOKUP(A181,'[1]Z03 收入决算表(财决03表)'!$A$10:$K$500,7,FALSE))</f>
        <v/>
      </c>
      <c r="G181" s="184" t="str">
        <f>IF(ISERROR(VLOOKUP(A181,'[1]Z03 收入决算表(财决03表)'!$A$10:$K$500,8,FALSE)),"",VLOOKUP(A181,'[1]Z03 收入决算表(财决03表)'!$A$10:$K$500,8,FALSE))</f>
        <v/>
      </c>
      <c r="H181" s="184" t="str">
        <f>IF(ISERROR(VLOOKUP(A181,'[1]Z03 收入决算表(财决03表)'!$A$10:$K$500,9,FALSE)),"",VLOOKUP(A181,'[1]Z03 收入决算表(财决03表)'!$A$10:$K$500,9,FALSE))</f>
        <v/>
      </c>
      <c r="I181" s="184" t="str">
        <f>IF(ISERROR(VLOOKUP(A181,'[1]Z03 收入决算表(财决03表)'!$A$10:$K$500,10,FALSE)),"",VLOOKUP(A181,'[1]Z03 收入决算表(财决03表)'!$A$10:$K$500,10,FALSE))</f>
        <v/>
      </c>
      <c r="J181" s="184" t="str">
        <f>IF(ISERROR(VLOOKUP(A181,'[1]Z03 收入决算表(财决03表)'!$A$10:$K$500,11,FALSE)),"",VLOOKUP(A181,'[1]Z03 收入决算表(财决03表)'!$A$10:$K$500,11,FALSE))</f>
        <v/>
      </c>
      <c r="K181" s="180">
        <f>'[1]Z03 收入决算表(财决03表)'!A180</f>
        <v>0</v>
      </c>
      <c r="L181" s="181">
        <f>'[1]Z03 收入决算表(财决03表)'!$E180</f>
        <v>0</v>
      </c>
      <c r="M181" s="177" t="str">
        <f t="shared" si="5"/>
        <v/>
      </c>
    </row>
    <row r="182" spans="1:13" ht="22.5" customHeight="1">
      <c r="A182" s="237" t="str">
        <f t="shared" si="4"/>
        <v/>
      </c>
      <c r="B182" s="237"/>
      <c r="C182" s="168" t="str">
        <f>IF(ISERROR(VLOOKUP(A182,'[1]Z03 收入决算表(财决03表)'!$A$10:$K$500,4,FALSE)),"",VLOOKUP(A182,'[1]Z03 收入决算表(财决03表)'!$A$10:$K$500,4,FALSE))</f>
        <v/>
      </c>
      <c r="D182" s="184" t="str">
        <f>IF(ISERROR(VLOOKUP(A182,'[1]Z03 收入决算表(财决03表)'!$A$10:$K$500,5,FALSE)),"",VLOOKUP(A182,'[1]Z03 收入决算表(财决03表)'!$A$10:$K$500,5,FALSE))</f>
        <v/>
      </c>
      <c r="E182" s="184" t="str">
        <f>IF(ISERROR(VLOOKUP(A182,'[1]Z03 收入决算表(财决03表)'!$A$10:$K$500,6,FALSE)),"",VLOOKUP(A182,'[1]Z03 收入决算表(财决03表)'!$A$10:$K$500,6,FALSE))</f>
        <v/>
      </c>
      <c r="F182" s="184" t="str">
        <f>IF(ISERROR(VLOOKUP(A182,'[1]Z03 收入决算表(财决03表)'!$A$10:$K$500,7,FALSE)),"",VLOOKUP(A182,'[1]Z03 收入决算表(财决03表)'!$A$10:$K$500,7,FALSE))</f>
        <v/>
      </c>
      <c r="G182" s="184" t="str">
        <f>IF(ISERROR(VLOOKUP(A182,'[1]Z03 收入决算表(财决03表)'!$A$10:$K$500,8,FALSE)),"",VLOOKUP(A182,'[1]Z03 收入决算表(财决03表)'!$A$10:$K$500,8,FALSE))</f>
        <v/>
      </c>
      <c r="H182" s="184" t="str">
        <f>IF(ISERROR(VLOOKUP(A182,'[1]Z03 收入决算表(财决03表)'!$A$10:$K$500,9,FALSE)),"",VLOOKUP(A182,'[1]Z03 收入决算表(财决03表)'!$A$10:$K$500,9,FALSE))</f>
        <v/>
      </c>
      <c r="I182" s="184" t="str">
        <f>IF(ISERROR(VLOOKUP(A182,'[1]Z03 收入决算表(财决03表)'!$A$10:$K$500,10,FALSE)),"",VLOOKUP(A182,'[1]Z03 收入决算表(财决03表)'!$A$10:$K$500,10,FALSE))</f>
        <v/>
      </c>
      <c r="J182" s="184" t="str">
        <f>IF(ISERROR(VLOOKUP(A182,'[1]Z03 收入决算表(财决03表)'!$A$10:$K$500,11,FALSE)),"",VLOOKUP(A182,'[1]Z03 收入决算表(财决03表)'!$A$10:$K$500,11,FALSE))</f>
        <v/>
      </c>
      <c r="K182" s="180">
        <f>'[1]Z03 收入决算表(财决03表)'!A181</f>
        <v>0</v>
      </c>
      <c r="L182" s="181">
        <f>'[1]Z03 收入决算表(财决03表)'!$E181</f>
        <v>0</v>
      </c>
      <c r="M182" s="177" t="str">
        <f t="shared" si="5"/>
        <v/>
      </c>
    </row>
    <row r="183" spans="1:13" ht="22.5" customHeight="1">
      <c r="A183" s="237" t="str">
        <f t="shared" si="4"/>
        <v/>
      </c>
      <c r="B183" s="237"/>
      <c r="C183" s="168" t="str">
        <f>IF(ISERROR(VLOOKUP(A183,'[1]Z03 收入决算表(财决03表)'!$A$10:$K$500,4,FALSE)),"",VLOOKUP(A183,'[1]Z03 收入决算表(财决03表)'!$A$10:$K$500,4,FALSE))</f>
        <v/>
      </c>
      <c r="D183" s="184" t="str">
        <f>IF(ISERROR(VLOOKUP(A183,'[1]Z03 收入决算表(财决03表)'!$A$10:$K$500,5,FALSE)),"",VLOOKUP(A183,'[1]Z03 收入决算表(财决03表)'!$A$10:$K$500,5,FALSE))</f>
        <v/>
      </c>
      <c r="E183" s="184" t="str">
        <f>IF(ISERROR(VLOOKUP(A183,'[1]Z03 收入决算表(财决03表)'!$A$10:$K$500,6,FALSE)),"",VLOOKUP(A183,'[1]Z03 收入决算表(财决03表)'!$A$10:$K$500,6,FALSE))</f>
        <v/>
      </c>
      <c r="F183" s="184" t="str">
        <f>IF(ISERROR(VLOOKUP(A183,'[1]Z03 收入决算表(财决03表)'!$A$10:$K$500,7,FALSE)),"",VLOOKUP(A183,'[1]Z03 收入决算表(财决03表)'!$A$10:$K$500,7,FALSE))</f>
        <v/>
      </c>
      <c r="G183" s="184" t="str">
        <f>IF(ISERROR(VLOOKUP(A183,'[1]Z03 收入决算表(财决03表)'!$A$10:$K$500,8,FALSE)),"",VLOOKUP(A183,'[1]Z03 收入决算表(财决03表)'!$A$10:$K$500,8,FALSE))</f>
        <v/>
      </c>
      <c r="H183" s="184" t="str">
        <f>IF(ISERROR(VLOOKUP(A183,'[1]Z03 收入决算表(财决03表)'!$A$10:$K$500,9,FALSE)),"",VLOOKUP(A183,'[1]Z03 收入决算表(财决03表)'!$A$10:$K$500,9,FALSE))</f>
        <v/>
      </c>
      <c r="I183" s="184" t="str">
        <f>IF(ISERROR(VLOOKUP(A183,'[1]Z03 收入决算表(财决03表)'!$A$10:$K$500,10,FALSE)),"",VLOOKUP(A183,'[1]Z03 收入决算表(财决03表)'!$A$10:$K$500,10,FALSE))</f>
        <v/>
      </c>
      <c r="J183" s="184" t="str">
        <f>IF(ISERROR(VLOOKUP(A183,'[1]Z03 收入决算表(财决03表)'!$A$10:$K$500,11,FALSE)),"",VLOOKUP(A183,'[1]Z03 收入决算表(财决03表)'!$A$10:$K$500,11,FALSE))</f>
        <v/>
      </c>
      <c r="K183" s="180">
        <f>'[1]Z03 收入决算表(财决03表)'!A182</f>
        <v>0</v>
      </c>
      <c r="L183" s="181">
        <f>'[1]Z03 收入决算表(财决03表)'!$E182</f>
        <v>0</v>
      </c>
      <c r="M183" s="177" t="str">
        <f t="shared" si="5"/>
        <v/>
      </c>
    </row>
    <row r="184" spans="1:13" ht="22.5" customHeight="1">
      <c r="A184" s="237" t="str">
        <f t="shared" si="4"/>
        <v/>
      </c>
      <c r="B184" s="237"/>
      <c r="C184" s="168" t="str">
        <f>IF(ISERROR(VLOOKUP(A184,'[1]Z03 收入决算表(财决03表)'!$A$10:$K$500,4,FALSE)),"",VLOOKUP(A184,'[1]Z03 收入决算表(财决03表)'!$A$10:$K$500,4,FALSE))</f>
        <v/>
      </c>
      <c r="D184" s="184" t="str">
        <f>IF(ISERROR(VLOOKUP(A184,'[1]Z03 收入决算表(财决03表)'!$A$10:$K$500,5,FALSE)),"",VLOOKUP(A184,'[1]Z03 收入决算表(财决03表)'!$A$10:$K$500,5,FALSE))</f>
        <v/>
      </c>
      <c r="E184" s="184" t="str">
        <f>IF(ISERROR(VLOOKUP(A184,'[1]Z03 收入决算表(财决03表)'!$A$10:$K$500,6,FALSE)),"",VLOOKUP(A184,'[1]Z03 收入决算表(财决03表)'!$A$10:$K$500,6,FALSE))</f>
        <v/>
      </c>
      <c r="F184" s="184" t="str">
        <f>IF(ISERROR(VLOOKUP(A184,'[1]Z03 收入决算表(财决03表)'!$A$10:$K$500,7,FALSE)),"",VLOOKUP(A184,'[1]Z03 收入决算表(财决03表)'!$A$10:$K$500,7,FALSE))</f>
        <v/>
      </c>
      <c r="G184" s="184" t="str">
        <f>IF(ISERROR(VLOOKUP(A184,'[1]Z03 收入决算表(财决03表)'!$A$10:$K$500,8,FALSE)),"",VLOOKUP(A184,'[1]Z03 收入决算表(财决03表)'!$A$10:$K$500,8,FALSE))</f>
        <v/>
      </c>
      <c r="H184" s="184" t="str">
        <f>IF(ISERROR(VLOOKUP(A184,'[1]Z03 收入决算表(财决03表)'!$A$10:$K$500,9,FALSE)),"",VLOOKUP(A184,'[1]Z03 收入决算表(财决03表)'!$A$10:$K$500,9,FALSE))</f>
        <v/>
      </c>
      <c r="I184" s="184" t="str">
        <f>IF(ISERROR(VLOOKUP(A184,'[1]Z03 收入决算表(财决03表)'!$A$10:$K$500,10,FALSE)),"",VLOOKUP(A184,'[1]Z03 收入决算表(财决03表)'!$A$10:$K$500,10,FALSE))</f>
        <v/>
      </c>
      <c r="J184" s="184" t="str">
        <f>IF(ISERROR(VLOOKUP(A184,'[1]Z03 收入决算表(财决03表)'!$A$10:$K$500,11,FALSE)),"",VLOOKUP(A184,'[1]Z03 收入决算表(财决03表)'!$A$10:$K$500,11,FALSE))</f>
        <v/>
      </c>
      <c r="K184" s="180">
        <f>'[1]Z03 收入决算表(财决03表)'!A183</f>
        <v>0</v>
      </c>
      <c r="L184" s="181">
        <f>'[1]Z03 收入决算表(财决03表)'!$E183</f>
        <v>0</v>
      </c>
      <c r="M184" s="177" t="str">
        <f t="shared" si="5"/>
        <v/>
      </c>
    </row>
    <row r="185" spans="1:13" ht="22.5" customHeight="1">
      <c r="A185" s="237" t="str">
        <f t="shared" si="4"/>
        <v/>
      </c>
      <c r="B185" s="237"/>
      <c r="C185" s="168" t="str">
        <f>IF(ISERROR(VLOOKUP(A185,'[1]Z03 收入决算表(财决03表)'!$A$10:$K$500,4,FALSE)),"",VLOOKUP(A185,'[1]Z03 收入决算表(财决03表)'!$A$10:$K$500,4,FALSE))</f>
        <v/>
      </c>
      <c r="D185" s="184" t="str">
        <f>IF(ISERROR(VLOOKUP(A185,'[1]Z03 收入决算表(财决03表)'!$A$10:$K$500,5,FALSE)),"",VLOOKUP(A185,'[1]Z03 收入决算表(财决03表)'!$A$10:$K$500,5,FALSE))</f>
        <v/>
      </c>
      <c r="E185" s="184" t="str">
        <f>IF(ISERROR(VLOOKUP(A185,'[1]Z03 收入决算表(财决03表)'!$A$10:$K$500,6,FALSE)),"",VLOOKUP(A185,'[1]Z03 收入决算表(财决03表)'!$A$10:$K$500,6,FALSE))</f>
        <v/>
      </c>
      <c r="F185" s="184" t="str">
        <f>IF(ISERROR(VLOOKUP(A185,'[1]Z03 收入决算表(财决03表)'!$A$10:$K$500,7,FALSE)),"",VLOOKUP(A185,'[1]Z03 收入决算表(财决03表)'!$A$10:$K$500,7,FALSE))</f>
        <v/>
      </c>
      <c r="G185" s="184" t="str">
        <f>IF(ISERROR(VLOOKUP(A185,'[1]Z03 收入决算表(财决03表)'!$A$10:$K$500,8,FALSE)),"",VLOOKUP(A185,'[1]Z03 收入决算表(财决03表)'!$A$10:$K$500,8,FALSE))</f>
        <v/>
      </c>
      <c r="H185" s="184" t="str">
        <f>IF(ISERROR(VLOOKUP(A185,'[1]Z03 收入决算表(财决03表)'!$A$10:$K$500,9,FALSE)),"",VLOOKUP(A185,'[1]Z03 收入决算表(财决03表)'!$A$10:$K$500,9,FALSE))</f>
        <v/>
      </c>
      <c r="I185" s="184" t="str">
        <f>IF(ISERROR(VLOOKUP(A185,'[1]Z03 收入决算表(财决03表)'!$A$10:$K$500,10,FALSE)),"",VLOOKUP(A185,'[1]Z03 收入决算表(财决03表)'!$A$10:$K$500,10,FALSE))</f>
        <v/>
      </c>
      <c r="J185" s="184" t="str">
        <f>IF(ISERROR(VLOOKUP(A185,'[1]Z03 收入决算表(财决03表)'!$A$10:$K$500,11,FALSE)),"",VLOOKUP(A185,'[1]Z03 收入决算表(财决03表)'!$A$10:$K$500,11,FALSE))</f>
        <v/>
      </c>
      <c r="K185" s="180">
        <f>'[1]Z03 收入决算表(财决03表)'!A184</f>
        <v>0</v>
      </c>
      <c r="L185" s="181">
        <f>'[1]Z03 收入决算表(财决03表)'!$E184</f>
        <v>0</v>
      </c>
      <c r="M185" s="177" t="str">
        <f t="shared" si="5"/>
        <v/>
      </c>
    </row>
    <row r="186" spans="1:13" ht="22.5" customHeight="1">
      <c r="A186" s="237" t="str">
        <f t="shared" si="4"/>
        <v/>
      </c>
      <c r="B186" s="237"/>
      <c r="C186" s="168" t="str">
        <f>IF(ISERROR(VLOOKUP(A186,'[1]Z03 收入决算表(财决03表)'!$A$10:$K$500,4,FALSE)),"",VLOOKUP(A186,'[1]Z03 收入决算表(财决03表)'!$A$10:$K$500,4,FALSE))</f>
        <v/>
      </c>
      <c r="D186" s="184" t="str">
        <f>IF(ISERROR(VLOOKUP(A186,'[1]Z03 收入决算表(财决03表)'!$A$10:$K$500,5,FALSE)),"",VLOOKUP(A186,'[1]Z03 收入决算表(财决03表)'!$A$10:$K$500,5,FALSE))</f>
        <v/>
      </c>
      <c r="E186" s="184" t="str">
        <f>IF(ISERROR(VLOOKUP(A186,'[1]Z03 收入决算表(财决03表)'!$A$10:$K$500,6,FALSE)),"",VLOOKUP(A186,'[1]Z03 收入决算表(财决03表)'!$A$10:$K$500,6,FALSE))</f>
        <v/>
      </c>
      <c r="F186" s="184" t="str">
        <f>IF(ISERROR(VLOOKUP(A186,'[1]Z03 收入决算表(财决03表)'!$A$10:$K$500,7,FALSE)),"",VLOOKUP(A186,'[1]Z03 收入决算表(财决03表)'!$A$10:$K$500,7,FALSE))</f>
        <v/>
      </c>
      <c r="G186" s="184" t="str">
        <f>IF(ISERROR(VLOOKUP(A186,'[1]Z03 收入决算表(财决03表)'!$A$10:$K$500,8,FALSE)),"",VLOOKUP(A186,'[1]Z03 收入决算表(财决03表)'!$A$10:$K$500,8,FALSE))</f>
        <v/>
      </c>
      <c r="H186" s="184" t="str">
        <f>IF(ISERROR(VLOOKUP(A186,'[1]Z03 收入决算表(财决03表)'!$A$10:$K$500,9,FALSE)),"",VLOOKUP(A186,'[1]Z03 收入决算表(财决03表)'!$A$10:$K$500,9,FALSE))</f>
        <v/>
      </c>
      <c r="I186" s="184" t="str">
        <f>IF(ISERROR(VLOOKUP(A186,'[1]Z03 收入决算表(财决03表)'!$A$10:$K$500,10,FALSE)),"",VLOOKUP(A186,'[1]Z03 收入决算表(财决03表)'!$A$10:$K$500,10,FALSE))</f>
        <v/>
      </c>
      <c r="J186" s="184" t="str">
        <f>IF(ISERROR(VLOOKUP(A186,'[1]Z03 收入决算表(财决03表)'!$A$10:$K$500,11,FALSE)),"",VLOOKUP(A186,'[1]Z03 收入决算表(财决03表)'!$A$10:$K$500,11,FALSE))</f>
        <v/>
      </c>
      <c r="K186" s="180">
        <f>'[1]Z03 收入决算表(财决03表)'!A185</f>
        <v>0</v>
      </c>
      <c r="L186" s="181">
        <f>'[1]Z03 收入决算表(财决03表)'!$E185</f>
        <v>0</v>
      </c>
      <c r="M186" s="177" t="str">
        <f t="shared" si="5"/>
        <v/>
      </c>
    </row>
    <row r="187" spans="1:13" ht="22.5" customHeight="1">
      <c r="A187" s="237" t="str">
        <f t="shared" si="4"/>
        <v/>
      </c>
      <c r="B187" s="237"/>
      <c r="C187" s="168" t="str">
        <f>IF(ISERROR(VLOOKUP(A187,'[1]Z03 收入决算表(财决03表)'!$A$10:$K$500,4,FALSE)),"",VLOOKUP(A187,'[1]Z03 收入决算表(财决03表)'!$A$10:$K$500,4,FALSE))</f>
        <v/>
      </c>
      <c r="D187" s="184" t="str">
        <f>IF(ISERROR(VLOOKUP(A187,'[1]Z03 收入决算表(财决03表)'!$A$10:$K$500,5,FALSE)),"",VLOOKUP(A187,'[1]Z03 收入决算表(财决03表)'!$A$10:$K$500,5,FALSE))</f>
        <v/>
      </c>
      <c r="E187" s="184" t="str">
        <f>IF(ISERROR(VLOOKUP(A187,'[1]Z03 收入决算表(财决03表)'!$A$10:$K$500,6,FALSE)),"",VLOOKUP(A187,'[1]Z03 收入决算表(财决03表)'!$A$10:$K$500,6,FALSE))</f>
        <v/>
      </c>
      <c r="F187" s="184" t="str">
        <f>IF(ISERROR(VLOOKUP(A187,'[1]Z03 收入决算表(财决03表)'!$A$10:$K$500,7,FALSE)),"",VLOOKUP(A187,'[1]Z03 收入决算表(财决03表)'!$A$10:$K$500,7,FALSE))</f>
        <v/>
      </c>
      <c r="G187" s="184" t="str">
        <f>IF(ISERROR(VLOOKUP(A187,'[1]Z03 收入决算表(财决03表)'!$A$10:$K$500,8,FALSE)),"",VLOOKUP(A187,'[1]Z03 收入决算表(财决03表)'!$A$10:$K$500,8,FALSE))</f>
        <v/>
      </c>
      <c r="H187" s="184" t="str">
        <f>IF(ISERROR(VLOOKUP(A187,'[1]Z03 收入决算表(财决03表)'!$A$10:$K$500,9,FALSE)),"",VLOOKUP(A187,'[1]Z03 收入决算表(财决03表)'!$A$10:$K$500,9,FALSE))</f>
        <v/>
      </c>
      <c r="I187" s="184" t="str">
        <f>IF(ISERROR(VLOOKUP(A187,'[1]Z03 收入决算表(财决03表)'!$A$10:$K$500,10,FALSE)),"",VLOOKUP(A187,'[1]Z03 收入决算表(财决03表)'!$A$10:$K$500,10,FALSE))</f>
        <v/>
      </c>
      <c r="J187" s="184" t="str">
        <f>IF(ISERROR(VLOOKUP(A187,'[1]Z03 收入决算表(财决03表)'!$A$10:$K$500,11,FALSE)),"",VLOOKUP(A187,'[1]Z03 收入决算表(财决03表)'!$A$10:$K$500,11,FALSE))</f>
        <v/>
      </c>
      <c r="K187" s="180">
        <f>'[1]Z03 收入决算表(财决03表)'!A186</f>
        <v>0</v>
      </c>
      <c r="L187" s="181">
        <f>'[1]Z03 收入决算表(财决03表)'!$E186</f>
        <v>0</v>
      </c>
      <c r="M187" s="177" t="str">
        <f t="shared" si="5"/>
        <v/>
      </c>
    </row>
    <row r="188" spans="1:13" ht="22.5" customHeight="1">
      <c r="A188" s="237" t="str">
        <f t="shared" si="4"/>
        <v/>
      </c>
      <c r="B188" s="237"/>
      <c r="C188" s="168" t="str">
        <f>IF(ISERROR(VLOOKUP(A188,'[1]Z03 收入决算表(财决03表)'!$A$10:$K$500,4,FALSE)),"",VLOOKUP(A188,'[1]Z03 收入决算表(财决03表)'!$A$10:$K$500,4,FALSE))</f>
        <v/>
      </c>
      <c r="D188" s="184" t="str">
        <f>IF(ISERROR(VLOOKUP(A188,'[1]Z03 收入决算表(财决03表)'!$A$10:$K$500,5,FALSE)),"",VLOOKUP(A188,'[1]Z03 收入决算表(财决03表)'!$A$10:$K$500,5,FALSE))</f>
        <v/>
      </c>
      <c r="E188" s="184" t="str">
        <f>IF(ISERROR(VLOOKUP(A188,'[1]Z03 收入决算表(财决03表)'!$A$10:$K$500,6,FALSE)),"",VLOOKUP(A188,'[1]Z03 收入决算表(财决03表)'!$A$10:$K$500,6,FALSE))</f>
        <v/>
      </c>
      <c r="F188" s="184" t="str">
        <f>IF(ISERROR(VLOOKUP(A188,'[1]Z03 收入决算表(财决03表)'!$A$10:$K$500,7,FALSE)),"",VLOOKUP(A188,'[1]Z03 收入决算表(财决03表)'!$A$10:$K$500,7,FALSE))</f>
        <v/>
      </c>
      <c r="G188" s="184" t="str">
        <f>IF(ISERROR(VLOOKUP(A188,'[1]Z03 收入决算表(财决03表)'!$A$10:$K$500,8,FALSE)),"",VLOOKUP(A188,'[1]Z03 收入决算表(财决03表)'!$A$10:$K$500,8,FALSE))</f>
        <v/>
      </c>
      <c r="H188" s="184" t="str">
        <f>IF(ISERROR(VLOOKUP(A188,'[1]Z03 收入决算表(财决03表)'!$A$10:$K$500,9,FALSE)),"",VLOOKUP(A188,'[1]Z03 收入决算表(财决03表)'!$A$10:$K$500,9,FALSE))</f>
        <v/>
      </c>
      <c r="I188" s="184" t="str">
        <f>IF(ISERROR(VLOOKUP(A188,'[1]Z03 收入决算表(财决03表)'!$A$10:$K$500,10,FALSE)),"",VLOOKUP(A188,'[1]Z03 收入决算表(财决03表)'!$A$10:$K$500,10,FALSE))</f>
        <v/>
      </c>
      <c r="J188" s="184" t="str">
        <f>IF(ISERROR(VLOOKUP(A188,'[1]Z03 收入决算表(财决03表)'!$A$10:$K$500,11,FALSE)),"",VLOOKUP(A188,'[1]Z03 收入决算表(财决03表)'!$A$10:$K$500,11,FALSE))</f>
        <v/>
      </c>
      <c r="K188" s="180">
        <f>'[1]Z03 收入决算表(财决03表)'!A187</f>
        <v>0</v>
      </c>
      <c r="L188" s="181">
        <f>'[1]Z03 收入决算表(财决03表)'!$E187</f>
        <v>0</v>
      </c>
      <c r="M188" s="177" t="str">
        <f t="shared" si="5"/>
        <v/>
      </c>
    </row>
    <row r="189" spans="1:13" ht="22.5" customHeight="1">
      <c r="A189" s="237" t="str">
        <f t="shared" si="4"/>
        <v/>
      </c>
      <c r="B189" s="237"/>
      <c r="C189" s="168" t="str">
        <f>IF(ISERROR(VLOOKUP(A189,'[1]Z03 收入决算表(财决03表)'!$A$10:$K$500,4,FALSE)),"",VLOOKUP(A189,'[1]Z03 收入决算表(财决03表)'!$A$10:$K$500,4,FALSE))</f>
        <v/>
      </c>
      <c r="D189" s="184" t="str">
        <f>IF(ISERROR(VLOOKUP(A189,'[1]Z03 收入决算表(财决03表)'!$A$10:$K$500,5,FALSE)),"",VLOOKUP(A189,'[1]Z03 收入决算表(财决03表)'!$A$10:$K$500,5,FALSE))</f>
        <v/>
      </c>
      <c r="E189" s="184" t="str">
        <f>IF(ISERROR(VLOOKUP(A189,'[1]Z03 收入决算表(财决03表)'!$A$10:$K$500,6,FALSE)),"",VLOOKUP(A189,'[1]Z03 收入决算表(财决03表)'!$A$10:$K$500,6,FALSE))</f>
        <v/>
      </c>
      <c r="F189" s="184" t="str">
        <f>IF(ISERROR(VLOOKUP(A189,'[1]Z03 收入决算表(财决03表)'!$A$10:$K$500,7,FALSE)),"",VLOOKUP(A189,'[1]Z03 收入决算表(财决03表)'!$A$10:$K$500,7,FALSE))</f>
        <v/>
      </c>
      <c r="G189" s="184" t="str">
        <f>IF(ISERROR(VLOOKUP(A189,'[1]Z03 收入决算表(财决03表)'!$A$10:$K$500,8,FALSE)),"",VLOOKUP(A189,'[1]Z03 收入决算表(财决03表)'!$A$10:$K$500,8,FALSE))</f>
        <v/>
      </c>
      <c r="H189" s="184" t="str">
        <f>IF(ISERROR(VLOOKUP(A189,'[1]Z03 收入决算表(财决03表)'!$A$10:$K$500,9,FALSE)),"",VLOOKUP(A189,'[1]Z03 收入决算表(财决03表)'!$A$10:$K$500,9,FALSE))</f>
        <v/>
      </c>
      <c r="I189" s="184" t="str">
        <f>IF(ISERROR(VLOOKUP(A189,'[1]Z03 收入决算表(财决03表)'!$A$10:$K$500,10,FALSE)),"",VLOOKUP(A189,'[1]Z03 收入决算表(财决03表)'!$A$10:$K$500,10,FALSE))</f>
        <v/>
      </c>
      <c r="J189" s="184" t="str">
        <f>IF(ISERROR(VLOOKUP(A189,'[1]Z03 收入决算表(财决03表)'!$A$10:$K$500,11,FALSE)),"",VLOOKUP(A189,'[1]Z03 收入决算表(财决03表)'!$A$10:$K$500,11,FALSE))</f>
        <v/>
      </c>
      <c r="K189" s="180">
        <f>'[1]Z03 收入决算表(财决03表)'!A188</f>
        <v>0</v>
      </c>
      <c r="L189" s="181">
        <f>'[1]Z03 收入决算表(财决03表)'!$E188</f>
        <v>0</v>
      </c>
      <c r="M189" s="177" t="str">
        <f t="shared" si="5"/>
        <v/>
      </c>
    </row>
    <row r="190" spans="1:13" ht="22.5" customHeight="1">
      <c r="A190" s="237" t="str">
        <f t="shared" si="4"/>
        <v/>
      </c>
      <c r="B190" s="237"/>
      <c r="C190" s="168" t="str">
        <f>IF(ISERROR(VLOOKUP(A190,'[1]Z03 收入决算表(财决03表)'!$A$10:$K$500,4,FALSE)),"",VLOOKUP(A190,'[1]Z03 收入决算表(财决03表)'!$A$10:$K$500,4,FALSE))</f>
        <v/>
      </c>
      <c r="D190" s="184" t="str">
        <f>IF(ISERROR(VLOOKUP(A190,'[1]Z03 收入决算表(财决03表)'!$A$10:$K$500,5,FALSE)),"",VLOOKUP(A190,'[1]Z03 收入决算表(财决03表)'!$A$10:$K$500,5,FALSE))</f>
        <v/>
      </c>
      <c r="E190" s="184" t="str">
        <f>IF(ISERROR(VLOOKUP(A190,'[1]Z03 收入决算表(财决03表)'!$A$10:$K$500,6,FALSE)),"",VLOOKUP(A190,'[1]Z03 收入决算表(财决03表)'!$A$10:$K$500,6,FALSE))</f>
        <v/>
      </c>
      <c r="F190" s="184" t="str">
        <f>IF(ISERROR(VLOOKUP(A190,'[1]Z03 收入决算表(财决03表)'!$A$10:$K$500,7,FALSE)),"",VLOOKUP(A190,'[1]Z03 收入决算表(财决03表)'!$A$10:$K$500,7,FALSE))</f>
        <v/>
      </c>
      <c r="G190" s="184" t="str">
        <f>IF(ISERROR(VLOOKUP(A190,'[1]Z03 收入决算表(财决03表)'!$A$10:$K$500,8,FALSE)),"",VLOOKUP(A190,'[1]Z03 收入决算表(财决03表)'!$A$10:$K$500,8,FALSE))</f>
        <v/>
      </c>
      <c r="H190" s="184" t="str">
        <f>IF(ISERROR(VLOOKUP(A190,'[1]Z03 收入决算表(财决03表)'!$A$10:$K$500,9,FALSE)),"",VLOOKUP(A190,'[1]Z03 收入决算表(财决03表)'!$A$10:$K$500,9,FALSE))</f>
        <v/>
      </c>
      <c r="I190" s="184" t="str">
        <f>IF(ISERROR(VLOOKUP(A190,'[1]Z03 收入决算表(财决03表)'!$A$10:$K$500,10,FALSE)),"",VLOOKUP(A190,'[1]Z03 收入决算表(财决03表)'!$A$10:$K$500,10,FALSE))</f>
        <v/>
      </c>
      <c r="J190" s="184" t="str">
        <f>IF(ISERROR(VLOOKUP(A190,'[1]Z03 收入决算表(财决03表)'!$A$10:$K$500,11,FALSE)),"",VLOOKUP(A190,'[1]Z03 收入决算表(财决03表)'!$A$10:$K$500,11,FALSE))</f>
        <v/>
      </c>
      <c r="K190" s="180">
        <f>'[1]Z03 收入决算表(财决03表)'!A189</f>
        <v>0</v>
      </c>
      <c r="L190" s="181">
        <f>'[1]Z03 收入决算表(财决03表)'!$E189</f>
        <v>0</v>
      </c>
      <c r="M190" s="177" t="str">
        <f t="shared" si="5"/>
        <v/>
      </c>
    </row>
    <row r="191" spans="1:13" ht="22.5" customHeight="1">
      <c r="A191" s="237" t="str">
        <f t="shared" si="4"/>
        <v/>
      </c>
      <c r="B191" s="237"/>
      <c r="C191" s="168" t="str">
        <f>IF(ISERROR(VLOOKUP(A191,'[1]Z03 收入决算表(财决03表)'!$A$10:$K$500,4,FALSE)),"",VLOOKUP(A191,'[1]Z03 收入决算表(财决03表)'!$A$10:$K$500,4,FALSE))</f>
        <v/>
      </c>
      <c r="D191" s="184" t="str">
        <f>IF(ISERROR(VLOOKUP(A191,'[1]Z03 收入决算表(财决03表)'!$A$10:$K$500,5,FALSE)),"",VLOOKUP(A191,'[1]Z03 收入决算表(财决03表)'!$A$10:$K$500,5,FALSE))</f>
        <v/>
      </c>
      <c r="E191" s="184" t="str">
        <f>IF(ISERROR(VLOOKUP(A191,'[1]Z03 收入决算表(财决03表)'!$A$10:$K$500,6,FALSE)),"",VLOOKUP(A191,'[1]Z03 收入决算表(财决03表)'!$A$10:$K$500,6,FALSE))</f>
        <v/>
      </c>
      <c r="F191" s="184" t="str">
        <f>IF(ISERROR(VLOOKUP(A191,'[1]Z03 收入决算表(财决03表)'!$A$10:$K$500,7,FALSE)),"",VLOOKUP(A191,'[1]Z03 收入决算表(财决03表)'!$A$10:$K$500,7,FALSE))</f>
        <v/>
      </c>
      <c r="G191" s="184" t="str">
        <f>IF(ISERROR(VLOOKUP(A191,'[1]Z03 收入决算表(财决03表)'!$A$10:$K$500,8,FALSE)),"",VLOOKUP(A191,'[1]Z03 收入决算表(财决03表)'!$A$10:$K$500,8,FALSE))</f>
        <v/>
      </c>
      <c r="H191" s="184" t="str">
        <f>IF(ISERROR(VLOOKUP(A191,'[1]Z03 收入决算表(财决03表)'!$A$10:$K$500,9,FALSE)),"",VLOOKUP(A191,'[1]Z03 收入决算表(财决03表)'!$A$10:$K$500,9,FALSE))</f>
        <v/>
      </c>
      <c r="I191" s="184" t="str">
        <f>IF(ISERROR(VLOOKUP(A191,'[1]Z03 收入决算表(财决03表)'!$A$10:$K$500,10,FALSE)),"",VLOOKUP(A191,'[1]Z03 收入决算表(财决03表)'!$A$10:$K$500,10,FALSE))</f>
        <v/>
      </c>
      <c r="J191" s="184" t="str">
        <f>IF(ISERROR(VLOOKUP(A191,'[1]Z03 收入决算表(财决03表)'!$A$10:$K$500,11,FALSE)),"",VLOOKUP(A191,'[1]Z03 收入决算表(财决03表)'!$A$10:$K$500,11,FALSE))</f>
        <v/>
      </c>
      <c r="K191" s="180">
        <f>'[1]Z03 收入决算表(财决03表)'!A190</f>
        <v>0</v>
      </c>
      <c r="L191" s="181">
        <f>'[1]Z03 收入决算表(财决03表)'!$E190</f>
        <v>0</v>
      </c>
      <c r="M191" s="177" t="str">
        <f t="shared" si="5"/>
        <v/>
      </c>
    </row>
    <row r="192" spans="1:13" ht="22.5" customHeight="1">
      <c r="A192" s="237" t="str">
        <f t="shared" si="4"/>
        <v/>
      </c>
      <c r="B192" s="237"/>
      <c r="C192" s="168" t="str">
        <f>IF(ISERROR(VLOOKUP(A192,'[1]Z03 收入决算表(财决03表)'!$A$10:$K$500,4,FALSE)),"",VLOOKUP(A192,'[1]Z03 收入决算表(财决03表)'!$A$10:$K$500,4,FALSE))</f>
        <v/>
      </c>
      <c r="D192" s="184" t="str">
        <f>IF(ISERROR(VLOOKUP(A192,'[1]Z03 收入决算表(财决03表)'!$A$10:$K$500,5,FALSE)),"",VLOOKUP(A192,'[1]Z03 收入决算表(财决03表)'!$A$10:$K$500,5,FALSE))</f>
        <v/>
      </c>
      <c r="E192" s="184" t="str">
        <f>IF(ISERROR(VLOOKUP(A192,'[1]Z03 收入决算表(财决03表)'!$A$10:$K$500,6,FALSE)),"",VLOOKUP(A192,'[1]Z03 收入决算表(财决03表)'!$A$10:$K$500,6,FALSE))</f>
        <v/>
      </c>
      <c r="F192" s="184" t="str">
        <f>IF(ISERROR(VLOOKUP(A192,'[1]Z03 收入决算表(财决03表)'!$A$10:$K$500,7,FALSE)),"",VLOOKUP(A192,'[1]Z03 收入决算表(财决03表)'!$A$10:$K$500,7,FALSE))</f>
        <v/>
      </c>
      <c r="G192" s="184" t="str">
        <f>IF(ISERROR(VLOOKUP(A192,'[1]Z03 收入决算表(财决03表)'!$A$10:$K$500,8,FALSE)),"",VLOOKUP(A192,'[1]Z03 收入决算表(财决03表)'!$A$10:$K$500,8,FALSE))</f>
        <v/>
      </c>
      <c r="H192" s="184" t="str">
        <f>IF(ISERROR(VLOOKUP(A192,'[1]Z03 收入决算表(财决03表)'!$A$10:$K$500,9,FALSE)),"",VLOOKUP(A192,'[1]Z03 收入决算表(财决03表)'!$A$10:$K$500,9,FALSE))</f>
        <v/>
      </c>
      <c r="I192" s="184" t="str">
        <f>IF(ISERROR(VLOOKUP(A192,'[1]Z03 收入决算表(财决03表)'!$A$10:$K$500,10,FALSE)),"",VLOOKUP(A192,'[1]Z03 收入决算表(财决03表)'!$A$10:$K$500,10,FALSE))</f>
        <v/>
      </c>
      <c r="J192" s="184" t="str">
        <f>IF(ISERROR(VLOOKUP(A192,'[1]Z03 收入决算表(财决03表)'!$A$10:$K$500,11,FALSE)),"",VLOOKUP(A192,'[1]Z03 收入决算表(财决03表)'!$A$10:$K$500,11,FALSE))</f>
        <v/>
      </c>
      <c r="K192" s="180">
        <f>'[1]Z03 收入决算表(财决03表)'!A191</f>
        <v>0</v>
      </c>
      <c r="L192" s="181">
        <f>'[1]Z03 收入决算表(财决03表)'!$E191</f>
        <v>0</v>
      </c>
      <c r="M192" s="177" t="str">
        <f t="shared" si="5"/>
        <v/>
      </c>
    </row>
    <row r="193" spans="1:13" ht="22.5" customHeight="1">
      <c r="A193" s="237" t="str">
        <f t="shared" si="4"/>
        <v/>
      </c>
      <c r="B193" s="237"/>
      <c r="C193" s="168" t="str">
        <f>IF(ISERROR(VLOOKUP(A193,'[1]Z03 收入决算表(财决03表)'!$A$10:$K$500,4,FALSE)),"",VLOOKUP(A193,'[1]Z03 收入决算表(财决03表)'!$A$10:$K$500,4,FALSE))</f>
        <v/>
      </c>
      <c r="D193" s="184" t="str">
        <f>IF(ISERROR(VLOOKUP(A193,'[1]Z03 收入决算表(财决03表)'!$A$10:$K$500,5,FALSE)),"",VLOOKUP(A193,'[1]Z03 收入决算表(财决03表)'!$A$10:$K$500,5,FALSE))</f>
        <v/>
      </c>
      <c r="E193" s="184" t="str">
        <f>IF(ISERROR(VLOOKUP(A193,'[1]Z03 收入决算表(财决03表)'!$A$10:$K$500,6,FALSE)),"",VLOOKUP(A193,'[1]Z03 收入决算表(财决03表)'!$A$10:$K$500,6,FALSE))</f>
        <v/>
      </c>
      <c r="F193" s="184" t="str">
        <f>IF(ISERROR(VLOOKUP(A193,'[1]Z03 收入决算表(财决03表)'!$A$10:$K$500,7,FALSE)),"",VLOOKUP(A193,'[1]Z03 收入决算表(财决03表)'!$A$10:$K$500,7,FALSE))</f>
        <v/>
      </c>
      <c r="G193" s="184" t="str">
        <f>IF(ISERROR(VLOOKUP(A193,'[1]Z03 收入决算表(财决03表)'!$A$10:$K$500,8,FALSE)),"",VLOOKUP(A193,'[1]Z03 收入决算表(财决03表)'!$A$10:$K$500,8,FALSE))</f>
        <v/>
      </c>
      <c r="H193" s="184" t="str">
        <f>IF(ISERROR(VLOOKUP(A193,'[1]Z03 收入决算表(财决03表)'!$A$10:$K$500,9,FALSE)),"",VLOOKUP(A193,'[1]Z03 收入决算表(财决03表)'!$A$10:$K$500,9,FALSE))</f>
        <v/>
      </c>
      <c r="I193" s="184" t="str">
        <f>IF(ISERROR(VLOOKUP(A193,'[1]Z03 收入决算表(财决03表)'!$A$10:$K$500,10,FALSE)),"",VLOOKUP(A193,'[1]Z03 收入决算表(财决03表)'!$A$10:$K$500,10,FALSE))</f>
        <v/>
      </c>
      <c r="J193" s="184" t="str">
        <f>IF(ISERROR(VLOOKUP(A193,'[1]Z03 收入决算表(财决03表)'!$A$10:$K$500,11,FALSE)),"",VLOOKUP(A193,'[1]Z03 收入决算表(财决03表)'!$A$10:$K$500,11,FALSE))</f>
        <v/>
      </c>
      <c r="K193" s="180">
        <f>'[1]Z03 收入决算表(财决03表)'!A192</f>
        <v>0</v>
      </c>
      <c r="L193" s="181">
        <f>'[1]Z03 收入决算表(财决03表)'!$E192</f>
        <v>0</v>
      </c>
      <c r="M193" s="177" t="str">
        <f t="shared" si="5"/>
        <v/>
      </c>
    </row>
    <row r="194" spans="1:13" ht="22.5" customHeight="1">
      <c r="A194" s="237" t="str">
        <f t="shared" si="4"/>
        <v/>
      </c>
      <c r="B194" s="237"/>
      <c r="C194" s="168" t="str">
        <f>IF(ISERROR(VLOOKUP(A194,'[1]Z03 收入决算表(财决03表)'!$A$10:$K$500,4,FALSE)),"",VLOOKUP(A194,'[1]Z03 收入决算表(财决03表)'!$A$10:$K$500,4,FALSE))</f>
        <v/>
      </c>
      <c r="D194" s="184" t="str">
        <f>IF(ISERROR(VLOOKUP(A194,'[1]Z03 收入决算表(财决03表)'!$A$10:$K$500,5,FALSE)),"",VLOOKUP(A194,'[1]Z03 收入决算表(财决03表)'!$A$10:$K$500,5,FALSE))</f>
        <v/>
      </c>
      <c r="E194" s="184" t="str">
        <f>IF(ISERROR(VLOOKUP(A194,'[1]Z03 收入决算表(财决03表)'!$A$10:$K$500,6,FALSE)),"",VLOOKUP(A194,'[1]Z03 收入决算表(财决03表)'!$A$10:$K$500,6,FALSE))</f>
        <v/>
      </c>
      <c r="F194" s="184" t="str">
        <f>IF(ISERROR(VLOOKUP(A194,'[1]Z03 收入决算表(财决03表)'!$A$10:$K$500,7,FALSE)),"",VLOOKUP(A194,'[1]Z03 收入决算表(财决03表)'!$A$10:$K$500,7,FALSE))</f>
        <v/>
      </c>
      <c r="G194" s="184" t="str">
        <f>IF(ISERROR(VLOOKUP(A194,'[1]Z03 收入决算表(财决03表)'!$A$10:$K$500,8,FALSE)),"",VLOOKUP(A194,'[1]Z03 收入决算表(财决03表)'!$A$10:$K$500,8,FALSE))</f>
        <v/>
      </c>
      <c r="H194" s="184" t="str">
        <f>IF(ISERROR(VLOOKUP(A194,'[1]Z03 收入决算表(财决03表)'!$A$10:$K$500,9,FALSE)),"",VLOOKUP(A194,'[1]Z03 收入决算表(财决03表)'!$A$10:$K$500,9,FALSE))</f>
        <v/>
      </c>
      <c r="I194" s="184" t="str">
        <f>IF(ISERROR(VLOOKUP(A194,'[1]Z03 收入决算表(财决03表)'!$A$10:$K$500,10,FALSE)),"",VLOOKUP(A194,'[1]Z03 收入决算表(财决03表)'!$A$10:$K$500,10,FALSE))</f>
        <v/>
      </c>
      <c r="J194" s="184" t="str">
        <f>IF(ISERROR(VLOOKUP(A194,'[1]Z03 收入决算表(财决03表)'!$A$10:$K$500,11,FALSE)),"",VLOOKUP(A194,'[1]Z03 收入决算表(财决03表)'!$A$10:$K$500,11,FALSE))</f>
        <v/>
      </c>
      <c r="K194" s="180">
        <f>'[1]Z03 收入决算表(财决03表)'!A193</f>
        <v>0</v>
      </c>
      <c r="L194" s="181">
        <f>'[1]Z03 收入决算表(财决03表)'!$E193</f>
        <v>0</v>
      </c>
      <c r="M194" s="177" t="str">
        <f t="shared" si="5"/>
        <v/>
      </c>
    </row>
    <row r="195" spans="1:13" ht="22.5" customHeight="1">
      <c r="A195" s="237" t="str">
        <f t="shared" si="4"/>
        <v/>
      </c>
      <c r="B195" s="237"/>
      <c r="C195" s="168" t="str">
        <f>IF(ISERROR(VLOOKUP(A195,'[1]Z03 收入决算表(财决03表)'!$A$10:$K$500,4,FALSE)),"",VLOOKUP(A195,'[1]Z03 收入决算表(财决03表)'!$A$10:$K$500,4,FALSE))</f>
        <v/>
      </c>
      <c r="D195" s="184" t="str">
        <f>IF(ISERROR(VLOOKUP(A195,'[1]Z03 收入决算表(财决03表)'!$A$10:$K$500,5,FALSE)),"",VLOOKUP(A195,'[1]Z03 收入决算表(财决03表)'!$A$10:$K$500,5,FALSE))</f>
        <v/>
      </c>
      <c r="E195" s="184" t="str">
        <f>IF(ISERROR(VLOOKUP(A195,'[1]Z03 收入决算表(财决03表)'!$A$10:$K$500,6,FALSE)),"",VLOOKUP(A195,'[1]Z03 收入决算表(财决03表)'!$A$10:$K$500,6,FALSE))</f>
        <v/>
      </c>
      <c r="F195" s="184" t="str">
        <f>IF(ISERROR(VLOOKUP(A195,'[1]Z03 收入决算表(财决03表)'!$A$10:$K$500,7,FALSE)),"",VLOOKUP(A195,'[1]Z03 收入决算表(财决03表)'!$A$10:$K$500,7,FALSE))</f>
        <v/>
      </c>
      <c r="G195" s="184" t="str">
        <f>IF(ISERROR(VLOOKUP(A195,'[1]Z03 收入决算表(财决03表)'!$A$10:$K$500,8,FALSE)),"",VLOOKUP(A195,'[1]Z03 收入决算表(财决03表)'!$A$10:$K$500,8,FALSE))</f>
        <v/>
      </c>
      <c r="H195" s="184" t="str">
        <f>IF(ISERROR(VLOOKUP(A195,'[1]Z03 收入决算表(财决03表)'!$A$10:$K$500,9,FALSE)),"",VLOOKUP(A195,'[1]Z03 收入决算表(财决03表)'!$A$10:$K$500,9,FALSE))</f>
        <v/>
      </c>
      <c r="I195" s="184" t="str">
        <f>IF(ISERROR(VLOOKUP(A195,'[1]Z03 收入决算表(财决03表)'!$A$10:$K$500,10,FALSE)),"",VLOOKUP(A195,'[1]Z03 收入决算表(财决03表)'!$A$10:$K$500,10,FALSE))</f>
        <v/>
      </c>
      <c r="J195" s="184" t="str">
        <f>IF(ISERROR(VLOOKUP(A195,'[1]Z03 收入决算表(财决03表)'!$A$10:$K$500,11,FALSE)),"",VLOOKUP(A195,'[1]Z03 收入决算表(财决03表)'!$A$10:$K$500,11,FALSE))</f>
        <v/>
      </c>
      <c r="K195" s="180">
        <f>'[1]Z03 收入决算表(财决03表)'!A194</f>
        <v>0</v>
      </c>
      <c r="L195" s="181">
        <f>'[1]Z03 收入决算表(财决03表)'!$E194</f>
        <v>0</v>
      </c>
      <c r="M195" s="177" t="str">
        <f t="shared" si="5"/>
        <v/>
      </c>
    </row>
    <row r="196" spans="1:13" ht="22.5" customHeight="1">
      <c r="A196" s="237" t="str">
        <f t="shared" si="4"/>
        <v/>
      </c>
      <c r="B196" s="237"/>
      <c r="C196" s="168" t="str">
        <f>IF(ISERROR(VLOOKUP(A196,'[1]Z03 收入决算表(财决03表)'!$A$10:$K$500,4,FALSE)),"",VLOOKUP(A196,'[1]Z03 收入决算表(财决03表)'!$A$10:$K$500,4,FALSE))</f>
        <v/>
      </c>
      <c r="D196" s="184" t="str">
        <f>IF(ISERROR(VLOOKUP(A196,'[1]Z03 收入决算表(财决03表)'!$A$10:$K$500,5,FALSE)),"",VLOOKUP(A196,'[1]Z03 收入决算表(财决03表)'!$A$10:$K$500,5,FALSE))</f>
        <v/>
      </c>
      <c r="E196" s="184" t="str">
        <f>IF(ISERROR(VLOOKUP(A196,'[1]Z03 收入决算表(财决03表)'!$A$10:$K$500,6,FALSE)),"",VLOOKUP(A196,'[1]Z03 收入决算表(财决03表)'!$A$10:$K$500,6,FALSE))</f>
        <v/>
      </c>
      <c r="F196" s="184" t="str">
        <f>IF(ISERROR(VLOOKUP(A196,'[1]Z03 收入决算表(财决03表)'!$A$10:$K$500,7,FALSE)),"",VLOOKUP(A196,'[1]Z03 收入决算表(财决03表)'!$A$10:$K$500,7,FALSE))</f>
        <v/>
      </c>
      <c r="G196" s="184" t="str">
        <f>IF(ISERROR(VLOOKUP(A196,'[1]Z03 收入决算表(财决03表)'!$A$10:$K$500,8,FALSE)),"",VLOOKUP(A196,'[1]Z03 收入决算表(财决03表)'!$A$10:$K$500,8,FALSE))</f>
        <v/>
      </c>
      <c r="H196" s="184" t="str">
        <f>IF(ISERROR(VLOOKUP(A196,'[1]Z03 收入决算表(财决03表)'!$A$10:$K$500,9,FALSE)),"",VLOOKUP(A196,'[1]Z03 收入决算表(财决03表)'!$A$10:$K$500,9,FALSE))</f>
        <v/>
      </c>
      <c r="I196" s="184" t="str">
        <f>IF(ISERROR(VLOOKUP(A196,'[1]Z03 收入决算表(财决03表)'!$A$10:$K$500,10,FALSE)),"",VLOOKUP(A196,'[1]Z03 收入决算表(财决03表)'!$A$10:$K$500,10,FALSE))</f>
        <v/>
      </c>
      <c r="J196" s="184" t="str">
        <f>IF(ISERROR(VLOOKUP(A196,'[1]Z03 收入决算表(财决03表)'!$A$10:$K$500,11,FALSE)),"",VLOOKUP(A196,'[1]Z03 收入决算表(财决03表)'!$A$10:$K$500,11,FALSE))</f>
        <v/>
      </c>
      <c r="K196" s="180">
        <f>'[1]Z03 收入决算表(财决03表)'!A195</f>
        <v>0</v>
      </c>
      <c r="L196" s="181">
        <f>'[1]Z03 收入决算表(财决03表)'!$E195</f>
        <v>0</v>
      </c>
      <c r="M196" s="177" t="str">
        <f t="shared" si="5"/>
        <v/>
      </c>
    </row>
    <row r="197" spans="1:13" ht="22.5" customHeight="1">
      <c r="A197" s="237" t="str">
        <f t="shared" si="4"/>
        <v/>
      </c>
      <c r="B197" s="237"/>
      <c r="C197" s="168" t="str">
        <f>IF(ISERROR(VLOOKUP(A197,'[1]Z03 收入决算表(财决03表)'!$A$10:$K$500,4,FALSE)),"",VLOOKUP(A197,'[1]Z03 收入决算表(财决03表)'!$A$10:$K$500,4,FALSE))</f>
        <v/>
      </c>
      <c r="D197" s="184" t="str">
        <f>IF(ISERROR(VLOOKUP(A197,'[1]Z03 收入决算表(财决03表)'!$A$10:$K$500,5,FALSE)),"",VLOOKUP(A197,'[1]Z03 收入决算表(财决03表)'!$A$10:$K$500,5,FALSE))</f>
        <v/>
      </c>
      <c r="E197" s="184" t="str">
        <f>IF(ISERROR(VLOOKUP(A197,'[1]Z03 收入决算表(财决03表)'!$A$10:$K$500,6,FALSE)),"",VLOOKUP(A197,'[1]Z03 收入决算表(财决03表)'!$A$10:$K$500,6,FALSE))</f>
        <v/>
      </c>
      <c r="F197" s="184" t="str">
        <f>IF(ISERROR(VLOOKUP(A197,'[1]Z03 收入决算表(财决03表)'!$A$10:$K$500,7,FALSE)),"",VLOOKUP(A197,'[1]Z03 收入决算表(财决03表)'!$A$10:$K$500,7,FALSE))</f>
        <v/>
      </c>
      <c r="G197" s="184" t="str">
        <f>IF(ISERROR(VLOOKUP(A197,'[1]Z03 收入决算表(财决03表)'!$A$10:$K$500,8,FALSE)),"",VLOOKUP(A197,'[1]Z03 收入决算表(财决03表)'!$A$10:$K$500,8,FALSE))</f>
        <v/>
      </c>
      <c r="H197" s="184" t="str">
        <f>IF(ISERROR(VLOOKUP(A197,'[1]Z03 收入决算表(财决03表)'!$A$10:$K$500,9,FALSE)),"",VLOOKUP(A197,'[1]Z03 收入决算表(财决03表)'!$A$10:$K$500,9,FALSE))</f>
        <v/>
      </c>
      <c r="I197" s="184" t="str">
        <f>IF(ISERROR(VLOOKUP(A197,'[1]Z03 收入决算表(财决03表)'!$A$10:$K$500,10,FALSE)),"",VLOOKUP(A197,'[1]Z03 收入决算表(财决03表)'!$A$10:$K$500,10,FALSE))</f>
        <v/>
      </c>
      <c r="J197" s="184" t="str">
        <f>IF(ISERROR(VLOOKUP(A197,'[1]Z03 收入决算表(财决03表)'!$A$10:$K$500,11,FALSE)),"",VLOOKUP(A197,'[1]Z03 收入决算表(财决03表)'!$A$10:$K$500,11,FALSE))</f>
        <v/>
      </c>
      <c r="K197" s="180">
        <f>'[1]Z03 收入决算表(财决03表)'!A196</f>
        <v>0</v>
      </c>
      <c r="L197" s="181">
        <f>'[1]Z03 收入决算表(财决03表)'!$E196</f>
        <v>0</v>
      </c>
      <c r="M197" s="177" t="str">
        <f t="shared" si="5"/>
        <v/>
      </c>
    </row>
    <row r="198" spans="1:13" ht="22.5" customHeight="1">
      <c r="A198" s="237" t="str">
        <f t="shared" si="4"/>
        <v/>
      </c>
      <c r="B198" s="237"/>
      <c r="C198" s="168" t="str">
        <f>IF(ISERROR(VLOOKUP(A198,'[1]Z03 收入决算表(财决03表)'!$A$10:$K$500,4,FALSE)),"",VLOOKUP(A198,'[1]Z03 收入决算表(财决03表)'!$A$10:$K$500,4,FALSE))</f>
        <v/>
      </c>
      <c r="D198" s="184" t="str">
        <f>IF(ISERROR(VLOOKUP(A198,'[1]Z03 收入决算表(财决03表)'!$A$10:$K$500,5,FALSE)),"",VLOOKUP(A198,'[1]Z03 收入决算表(财决03表)'!$A$10:$K$500,5,FALSE))</f>
        <v/>
      </c>
      <c r="E198" s="184" t="str">
        <f>IF(ISERROR(VLOOKUP(A198,'[1]Z03 收入决算表(财决03表)'!$A$10:$K$500,6,FALSE)),"",VLOOKUP(A198,'[1]Z03 收入决算表(财决03表)'!$A$10:$K$500,6,FALSE))</f>
        <v/>
      </c>
      <c r="F198" s="184" t="str">
        <f>IF(ISERROR(VLOOKUP(A198,'[1]Z03 收入决算表(财决03表)'!$A$10:$K$500,7,FALSE)),"",VLOOKUP(A198,'[1]Z03 收入决算表(财决03表)'!$A$10:$K$500,7,FALSE))</f>
        <v/>
      </c>
      <c r="G198" s="184" t="str">
        <f>IF(ISERROR(VLOOKUP(A198,'[1]Z03 收入决算表(财决03表)'!$A$10:$K$500,8,FALSE)),"",VLOOKUP(A198,'[1]Z03 收入决算表(财决03表)'!$A$10:$K$500,8,FALSE))</f>
        <v/>
      </c>
      <c r="H198" s="184" t="str">
        <f>IF(ISERROR(VLOOKUP(A198,'[1]Z03 收入决算表(财决03表)'!$A$10:$K$500,9,FALSE)),"",VLOOKUP(A198,'[1]Z03 收入决算表(财决03表)'!$A$10:$K$500,9,FALSE))</f>
        <v/>
      </c>
      <c r="I198" s="184" t="str">
        <f>IF(ISERROR(VLOOKUP(A198,'[1]Z03 收入决算表(财决03表)'!$A$10:$K$500,10,FALSE)),"",VLOOKUP(A198,'[1]Z03 收入决算表(财决03表)'!$A$10:$K$500,10,FALSE))</f>
        <v/>
      </c>
      <c r="J198" s="184" t="str">
        <f>IF(ISERROR(VLOOKUP(A198,'[1]Z03 收入决算表(财决03表)'!$A$10:$K$500,11,FALSE)),"",VLOOKUP(A198,'[1]Z03 收入决算表(财决03表)'!$A$10:$K$500,11,FALSE))</f>
        <v/>
      </c>
      <c r="K198" s="180">
        <f>'[1]Z03 收入决算表(财决03表)'!A197</f>
        <v>0</v>
      </c>
      <c r="L198" s="181">
        <f>'[1]Z03 收入决算表(财决03表)'!$E197</f>
        <v>0</v>
      </c>
      <c r="M198" s="177" t="str">
        <f t="shared" si="5"/>
        <v/>
      </c>
    </row>
    <row r="199" spans="1:13" ht="22.5" customHeight="1">
      <c r="A199" s="237" t="str">
        <f t="shared" si="4"/>
        <v/>
      </c>
      <c r="B199" s="237"/>
      <c r="C199" s="168" t="str">
        <f>IF(ISERROR(VLOOKUP(A199,'[1]Z03 收入决算表(财决03表)'!$A$10:$K$500,4,FALSE)),"",VLOOKUP(A199,'[1]Z03 收入决算表(财决03表)'!$A$10:$K$500,4,FALSE))</f>
        <v/>
      </c>
      <c r="D199" s="184" t="str">
        <f>IF(ISERROR(VLOOKUP(A199,'[1]Z03 收入决算表(财决03表)'!$A$10:$K$500,5,FALSE)),"",VLOOKUP(A199,'[1]Z03 收入决算表(财决03表)'!$A$10:$K$500,5,FALSE))</f>
        <v/>
      </c>
      <c r="E199" s="184" t="str">
        <f>IF(ISERROR(VLOOKUP(A199,'[1]Z03 收入决算表(财决03表)'!$A$10:$K$500,6,FALSE)),"",VLOOKUP(A199,'[1]Z03 收入决算表(财决03表)'!$A$10:$K$500,6,FALSE))</f>
        <v/>
      </c>
      <c r="F199" s="184" t="str">
        <f>IF(ISERROR(VLOOKUP(A199,'[1]Z03 收入决算表(财决03表)'!$A$10:$K$500,7,FALSE)),"",VLOOKUP(A199,'[1]Z03 收入决算表(财决03表)'!$A$10:$K$500,7,FALSE))</f>
        <v/>
      </c>
      <c r="G199" s="184" t="str">
        <f>IF(ISERROR(VLOOKUP(A199,'[1]Z03 收入决算表(财决03表)'!$A$10:$K$500,8,FALSE)),"",VLOOKUP(A199,'[1]Z03 收入决算表(财决03表)'!$A$10:$K$500,8,FALSE))</f>
        <v/>
      </c>
      <c r="H199" s="184" t="str">
        <f>IF(ISERROR(VLOOKUP(A199,'[1]Z03 收入决算表(财决03表)'!$A$10:$K$500,9,FALSE)),"",VLOOKUP(A199,'[1]Z03 收入决算表(财决03表)'!$A$10:$K$500,9,FALSE))</f>
        <v/>
      </c>
      <c r="I199" s="184" t="str">
        <f>IF(ISERROR(VLOOKUP(A199,'[1]Z03 收入决算表(财决03表)'!$A$10:$K$500,10,FALSE)),"",VLOOKUP(A199,'[1]Z03 收入决算表(财决03表)'!$A$10:$K$500,10,FALSE))</f>
        <v/>
      </c>
      <c r="J199" s="184" t="str">
        <f>IF(ISERROR(VLOOKUP(A199,'[1]Z03 收入决算表(财决03表)'!$A$10:$K$500,11,FALSE)),"",VLOOKUP(A199,'[1]Z03 收入决算表(财决03表)'!$A$10:$K$500,11,FALSE))</f>
        <v/>
      </c>
      <c r="K199" s="180">
        <f>'[1]Z03 收入决算表(财决03表)'!A198</f>
        <v>0</v>
      </c>
      <c r="L199" s="181">
        <f>'[1]Z03 收入决算表(财决03表)'!$E198</f>
        <v>0</v>
      </c>
      <c r="M199" s="177" t="str">
        <f t="shared" si="5"/>
        <v/>
      </c>
    </row>
    <row r="200" spans="1:13" ht="22.5" customHeight="1">
      <c r="A200" s="237" t="str">
        <f t="shared" si="4"/>
        <v/>
      </c>
      <c r="B200" s="237"/>
      <c r="C200" s="168" t="str">
        <f>IF(ISERROR(VLOOKUP(A200,'[1]Z03 收入决算表(财决03表)'!$A$10:$K$500,4,FALSE)),"",VLOOKUP(A200,'[1]Z03 收入决算表(财决03表)'!$A$10:$K$500,4,FALSE))</f>
        <v/>
      </c>
      <c r="D200" s="184" t="str">
        <f>IF(ISERROR(VLOOKUP(A200,'[1]Z03 收入决算表(财决03表)'!$A$10:$K$500,5,FALSE)),"",VLOOKUP(A200,'[1]Z03 收入决算表(财决03表)'!$A$10:$K$500,5,FALSE))</f>
        <v/>
      </c>
      <c r="E200" s="184" t="str">
        <f>IF(ISERROR(VLOOKUP(A200,'[1]Z03 收入决算表(财决03表)'!$A$10:$K$500,6,FALSE)),"",VLOOKUP(A200,'[1]Z03 收入决算表(财决03表)'!$A$10:$K$500,6,FALSE))</f>
        <v/>
      </c>
      <c r="F200" s="184" t="str">
        <f>IF(ISERROR(VLOOKUP(A200,'[1]Z03 收入决算表(财决03表)'!$A$10:$K$500,7,FALSE)),"",VLOOKUP(A200,'[1]Z03 收入决算表(财决03表)'!$A$10:$K$500,7,FALSE))</f>
        <v/>
      </c>
      <c r="G200" s="184" t="str">
        <f>IF(ISERROR(VLOOKUP(A200,'[1]Z03 收入决算表(财决03表)'!$A$10:$K$500,8,FALSE)),"",VLOOKUP(A200,'[1]Z03 收入决算表(财决03表)'!$A$10:$K$500,8,FALSE))</f>
        <v/>
      </c>
      <c r="H200" s="184" t="str">
        <f>IF(ISERROR(VLOOKUP(A200,'[1]Z03 收入决算表(财决03表)'!$A$10:$K$500,9,FALSE)),"",VLOOKUP(A200,'[1]Z03 收入决算表(财决03表)'!$A$10:$K$500,9,FALSE))</f>
        <v/>
      </c>
      <c r="I200" s="184" t="str">
        <f>IF(ISERROR(VLOOKUP(A200,'[1]Z03 收入决算表(财决03表)'!$A$10:$K$500,10,FALSE)),"",VLOOKUP(A200,'[1]Z03 收入决算表(财决03表)'!$A$10:$K$500,10,FALSE))</f>
        <v/>
      </c>
      <c r="J200" s="184" t="str">
        <f>IF(ISERROR(VLOOKUP(A200,'[1]Z03 收入决算表(财决03表)'!$A$10:$K$500,11,FALSE)),"",VLOOKUP(A200,'[1]Z03 收入决算表(财决03表)'!$A$10:$K$500,11,FALSE))</f>
        <v/>
      </c>
      <c r="K200" s="180">
        <f>'[1]Z03 收入决算表(财决03表)'!A199</f>
        <v>0</v>
      </c>
      <c r="L200" s="181">
        <f>'[1]Z03 收入决算表(财决03表)'!$E199</f>
        <v>0</v>
      </c>
      <c r="M200" s="177" t="str">
        <f t="shared" si="5"/>
        <v/>
      </c>
    </row>
    <row r="201" spans="1:13" ht="22.5" customHeight="1">
      <c r="A201" s="237" t="str">
        <f t="shared" si="4"/>
        <v/>
      </c>
      <c r="B201" s="237"/>
      <c r="C201" s="168" t="str">
        <f>IF(ISERROR(VLOOKUP(A201,'[1]Z03 收入决算表(财决03表)'!$A$10:$K$500,4,FALSE)),"",VLOOKUP(A201,'[1]Z03 收入决算表(财决03表)'!$A$10:$K$500,4,FALSE))</f>
        <v/>
      </c>
      <c r="D201" s="184" t="str">
        <f>IF(ISERROR(VLOOKUP(A201,'[1]Z03 收入决算表(财决03表)'!$A$10:$K$500,5,FALSE)),"",VLOOKUP(A201,'[1]Z03 收入决算表(财决03表)'!$A$10:$K$500,5,FALSE))</f>
        <v/>
      </c>
      <c r="E201" s="184" t="str">
        <f>IF(ISERROR(VLOOKUP(A201,'[1]Z03 收入决算表(财决03表)'!$A$10:$K$500,6,FALSE)),"",VLOOKUP(A201,'[1]Z03 收入决算表(财决03表)'!$A$10:$K$500,6,FALSE))</f>
        <v/>
      </c>
      <c r="F201" s="184" t="str">
        <f>IF(ISERROR(VLOOKUP(A201,'[1]Z03 收入决算表(财决03表)'!$A$10:$K$500,7,FALSE)),"",VLOOKUP(A201,'[1]Z03 收入决算表(财决03表)'!$A$10:$K$500,7,FALSE))</f>
        <v/>
      </c>
      <c r="G201" s="184" t="str">
        <f>IF(ISERROR(VLOOKUP(A201,'[1]Z03 收入决算表(财决03表)'!$A$10:$K$500,8,FALSE)),"",VLOOKUP(A201,'[1]Z03 收入决算表(财决03表)'!$A$10:$K$500,8,FALSE))</f>
        <v/>
      </c>
      <c r="H201" s="184" t="str">
        <f>IF(ISERROR(VLOOKUP(A201,'[1]Z03 收入决算表(财决03表)'!$A$10:$K$500,9,FALSE)),"",VLOOKUP(A201,'[1]Z03 收入决算表(财决03表)'!$A$10:$K$500,9,FALSE))</f>
        <v/>
      </c>
      <c r="I201" s="184" t="str">
        <f>IF(ISERROR(VLOOKUP(A201,'[1]Z03 收入决算表(财决03表)'!$A$10:$K$500,10,FALSE)),"",VLOOKUP(A201,'[1]Z03 收入决算表(财决03表)'!$A$10:$K$500,10,FALSE))</f>
        <v/>
      </c>
      <c r="J201" s="184" t="str">
        <f>IF(ISERROR(VLOOKUP(A201,'[1]Z03 收入决算表(财决03表)'!$A$10:$K$500,11,FALSE)),"",VLOOKUP(A201,'[1]Z03 收入决算表(财决03表)'!$A$10:$K$500,11,FALSE))</f>
        <v/>
      </c>
      <c r="K201" s="180">
        <f>'[1]Z03 收入决算表(财决03表)'!A200</f>
        <v>0</v>
      </c>
      <c r="L201" s="181">
        <f>'[1]Z03 收入决算表(财决03表)'!$E200</f>
        <v>0</v>
      </c>
      <c r="M201" s="177" t="str">
        <f t="shared" si="5"/>
        <v/>
      </c>
    </row>
    <row r="202" spans="1:13" ht="22.5" customHeight="1">
      <c r="A202" s="237" t="str">
        <f t="shared" si="4"/>
        <v/>
      </c>
      <c r="B202" s="237"/>
      <c r="C202" s="168" t="str">
        <f>IF(ISERROR(VLOOKUP(A202,'[1]Z03 收入决算表(财决03表)'!$A$10:$K$500,4,FALSE)),"",VLOOKUP(A202,'[1]Z03 收入决算表(财决03表)'!$A$10:$K$500,4,FALSE))</f>
        <v/>
      </c>
      <c r="D202" s="184" t="str">
        <f>IF(ISERROR(VLOOKUP(A202,'[1]Z03 收入决算表(财决03表)'!$A$10:$K$500,5,FALSE)),"",VLOOKUP(A202,'[1]Z03 收入决算表(财决03表)'!$A$10:$K$500,5,FALSE))</f>
        <v/>
      </c>
      <c r="E202" s="184" t="str">
        <f>IF(ISERROR(VLOOKUP(A202,'[1]Z03 收入决算表(财决03表)'!$A$10:$K$500,6,FALSE)),"",VLOOKUP(A202,'[1]Z03 收入决算表(财决03表)'!$A$10:$K$500,6,FALSE))</f>
        <v/>
      </c>
      <c r="F202" s="184" t="str">
        <f>IF(ISERROR(VLOOKUP(A202,'[1]Z03 收入决算表(财决03表)'!$A$10:$K$500,7,FALSE)),"",VLOOKUP(A202,'[1]Z03 收入决算表(财决03表)'!$A$10:$K$500,7,FALSE))</f>
        <v/>
      </c>
      <c r="G202" s="184" t="str">
        <f>IF(ISERROR(VLOOKUP(A202,'[1]Z03 收入决算表(财决03表)'!$A$10:$K$500,8,FALSE)),"",VLOOKUP(A202,'[1]Z03 收入决算表(财决03表)'!$A$10:$K$500,8,FALSE))</f>
        <v/>
      </c>
      <c r="H202" s="184" t="str">
        <f>IF(ISERROR(VLOOKUP(A202,'[1]Z03 收入决算表(财决03表)'!$A$10:$K$500,9,FALSE)),"",VLOOKUP(A202,'[1]Z03 收入决算表(财决03表)'!$A$10:$K$500,9,FALSE))</f>
        <v/>
      </c>
      <c r="I202" s="184" t="str">
        <f>IF(ISERROR(VLOOKUP(A202,'[1]Z03 收入决算表(财决03表)'!$A$10:$K$500,10,FALSE)),"",VLOOKUP(A202,'[1]Z03 收入决算表(财决03表)'!$A$10:$K$500,10,FALSE))</f>
        <v/>
      </c>
      <c r="J202" s="184" t="str">
        <f>IF(ISERROR(VLOOKUP(A202,'[1]Z03 收入决算表(财决03表)'!$A$10:$K$500,11,FALSE)),"",VLOOKUP(A202,'[1]Z03 收入决算表(财决03表)'!$A$10:$K$500,11,FALSE))</f>
        <v/>
      </c>
      <c r="K202" s="180">
        <f>'[1]Z03 收入决算表(财决03表)'!A201</f>
        <v>0</v>
      </c>
      <c r="L202" s="181">
        <f>'[1]Z03 收入决算表(财决03表)'!$E201</f>
        <v>0</v>
      </c>
      <c r="M202" s="177" t="str">
        <f t="shared" si="5"/>
        <v/>
      </c>
    </row>
    <row r="203" spans="1:13" ht="22.5" customHeight="1">
      <c r="A203" s="237" t="str">
        <f t="shared" si="4"/>
        <v/>
      </c>
      <c r="B203" s="237"/>
      <c r="C203" s="168" t="str">
        <f>IF(ISERROR(VLOOKUP(A203,'[1]Z03 收入决算表(财决03表)'!$A$10:$K$500,4,FALSE)),"",VLOOKUP(A203,'[1]Z03 收入决算表(财决03表)'!$A$10:$K$500,4,FALSE))</f>
        <v/>
      </c>
      <c r="D203" s="184" t="str">
        <f>IF(ISERROR(VLOOKUP(A203,'[1]Z03 收入决算表(财决03表)'!$A$10:$K$500,5,FALSE)),"",VLOOKUP(A203,'[1]Z03 收入决算表(财决03表)'!$A$10:$K$500,5,FALSE))</f>
        <v/>
      </c>
      <c r="E203" s="184" t="str">
        <f>IF(ISERROR(VLOOKUP(A203,'[1]Z03 收入决算表(财决03表)'!$A$10:$K$500,6,FALSE)),"",VLOOKUP(A203,'[1]Z03 收入决算表(财决03表)'!$A$10:$K$500,6,FALSE))</f>
        <v/>
      </c>
      <c r="F203" s="184" t="str">
        <f>IF(ISERROR(VLOOKUP(A203,'[1]Z03 收入决算表(财决03表)'!$A$10:$K$500,7,FALSE)),"",VLOOKUP(A203,'[1]Z03 收入决算表(财决03表)'!$A$10:$K$500,7,FALSE))</f>
        <v/>
      </c>
      <c r="G203" s="184" t="str">
        <f>IF(ISERROR(VLOOKUP(A203,'[1]Z03 收入决算表(财决03表)'!$A$10:$K$500,8,FALSE)),"",VLOOKUP(A203,'[1]Z03 收入决算表(财决03表)'!$A$10:$K$500,8,FALSE))</f>
        <v/>
      </c>
      <c r="H203" s="184" t="str">
        <f>IF(ISERROR(VLOOKUP(A203,'[1]Z03 收入决算表(财决03表)'!$A$10:$K$500,9,FALSE)),"",VLOOKUP(A203,'[1]Z03 收入决算表(财决03表)'!$A$10:$K$500,9,FALSE))</f>
        <v/>
      </c>
      <c r="I203" s="184" t="str">
        <f>IF(ISERROR(VLOOKUP(A203,'[1]Z03 收入决算表(财决03表)'!$A$10:$K$500,10,FALSE)),"",VLOOKUP(A203,'[1]Z03 收入决算表(财决03表)'!$A$10:$K$500,10,FALSE))</f>
        <v/>
      </c>
      <c r="J203" s="184" t="str">
        <f>IF(ISERROR(VLOOKUP(A203,'[1]Z03 收入决算表(财决03表)'!$A$10:$K$500,11,FALSE)),"",VLOOKUP(A203,'[1]Z03 收入决算表(财决03表)'!$A$10:$K$500,11,FALSE))</f>
        <v/>
      </c>
      <c r="K203" s="180">
        <f>'[1]Z03 收入决算表(财决03表)'!A202</f>
        <v>0</v>
      </c>
      <c r="L203" s="181">
        <f>'[1]Z03 收入决算表(财决03表)'!$E202</f>
        <v>0</v>
      </c>
      <c r="M203" s="177" t="str">
        <f t="shared" si="5"/>
        <v/>
      </c>
    </row>
    <row r="204" spans="1:13" ht="22.5" customHeight="1">
      <c r="A204" s="237" t="str">
        <f t="shared" ref="A204:A267" si="6">IF(K204&gt;0,K204,"")</f>
        <v/>
      </c>
      <c r="B204" s="237"/>
      <c r="C204" s="168" t="str">
        <f>IF(ISERROR(VLOOKUP(A204,'[1]Z03 收入决算表(财决03表)'!$A$10:$K$500,4,FALSE)),"",VLOOKUP(A204,'[1]Z03 收入决算表(财决03表)'!$A$10:$K$500,4,FALSE))</f>
        <v/>
      </c>
      <c r="D204" s="184" t="str">
        <f>IF(ISERROR(VLOOKUP(A204,'[1]Z03 收入决算表(财决03表)'!$A$10:$K$500,5,FALSE)),"",VLOOKUP(A204,'[1]Z03 收入决算表(财决03表)'!$A$10:$K$500,5,FALSE))</f>
        <v/>
      </c>
      <c r="E204" s="184" t="str">
        <f>IF(ISERROR(VLOOKUP(A204,'[1]Z03 收入决算表(财决03表)'!$A$10:$K$500,6,FALSE)),"",VLOOKUP(A204,'[1]Z03 收入决算表(财决03表)'!$A$10:$K$500,6,FALSE))</f>
        <v/>
      </c>
      <c r="F204" s="184" t="str">
        <f>IF(ISERROR(VLOOKUP(A204,'[1]Z03 收入决算表(财决03表)'!$A$10:$K$500,7,FALSE)),"",VLOOKUP(A204,'[1]Z03 收入决算表(财决03表)'!$A$10:$K$500,7,FALSE))</f>
        <v/>
      </c>
      <c r="G204" s="184" t="str">
        <f>IF(ISERROR(VLOOKUP(A204,'[1]Z03 收入决算表(财决03表)'!$A$10:$K$500,8,FALSE)),"",VLOOKUP(A204,'[1]Z03 收入决算表(财决03表)'!$A$10:$K$500,8,FALSE))</f>
        <v/>
      </c>
      <c r="H204" s="184" t="str">
        <f>IF(ISERROR(VLOOKUP(A204,'[1]Z03 收入决算表(财决03表)'!$A$10:$K$500,9,FALSE)),"",VLOOKUP(A204,'[1]Z03 收入决算表(财决03表)'!$A$10:$K$500,9,FALSE))</f>
        <v/>
      </c>
      <c r="I204" s="184" t="str">
        <f>IF(ISERROR(VLOOKUP(A204,'[1]Z03 收入决算表(财决03表)'!$A$10:$K$500,10,FALSE)),"",VLOOKUP(A204,'[1]Z03 收入决算表(财决03表)'!$A$10:$K$500,10,FALSE))</f>
        <v/>
      </c>
      <c r="J204" s="184" t="str">
        <f>IF(ISERROR(VLOOKUP(A204,'[1]Z03 收入决算表(财决03表)'!$A$10:$K$500,11,FALSE)),"",VLOOKUP(A204,'[1]Z03 收入决算表(财决03表)'!$A$10:$K$500,11,FALSE))</f>
        <v/>
      </c>
      <c r="K204" s="180">
        <f>'[1]Z03 收入决算表(财决03表)'!A203</f>
        <v>0</v>
      </c>
      <c r="L204" s="181">
        <f>'[1]Z03 收入决算表(财决03表)'!$E203</f>
        <v>0</v>
      </c>
      <c r="M204" s="177" t="str">
        <f t="shared" ref="M204:M267" si="7">IF(C204&lt;&gt;"",ROW(),"")</f>
        <v/>
      </c>
    </row>
    <row r="205" spans="1:13" ht="22.5" customHeight="1">
      <c r="A205" s="237" t="str">
        <f t="shared" si="6"/>
        <v/>
      </c>
      <c r="B205" s="237"/>
      <c r="C205" s="168" t="str">
        <f>IF(ISERROR(VLOOKUP(A205,'[1]Z03 收入决算表(财决03表)'!$A$10:$K$500,4,FALSE)),"",VLOOKUP(A205,'[1]Z03 收入决算表(财决03表)'!$A$10:$K$500,4,FALSE))</f>
        <v/>
      </c>
      <c r="D205" s="184" t="str">
        <f>IF(ISERROR(VLOOKUP(A205,'[1]Z03 收入决算表(财决03表)'!$A$10:$K$500,5,FALSE)),"",VLOOKUP(A205,'[1]Z03 收入决算表(财决03表)'!$A$10:$K$500,5,FALSE))</f>
        <v/>
      </c>
      <c r="E205" s="184" t="str">
        <f>IF(ISERROR(VLOOKUP(A205,'[1]Z03 收入决算表(财决03表)'!$A$10:$K$500,6,FALSE)),"",VLOOKUP(A205,'[1]Z03 收入决算表(财决03表)'!$A$10:$K$500,6,FALSE))</f>
        <v/>
      </c>
      <c r="F205" s="184" t="str">
        <f>IF(ISERROR(VLOOKUP(A205,'[1]Z03 收入决算表(财决03表)'!$A$10:$K$500,7,FALSE)),"",VLOOKUP(A205,'[1]Z03 收入决算表(财决03表)'!$A$10:$K$500,7,FALSE))</f>
        <v/>
      </c>
      <c r="G205" s="184" t="str">
        <f>IF(ISERROR(VLOOKUP(A205,'[1]Z03 收入决算表(财决03表)'!$A$10:$K$500,8,FALSE)),"",VLOOKUP(A205,'[1]Z03 收入决算表(财决03表)'!$A$10:$K$500,8,FALSE))</f>
        <v/>
      </c>
      <c r="H205" s="184" t="str">
        <f>IF(ISERROR(VLOOKUP(A205,'[1]Z03 收入决算表(财决03表)'!$A$10:$K$500,9,FALSE)),"",VLOOKUP(A205,'[1]Z03 收入决算表(财决03表)'!$A$10:$K$500,9,FALSE))</f>
        <v/>
      </c>
      <c r="I205" s="184" t="str">
        <f>IF(ISERROR(VLOOKUP(A205,'[1]Z03 收入决算表(财决03表)'!$A$10:$K$500,10,FALSE)),"",VLOOKUP(A205,'[1]Z03 收入决算表(财决03表)'!$A$10:$K$500,10,FALSE))</f>
        <v/>
      </c>
      <c r="J205" s="184" t="str">
        <f>IF(ISERROR(VLOOKUP(A205,'[1]Z03 收入决算表(财决03表)'!$A$10:$K$500,11,FALSE)),"",VLOOKUP(A205,'[1]Z03 收入决算表(财决03表)'!$A$10:$K$500,11,FALSE))</f>
        <v/>
      </c>
      <c r="K205" s="180">
        <f>'[1]Z03 收入决算表(财决03表)'!A204</f>
        <v>0</v>
      </c>
      <c r="L205" s="181">
        <f>'[1]Z03 收入决算表(财决03表)'!$E204</f>
        <v>0</v>
      </c>
      <c r="M205" s="177" t="str">
        <f t="shared" si="7"/>
        <v/>
      </c>
    </row>
    <row r="206" spans="1:13" ht="22.5" customHeight="1">
      <c r="A206" s="237" t="str">
        <f t="shared" si="6"/>
        <v/>
      </c>
      <c r="B206" s="237"/>
      <c r="C206" s="168" t="str">
        <f>IF(ISERROR(VLOOKUP(A206,'[1]Z03 收入决算表(财决03表)'!$A$10:$K$500,4,FALSE)),"",VLOOKUP(A206,'[1]Z03 收入决算表(财决03表)'!$A$10:$K$500,4,FALSE))</f>
        <v/>
      </c>
      <c r="D206" s="184" t="str">
        <f>IF(ISERROR(VLOOKUP(A206,'[1]Z03 收入决算表(财决03表)'!$A$10:$K$500,5,FALSE)),"",VLOOKUP(A206,'[1]Z03 收入决算表(财决03表)'!$A$10:$K$500,5,FALSE))</f>
        <v/>
      </c>
      <c r="E206" s="184" t="str">
        <f>IF(ISERROR(VLOOKUP(A206,'[1]Z03 收入决算表(财决03表)'!$A$10:$K$500,6,FALSE)),"",VLOOKUP(A206,'[1]Z03 收入决算表(财决03表)'!$A$10:$K$500,6,FALSE))</f>
        <v/>
      </c>
      <c r="F206" s="184" t="str">
        <f>IF(ISERROR(VLOOKUP(A206,'[1]Z03 收入决算表(财决03表)'!$A$10:$K$500,7,FALSE)),"",VLOOKUP(A206,'[1]Z03 收入决算表(财决03表)'!$A$10:$K$500,7,FALSE))</f>
        <v/>
      </c>
      <c r="G206" s="184" t="str">
        <f>IF(ISERROR(VLOOKUP(A206,'[1]Z03 收入决算表(财决03表)'!$A$10:$K$500,8,FALSE)),"",VLOOKUP(A206,'[1]Z03 收入决算表(财决03表)'!$A$10:$K$500,8,FALSE))</f>
        <v/>
      </c>
      <c r="H206" s="184" t="str">
        <f>IF(ISERROR(VLOOKUP(A206,'[1]Z03 收入决算表(财决03表)'!$A$10:$K$500,9,FALSE)),"",VLOOKUP(A206,'[1]Z03 收入决算表(财决03表)'!$A$10:$K$500,9,FALSE))</f>
        <v/>
      </c>
      <c r="I206" s="184" t="str">
        <f>IF(ISERROR(VLOOKUP(A206,'[1]Z03 收入决算表(财决03表)'!$A$10:$K$500,10,FALSE)),"",VLOOKUP(A206,'[1]Z03 收入决算表(财决03表)'!$A$10:$K$500,10,FALSE))</f>
        <v/>
      </c>
      <c r="J206" s="184" t="str">
        <f>IF(ISERROR(VLOOKUP(A206,'[1]Z03 收入决算表(财决03表)'!$A$10:$K$500,11,FALSE)),"",VLOOKUP(A206,'[1]Z03 收入决算表(财决03表)'!$A$10:$K$500,11,FALSE))</f>
        <v/>
      </c>
      <c r="K206" s="180">
        <f>'[1]Z03 收入决算表(财决03表)'!A205</f>
        <v>0</v>
      </c>
      <c r="L206" s="181">
        <f>'[1]Z03 收入决算表(财决03表)'!$E205</f>
        <v>0</v>
      </c>
      <c r="M206" s="177" t="str">
        <f t="shared" si="7"/>
        <v/>
      </c>
    </row>
    <row r="207" spans="1:13" ht="22.5" customHeight="1">
      <c r="A207" s="237" t="str">
        <f t="shared" si="6"/>
        <v/>
      </c>
      <c r="B207" s="237"/>
      <c r="C207" s="168" t="str">
        <f>IF(ISERROR(VLOOKUP(A207,'[1]Z03 收入决算表(财决03表)'!$A$10:$K$500,4,FALSE)),"",VLOOKUP(A207,'[1]Z03 收入决算表(财决03表)'!$A$10:$K$500,4,FALSE))</f>
        <v/>
      </c>
      <c r="D207" s="184" t="str">
        <f>IF(ISERROR(VLOOKUP(A207,'[1]Z03 收入决算表(财决03表)'!$A$10:$K$500,5,FALSE)),"",VLOOKUP(A207,'[1]Z03 收入决算表(财决03表)'!$A$10:$K$500,5,FALSE))</f>
        <v/>
      </c>
      <c r="E207" s="184" t="str">
        <f>IF(ISERROR(VLOOKUP(A207,'[1]Z03 收入决算表(财决03表)'!$A$10:$K$500,6,FALSE)),"",VLOOKUP(A207,'[1]Z03 收入决算表(财决03表)'!$A$10:$K$500,6,FALSE))</f>
        <v/>
      </c>
      <c r="F207" s="184" t="str">
        <f>IF(ISERROR(VLOOKUP(A207,'[1]Z03 收入决算表(财决03表)'!$A$10:$K$500,7,FALSE)),"",VLOOKUP(A207,'[1]Z03 收入决算表(财决03表)'!$A$10:$K$500,7,FALSE))</f>
        <v/>
      </c>
      <c r="G207" s="184" t="str">
        <f>IF(ISERROR(VLOOKUP(A207,'[1]Z03 收入决算表(财决03表)'!$A$10:$K$500,8,FALSE)),"",VLOOKUP(A207,'[1]Z03 收入决算表(财决03表)'!$A$10:$K$500,8,FALSE))</f>
        <v/>
      </c>
      <c r="H207" s="184" t="str">
        <f>IF(ISERROR(VLOOKUP(A207,'[1]Z03 收入决算表(财决03表)'!$A$10:$K$500,9,FALSE)),"",VLOOKUP(A207,'[1]Z03 收入决算表(财决03表)'!$A$10:$K$500,9,FALSE))</f>
        <v/>
      </c>
      <c r="I207" s="184" t="str">
        <f>IF(ISERROR(VLOOKUP(A207,'[1]Z03 收入决算表(财决03表)'!$A$10:$K$500,10,FALSE)),"",VLOOKUP(A207,'[1]Z03 收入决算表(财决03表)'!$A$10:$K$500,10,FALSE))</f>
        <v/>
      </c>
      <c r="J207" s="184" t="str">
        <f>IF(ISERROR(VLOOKUP(A207,'[1]Z03 收入决算表(财决03表)'!$A$10:$K$500,11,FALSE)),"",VLOOKUP(A207,'[1]Z03 收入决算表(财决03表)'!$A$10:$K$500,11,FALSE))</f>
        <v/>
      </c>
      <c r="K207" s="180">
        <f>'[1]Z03 收入决算表(财决03表)'!A206</f>
        <v>0</v>
      </c>
      <c r="L207" s="181">
        <f>'[1]Z03 收入决算表(财决03表)'!$E206</f>
        <v>0</v>
      </c>
      <c r="M207" s="177" t="str">
        <f t="shared" si="7"/>
        <v/>
      </c>
    </row>
    <row r="208" spans="1:13" ht="22.5" customHeight="1">
      <c r="A208" s="237" t="str">
        <f t="shared" si="6"/>
        <v/>
      </c>
      <c r="B208" s="237"/>
      <c r="C208" s="168" t="str">
        <f>IF(ISERROR(VLOOKUP(A208,'[1]Z03 收入决算表(财决03表)'!$A$10:$K$500,4,FALSE)),"",VLOOKUP(A208,'[1]Z03 收入决算表(财决03表)'!$A$10:$K$500,4,FALSE))</f>
        <v/>
      </c>
      <c r="D208" s="184" t="str">
        <f>IF(ISERROR(VLOOKUP(A208,'[1]Z03 收入决算表(财决03表)'!$A$10:$K$500,5,FALSE)),"",VLOOKUP(A208,'[1]Z03 收入决算表(财决03表)'!$A$10:$K$500,5,FALSE))</f>
        <v/>
      </c>
      <c r="E208" s="184" t="str">
        <f>IF(ISERROR(VLOOKUP(A208,'[1]Z03 收入决算表(财决03表)'!$A$10:$K$500,6,FALSE)),"",VLOOKUP(A208,'[1]Z03 收入决算表(财决03表)'!$A$10:$K$500,6,FALSE))</f>
        <v/>
      </c>
      <c r="F208" s="184" t="str">
        <f>IF(ISERROR(VLOOKUP(A208,'[1]Z03 收入决算表(财决03表)'!$A$10:$K$500,7,FALSE)),"",VLOOKUP(A208,'[1]Z03 收入决算表(财决03表)'!$A$10:$K$500,7,FALSE))</f>
        <v/>
      </c>
      <c r="G208" s="184" t="str">
        <f>IF(ISERROR(VLOOKUP(A208,'[1]Z03 收入决算表(财决03表)'!$A$10:$K$500,8,FALSE)),"",VLOOKUP(A208,'[1]Z03 收入决算表(财决03表)'!$A$10:$K$500,8,FALSE))</f>
        <v/>
      </c>
      <c r="H208" s="184" t="str">
        <f>IF(ISERROR(VLOOKUP(A208,'[1]Z03 收入决算表(财决03表)'!$A$10:$K$500,9,FALSE)),"",VLOOKUP(A208,'[1]Z03 收入决算表(财决03表)'!$A$10:$K$500,9,FALSE))</f>
        <v/>
      </c>
      <c r="I208" s="184" t="str">
        <f>IF(ISERROR(VLOOKUP(A208,'[1]Z03 收入决算表(财决03表)'!$A$10:$K$500,10,FALSE)),"",VLOOKUP(A208,'[1]Z03 收入决算表(财决03表)'!$A$10:$K$500,10,FALSE))</f>
        <v/>
      </c>
      <c r="J208" s="184" t="str">
        <f>IF(ISERROR(VLOOKUP(A208,'[1]Z03 收入决算表(财决03表)'!$A$10:$K$500,11,FALSE)),"",VLOOKUP(A208,'[1]Z03 收入决算表(财决03表)'!$A$10:$K$500,11,FALSE))</f>
        <v/>
      </c>
      <c r="K208" s="180">
        <f>'[1]Z03 收入决算表(财决03表)'!A207</f>
        <v>0</v>
      </c>
      <c r="L208" s="181">
        <f>'[1]Z03 收入决算表(财决03表)'!$E207</f>
        <v>0</v>
      </c>
      <c r="M208" s="177" t="str">
        <f t="shared" si="7"/>
        <v/>
      </c>
    </row>
    <row r="209" spans="1:13" ht="22.5" customHeight="1">
      <c r="A209" s="237" t="str">
        <f t="shared" si="6"/>
        <v/>
      </c>
      <c r="B209" s="237"/>
      <c r="C209" s="168" t="str">
        <f>IF(ISERROR(VLOOKUP(A209,'[1]Z03 收入决算表(财决03表)'!$A$10:$K$500,4,FALSE)),"",VLOOKUP(A209,'[1]Z03 收入决算表(财决03表)'!$A$10:$K$500,4,FALSE))</f>
        <v/>
      </c>
      <c r="D209" s="184" t="str">
        <f>IF(ISERROR(VLOOKUP(A209,'[1]Z03 收入决算表(财决03表)'!$A$10:$K$500,5,FALSE)),"",VLOOKUP(A209,'[1]Z03 收入决算表(财决03表)'!$A$10:$K$500,5,FALSE))</f>
        <v/>
      </c>
      <c r="E209" s="184" t="str">
        <f>IF(ISERROR(VLOOKUP(A209,'[1]Z03 收入决算表(财决03表)'!$A$10:$K$500,6,FALSE)),"",VLOOKUP(A209,'[1]Z03 收入决算表(财决03表)'!$A$10:$K$500,6,FALSE))</f>
        <v/>
      </c>
      <c r="F209" s="184" t="str">
        <f>IF(ISERROR(VLOOKUP(A209,'[1]Z03 收入决算表(财决03表)'!$A$10:$K$500,7,FALSE)),"",VLOOKUP(A209,'[1]Z03 收入决算表(财决03表)'!$A$10:$K$500,7,FALSE))</f>
        <v/>
      </c>
      <c r="G209" s="184" t="str">
        <f>IF(ISERROR(VLOOKUP(A209,'[1]Z03 收入决算表(财决03表)'!$A$10:$K$500,8,FALSE)),"",VLOOKUP(A209,'[1]Z03 收入决算表(财决03表)'!$A$10:$K$500,8,FALSE))</f>
        <v/>
      </c>
      <c r="H209" s="184" t="str">
        <f>IF(ISERROR(VLOOKUP(A209,'[1]Z03 收入决算表(财决03表)'!$A$10:$K$500,9,FALSE)),"",VLOOKUP(A209,'[1]Z03 收入决算表(财决03表)'!$A$10:$K$500,9,FALSE))</f>
        <v/>
      </c>
      <c r="I209" s="184" t="str">
        <f>IF(ISERROR(VLOOKUP(A209,'[1]Z03 收入决算表(财决03表)'!$A$10:$K$500,10,FALSE)),"",VLOOKUP(A209,'[1]Z03 收入决算表(财决03表)'!$A$10:$K$500,10,FALSE))</f>
        <v/>
      </c>
      <c r="J209" s="184" t="str">
        <f>IF(ISERROR(VLOOKUP(A209,'[1]Z03 收入决算表(财决03表)'!$A$10:$K$500,11,FALSE)),"",VLOOKUP(A209,'[1]Z03 收入决算表(财决03表)'!$A$10:$K$500,11,FALSE))</f>
        <v/>
      </c>
      <c r="K209" s="180">
        <f>'[1]Z03 收入决算表(财决03表)'!A208</f>
        <v>0</v>
      </c>
      <c r="L209" s="181">
        <f>'[1]Z03 收入决算表(财决03表)'!$E208</f>
        <v>0</v>
      </c>
      <c r="M209" s="177" t="str">
        <f t="shared" si="7"/>
        <v/>
      </c>
    </row>
    <row r="210" spans="1:13" ht="22.5" customHeight="1">
      <c r="A210" s="237" t="str">
        <f t="shared" si="6"/>
        <v/>
      </c>
      <c r="B210" s="237"/>
      <c r="C210" s="168" t="str">
        <f>IF(ISERROR(VLOOKUP(A210,'[1]Z03 收入决算表(财决03表)'!$A$10:$K$500,4,FALSE)),"",VLOOKUP(A210,'[1]Z03 收入决算表(财决03表)'!$A$10:$K$500,4,FALSE))</f>
        <v/>
      </c>
      <c r="D210" s="184" t="str">
        <f>IF(ISERROR(VLOOKUP(A210,'[1]Z03 收入决算表(财决03表)'!$A$10:$K$500,5,FALSE)),"",VLOOKUP(A210,'[1]Z03 收入决算表(财决03表)'!$A$10:$K$500,5,FALSE))</f>
        <v/>
      </c>
      <c r="E210" s="184" t="str">
        <f>IF(ISERROR(VLOOKUP(A210,'[1]Z03 收入决算表(财决03表)'!$A$10:$K$500,6,FALSE)),"",VLOOKUP(A210,'[1]Z03 收入决算表(财决03表)'!$A$10:$K$500,6,FALSE))</f>
        <v/>
      </c>
      <c r="F210" s="184" t="str">
        <f>IF(ISERROR(VLOOKUP(A210,'[1]Z03 收入决算表(财决03表)'!$A$10:$K$500,7,FALSE)),"",VLOOKUP(A210,'[1]Z03 收入决算表(财决03表)'!$A$10:$K$500,7,FALSE))</f>
        <v/>
      </c>
      <c r="G210" s="184" t="str">
        <f>IF(ISERROR(VLOOKUP(A210,'[1]Z03 收入决算表(财决03表)'!$A$10:$K$500,8,FALSE)),"",VLOOKUP(A210,'[1]Z03 收入决算表(财决03表)'!$A$10:$K$500,8,FALSE))</f>
        <v/>
      </c>
      <c r="H210" s="184" t="str">
        <f>IF(ISERROR(VLOOKUP(A210,'[1]Z03 收入决算表(财决03表)'!$A$10:$K$500,9,FALSE)),"",VLOOKUP(A210,'[1]Z03 收入决算表(财决03表)'!$A$10:$K$500,9,FALSE))</f>
        <v/>
      </c>
      <c r="I210" s="184" t="str">
        <f>IF(ISERROR(VLOOKUP(A210,'[1]Z03 收入决算表(财决03表)'!$A$10:$K$500,10,FALSE)),"",VLOOKUP(A210,'[1]Z03 收入决算表(财决03表)'!$A$10:$K$500,10,FALSE))</f>
        <v/>
      </c>
      <c r="J210" s="184" t="str">
        <f>IF(ISERROR(VLOOKUP(A210,'[1]Z03 收入决算表(财决03表)'!$A$10:$K$500,11,FALSE)),"",VLOOKUP(A210,'[1]Z03 收入决算表(财决03表)'!$A$10:$K$500,11,FALSE))</f>
        <v/>
      </c>
      <c r="K210" s="180">
        <f>'[1]Z03 收入决算表(财决03表)'!A209</f>
        <v>0</v>
      </c>
      <c r="L210" s="181">
        <f>'[1]Z03 收入决算表(财决03表)'!$E209</f>
        <v>0</v>
      </c>
      <c r="M210" s="177" t="str">
        <f t="shared" si="7"/>
        <v/>
      </c>
    </row>
    <row r="211" spans="1:13" ht="22.5" customHeight="1">
      <c r="A211" s="237" t="str">
        <f t="shared" si="6"/>
        <v/>
      </c>
      <c r="B211" s="237"/>
      <c r="C211" s="168" t="str">
        <f>IF(ISERROR(VLOOKUP(A211,'[1]Z03 收入决算表(财决03表)'!$A$10:$K$500,4,FALSE)),"",VLOOKUP(A211,'[1]Z03 收入决算表(财决03表)'!$A$10:$K$500,4,FALSE))</f>
        <v/>
      </c>
      <c r="D211" s="184" t="str">
        <f>IF(ISERROR(VLOOKUP(A211,'[1]Z03 收入决算表(财决03表)'!$A$10:$K$500,5,FALSE)),"",VLOOKUP(A211,'[1]Z03 收入决算表(财决03表)'!$A$10:$K$500,5,FALSE))</f>
        <v/>
      </c>
      <c r="E211" s="184" t="str">
        <f>IF(ISERROR(VLOOKUP(A211,'[1]Z03 收入决算表(财决03表)'!$A$10:$K$500,6,FALSE)),"",VLOOKUP(A211,'[1]Z03 收入决算表(财决03表)'!$A$10:$K$500,6,FALSE))</f>
        <v/>
      </c>
      <c r="F211" s="184" t="str">
        <f>IF(ISERROR(VLOOKUP(A211,'[1]Z03 收入决算表(财决03表)'!$A$10:$K$500,7,FALSE)),"",VLOOKUP(A211,'[1]Z03 收入决算表(财决03表)'!$A$10:$K$500,7,FALSE))</f>
        <v/>
      </c>
      <c r="G211" s="184" t="str">
        <f>IF(ISERROR(VLOOKUP(A211,'[1]Z03 收入决算表(财决03表)'!$A$10:$K$500,8,FALSE)),"",VLOOKUP(A211,'[1]Z03 收入决算表(财决03表)'!$A$10:$K$500,8,FALSE))</f>
        <v/>
      </c>
      <c r="H211" s="184" t="str">
        <f>IF(ISERROR(VLOOKUP(A211,'[1]Z03 收入决算表(财决03表)'!$A$10:$K$500,9,FALSE)),"",VLOOKUP(A211,'[1]Z03 收入决算表(财决03表)'!$A$10:$K$500,9,FALSE))</f>
        <v/>
      </c>
      <c r="I211" s="184" t="str">
        <f>IF(ISERROR(VLOOKUP(A211,'[1]Z03 收入决算表(财决03表)'!$A$10:$K$500,10,FALSE)),"",VLOOKUP(A211,'[1]Z03 收入决算表(财决03表)'!$A$10:$K$500,10,FALSE))</f>
        <v/>
      </c>
      <c r="J211" s="184" t="str">
        <f>IF(ISERROR(VLOOKUP(A211,'[1]Z03 收入决算表(财决03表)'!$A$10:$K$500,11,FALSE)),"",VLOOKUP(A211,'[1]Z03 收入决算表(财决03表)'!$A$10:$K$500,11,FALSE))</f>
        <v/>
      </c>
      <c r="K211" s="180">
        <f>'[1]Z03 收入决算表(财决03表)'!A210</f>
        <v>0</v>
      </c>
      <c r="L211" s="181">
        <f>'[1]Z03 收入决算表(财决03表)'!$E210</f>
        <v>0</v>
      </c>
      <c r="M211" s="177" t="str">
        <f t="shared" si="7"/>
        <v/>
      </c>
    </row>
    <row r="212" spans="1:13" ht="22.5" customHeight="1">
      <c r="A212" s="237" t="str">
        <f t="shared" si="6"/>
        <v/>
      </c>
      <c r="B212" s="237"/>
      <c r="C212" s="168" t="str">
        <f>IF(ISERROR(VLOOKUP(A212,'[1]Z03 收入决算表(财决03表)'!$A$10:$K$500,4,FALSE)),"",VLOOKUP(A212,'[1]Z03 收入决算表(财决03表)'!$A$10:$K$500,4,FALSE))</f>
        <v/>
      </c>
      <c r="D212" s="184" t="str">
        <f>IF(ISERROR(VLOOKUP(A212,'[1]Z03 收入决算表(财决03表)'!$A$10:$K$500,5,FALSE)),"",VLOOKUP(A212,'[1]Z03 收入决算表(财决03表)'!$A$10:$K$500,5,FALSE))</f>
        <v/>
      </c>
      <c r="E212" s="184" t="str">
        <f>IF(ISERROR(VLOOKUP(A212,'[1]Z03 收入决算表(财决03表)'!$A$10:$K$500,6,FALSE)),"",VLOOKUP(A212,'[1]Z03 收入决算表(财决03表)'!$A$10:$K$500,6,FALSE))</f>
        <v/>
      </c>
      <c r="F212" s="184" t="str">
        <f>IF(ISERROR(VLOOKUP(A212,'[1]Z03 收入决算表(财决03表)'!$A$10:$K$500,7,FALSE)),"",VLOOKUP(A212,'[1]Z03 收入决算表(财决03表)'!$A$10:$K$500,7,FALSE))</f>
        <v/>
      </c>
      <c r="G212" s="184" t="str">
        <f>IF(ISERROR(VLOOKUP(A212,'[1]Z03 收入决算表(财决03表)'!$A$10:$K$500,8,FALSE)),"",VLOOKUP(A212,'[1]Z03 收入决算表(财决03表)'!$A$10:$K$500,8,FALSE))</f>
        <v/>
      </c>
      <c r="H212" s="184" t="str">
        <f>IF(ISERROR(VLOOKUP(A212,'[1]Z03 收入决算表(财决03表)'!$A$10:$K$500,9,FALSE)),"",VLOOKUP(A212,'[1]Z03 收入决算表(财决03表)'!$A$10:$K$500,9,FALSE))</f>
        <v/>
      </c>
      <c r="I212" s="184" t="str">
        <f>IF(ISERROR(VLOOKUP(A212,'[1]Z03 收入决算表(财决03表)'!$A$10:$K$500,10,FALSE)),"",VLOOKUP(A212,'[1]Z03 收入决算表(财决03表)'!$A$10:$K$500,10,FALSE))</f>
        <v/>
      </c>
      <c r="J212" s="184" t="str">
        <f>IF(ISERROR(VLOOKUP(A212,'[1]Z03 收入决算表(财决03表)'!$A$10:$K$500,11,FALSE)),"",VLOOKUP(A212,'[1]Z03 收入决算表(财决03表)'!$A$10:$K$500,11,FALSE))</f>
        <v/>
      </c>
      <c r="K212" s="180">
        <f>'[1]Z03 收入决算表(财决03表)'!A211</f>
        <v>0</v>
      </c>
      <c r="L212" s="181">
        <f>'[1]Z03 收入决算表(财决03表)'!$E211</f>
        <v>0</v>
      </c>
      <c r="M212" s="177" t="str">
        <f t="shared" si="7"/>
        <v/>
      </c>
    </row>
    <row r="213" spans="1:13" ht="22.5" customHeight="1">
      <c r="A213" s="237" t="str">
        <f t="shared" si="6"/>
        <v/>
      </c>
      <c r="B213" s="237"/>
      <c r="C213" s="168" t="str">
        <f>IF(ISERROR(VLOOKUP(A213,'[1]Z03 收入决算表(财决03表)'!$A$10:$K$500,4,FALSE)),"",VLOOKUP(A213,'[1]Z03 收入决算表(财决03表)'!$A$10:$K$500,4,FALSE))</f>
        <v/>
      </c>
      <c r="D213" s="184" t="str">
        <f>IF(ISERROR(VLOOKUP(A213,'[1]Z03 收入决算表(财决03表)'!$A$10:$K$500,5,FALSE)),"",VLOOKUP(A213,'[1]Z03 收入决算表(财决03表)'!$A$10:$K$500,5,FALSE))</f>
        <v/>
      </c>
      <c r="E213" s="184" t="str">
        <f>IF(ISERROR(VLOOKUP(A213,'[1]Z03 收入决算表(财决03表)'!$A$10:$K$500,6,FALSE)),"",VLOOKUP(A213,'[1]Z03 收入决算表(财决03表)'!$A$10:$K$500,6,FALSE))</f>
        <v/>
      </c>
      <c r="F213" s="184" t="str">
        <f>IF(ISERROR(VLOOKUP(A213,'[1]Z03 收入决算表(财决03表)'!$A$10:$K$500,7,FALSE)),"",VLOOKUP(A213,'[1]Z03 收入决算表(财决03表)'!$A$10:$K$500,7,FALSE))</f>
        <v/>
      </c>
      <c r="G213" s="184" t="str">
        <f>IF(ISERROR(VLOOKUP(A213,'[1]Z03 收入决算表(财决03表)'!$A$10:$K$500,8,FALSE)),"",VLOOKUP(A213,'[1]Z03 收入决算表(财决03表)'!$A$10:$K$500,8,FALSE))</f>
        <v/>
      </c>
      <c r="H213" s="184" t="str">
        <f>IF(ISERROR(VLOOKUP(A213,'[1]Z03 收入决算表(财决03表)'!$A$10:$K$500,9,FALSE)),"",VLOOKUP(A213,'[1]Z03 收入决算表(财决03表)'!$A$10:$K$500,9,FALSE))</f>
        <v/>
      </c>
      <c r="I213" s="184" t="str">
        <f>IF(ISERROR(VLOOKUP(A213,'[1]Z03 收入决算表(财决03表)'!$A$10:$K$500,10,FALSE)),"",VLOOKUP(A213,'[1]Z03 收入决算表(财决03表)'!$A$10:$K$500,10,FALSE))</f>
        <v/>
      </c>
      <c r="J213" s="184" t="str">
        <f>IF(ISERROR(VLOOKUP(A213,'[1]Z03 收入决算表(财决03表)'!$A$10:$K$500,11,FALSE)),"",VLOOKUP(A213,'[1]Z03 收入决算表(财决03表)'!$A$10:$K$500,11,FALSE))</f>
        <v/>
      </c>
      <c r="K213" s="180">
        <f>'[1]Z03 收入决算表(财决03表)'!A212</f>
        <v>0</v>
      </c>
      <c r="L213" s="181">
        <f>'[1]Z03 收入决算表(财决03表)'!$E212</f>
        <v>0</v>
      </c>
      <c r="M213" s="177" t="str">
        <f t="shared" si="7"/>
        <v/>
      </c>
    </row>
    <row r="214" spans="1:13" ht="22.5" customHeight="1">
      <c r="A214" s="237" t="str">
        <f t="shared" si="6"/>
        <v/>
      </c>
      <c r="B214" s="237"/>
      <c r="C214" s="168" t="str">
        <f>IF(ISERROR(VLOOKUP(A214,'[1]Z03 收入决算表(财决03表)'!$A$10:$K$500,4,FALSE)),"",VLOOKUP(A214,'[1]Z03 收入决算表(财决03表)'!$A$10:$K$500,4,FALSE))</f>
        <v/>
      </c>
      <c r="D214" s="184" t="str">
        <f>IF(ISERROR(VLOOKUP(A214,'[1]Z03 收入决算表(财决03表)'!$A$10:$K$500,5,FALSE)),"",VLOOKUP(A214,'[1]Z03 收入决算表(财决03表)'!$A$10:$K$500,5,FALSE))</f>
        <v/>
      </c>
      <c r="E214" s="184" t="str">
        <f>IF(ISERROR(VLOOKUP(A214,'[1]Z03 收入决算表(财决03表)'!$A$10:$K$500,6,FALSE)),"",VLOOKUP(A214,'[1]Z03 收入决算表(财决03表)'!$A$10:$K$500,6,FALSE))</f>
        <v/>
      </c>
      <c r="F214" s="184" t="str">
        <f>IF(ISERROR(VLOOKUP(A214,'[1]Z03 收入决算表(财决03表)'!$A$10:$K$500,7,FALSE)),"",VLOOKUP(A214,'[1]Z03 收入决算表(财决03表)'!$A$10:$K$500,7,FALSE))</f>
        <v/>
      </c>
      <c r="G214" s="184" t="str">
        <f>IF(ISERROR(VLOOKUP(A214,'[1]Z03 收入决算表(财决03表)'!$A$10:$K$500,8,FALSE)),"",VLOOKUP(A214,'[1]Z03 收入决算表(财决03表)'!$A$10:$K$500,8,FALSE))</f>
        <v/>
      </c>
      <c r="H214" s="184" t="str">
        <f>IF(ISERROR(VLOOKUP(A214,'[1]Z03 收入决算表(财决03表)'!$A$10:$K$500,9,FALSE)),"",VLOOKUP(A214,'[1]Z03 收入决算表(财决03表)'!$A$10:$K$500,9,FALSE))</f>
        <v/>
      </c>
      <c r="I214" s="184" t="str">
        <f>IF(ISERROR(VLOOKUP(A214,'[1]Z03 收入决算表(财决03表)'!$A$10:$K$500,10,FALSE)),"",VLOOKUP(A214,'[1]Z03 收入决算表(财决03表)'!$A$10:$K$500,10,FALSE))</f>
        <v/>
      </c>
      <c r="J214" s="184" t="str">
        <f>IF(ISERROR(VLOOKUP(A214,'[1]Z03 收入决算表(财决03表)'!$A$10:$K$500,11,FALSE)),"",VLOOKUP(A214,'[1]Z03 收入决算表(财决03表)'!$A$10:$K$500,11,FALSE))</f>
        <v/>
      </c>
      <c r="K214" s="180">
        <f>'[1]Z03 收入决算表(财决03表)'!A213</f>
        <v>0</v>
      </c>
      <c r="L214" s="181">
        <f>'[1]Z03 收入决算表(财决03表)'!$E213</f>
        <v>0</v>
      </c>
      <c r="M214" s="177" t="str">
        <f t="shared" si="7"/>
        <v/>
      </c>
    </row>
    <row r="215" spans="1:13" ht="22.5" customHeight="1">
      <c r="A215" s="237" t="str">
        <f t="shared" si="6"/>
        <v/>
      </c>
      <c r="B215" s="237"/>
      <c r="C215" s="168" t="str">
        <f>IF(ISERROR(VLOOKUP(A215,'[1]Z03 收入决算表(财决03表)'!$A$10:$K$500,4,FALSE)),"",VLOOKUP(A215,'[1]Z03 收入决算表(财决03表)'!$A$10:$K$500,4,FALSE))</f>
        <v/>
      </c>
      <c r="D215" s="184" t="str">
        <f>IF(ISERROR(VLOOKUP(A215,'[1]Z03 收入决算表(财决03表)'!$A$10:$K$500,5,FALSE)),"",VLOOKUP(A215,'[1]Z03 收入决算表(财决03表)'!$A$10:$K$500,5,FALSE))</f>
        <v/>
      </c>
      <c r="E215" s="184" t="str">
        <f>IF(ISERROR(VLOOKUP(A215,'[1]Z03 收入决算表(财决03表)'!$A$10:$K$500,6,FALSE)),"",VLOOKUP(A215,'[1]Z03 收入决算表(财决03表)'!$A$10:$K$500,6,FALSE))</f>
        <v/>
      </c>
      <c r="F215" s="184" t="str">
        <f>IF(ISERROR(VLOOKUP(A215,'[1]Z03 收入决算表(财决03表)'!$A$10:$K$500,7,FALSE)),"",VLOOKUP(A215,'[1]Z03 收入决算表(财决03表)'!$A$10:$K$500,7,FALSE))</f>
        <v/>
      </c>
      <c r="G215" s="184" t="str">
        <f>IF(ISERROR(VLOOKUP(A215,'[1]Z03 收入决算表(财决03表)'!$A$10:$K$500,8,FALSE)),"",VLOOKUP(A215,'[1]Z03 收入决算表(财决03表)'!$A$10:$K$500,8,FALSE))</f>
        <v/>
      </c>
      <c r="H215" s="184" t="str">
        <f>IF(ISERROR(VLOOKUP(A215,'[1]Z03 收入决算表(财决03表)'!$A$10:$K$500,9,FALSE)),"",VLOOKUP(A215,'[1]Z03 收入决算表(财决03表)'!$A$10:$K$500,9,FALSE))</f>
        <v/>
      </c>
      <c r="I215" s="184" t="str">
        <f>IF(ISERROR(VLOOKUP(A215,'[1]Z03 收入决算表(财决03表)'!$A$10:$K$500,10,FALSE)),"",VLOOKUP(A215,'[1]Z03 收入决算表(财决03表)'!$A$10:$K$500,10,FALSE))</f>
        <v/>
      </c>
      <c r="J215" s="184" t="str">
        <f>IF(ISERROR(VLOOKUP(A215,'[1]Z03 收入决算表(财决03表)'!$A$10:$K$500,11,FALSE)),"",VLOOKUP(A215,'[1]Z03 收入决算表(财决03表)'!$A$10:$K$500,11,FALSE))</f>
        <v/>
      </c>
      <c r="K215" s="180">
        <f>'[1]Z03 收入决算表(财决03表)'!A214</f>
        <v>0</v>
      </c>
      <c r="L215" s="181">
        <f>'[1]Z03 收入决算表(财决03表)'!$E214</f>
        <v>0</v>
      </c>
      <c r="M215" s="177" t="str">
        <f t="shared" si="7"/>
        <v/>
      </c>
    </row>
    <row r="216" spans="1:13" ht="22.5" customHeight="1">
      <c r="A216" s="237" t="str">
        <f t="shared" si="6"/>
        <v/>
      </c>
      <c r="B216" s="237"/>
      <c r="C216" s="168" t="str">
        <f>IF(ISERROR(VLOOKUP(A216,'[1]Z03 收入决算表(财决03表)'!$A$10:$K$500,4,FALSE)),"",VLOOKUP(A216,'[1]Z03 收入决算表(财决03表)'!$A$10:$K$500,4,FALSE))</f>
        <v/>
      </c>
      <c r="D216" s="184" t="str">
        <f>IF(ISERROR(VLOOKUP(A216,'[1]Z03 收入决算表(财决03表)'!$A$10:$K$500,5,FALSE)),"",VLOOKUP(A216,'[1]Z03 收入决算表(财决03表)'!$A$10:$K$500,5,FALSE))</f>
        <v/>
      </c>
      <c r="E216" s="184" t="str">
        <f>IF(ISERROR(VLOOKUP(A216,'[1]Z03 收入决算表(财决03表)'!$A$10:$K$500,6,FALSE)),"",VLOOKUP(A216,'[1]Z03 收入决算表(财决03表)'!$A$10:$K$500,6,FALSE))</f>
        <v/>
      </c>
      <c r="F216" s="184" t="str">
        <f>IF(ISERROR(VLOOKUP(A216,'[1]Z03 收入决算表(财决03表)'!$A$10:$K$500,7,FALSE)),"",VLOOKUP(A216,'[1]Z03 收入决算表(财决03表)'!$A$10:$K$500,7,FALSE))</f>
        <v/>
      </c>
      <c r="G216" s="184" t="str">
        <f>IF(ISERROR(VLOOKUP(A216,'[1]Z03 收入决算表(财决03表)'!$A$10:$K$500,8,FALSE)),"",VLOOKUP(A216,'[1]Z03 收入决算表(财决03表)'!$A$10:$K$500,8,FALSE))</f>
        <v/>
      </c>
      <c r="H216" s="184" t="str">
        <f>IF(ISERROR(VLOOKUP(A216,'[1]Z03 收入决算表(财决03表)'!$A$10:$K$500,9,FALSE)),"",VLOOKUP(A216,'[1]Z03 收入决算表(财决03表)'!$A$10:$K$500,9,FALSE))</f>
        <v/>
      </c>
      <c r="I216" s="184" t="str">
        <f>IF(ISERROR(VLOOKUP(A216,'[1]Z03 收入决算表(财决03表)'!$A$10:$K$500,10,FALSE)),"",VLOOKUP(A216,'[1]Z03 收入决算表(财决03表)'!$A$10:$K$500,10,FALSE))</f>
        <v/>
      </c>
      <c r="J216" s="184" t="str">
        <f>IF(ISERROR(VLOOKUP(A216,'[1]Z03 收入决算表(财决03表)'!$A$10:$K$500,11,FALSE)),"",VLOOKUP(A216,'[1]Z03 收入决算表(财决03表)'!$A$10:$K$500,11,FALSE))</f>
        <v/>
      </c>
      <c r="K216" s="180">
        <f>'[1]Z03 收入决算表(财决03表)'!A215</f>
        <v>0</v>
      </c>
      <c r="L216" s="181">
        <f>'[1]Z03 收入决算表(财决03表)'!$E215</f>
        <v>0</v>
      </c>
      <c r="M216" s="177" t="str">
        <f t="shared" si="7"/>
        <v/>
      </c>
    </row>
    <row r="217" spans="1:13" ht="22.5" customHeight="1">
      <c r="A217" s="237" t="str">
        <f t="shared" si="6"/>
        <v/>
      </c>
      <c r="B217" s="237"/>
      <c r="C217" s="168" t="str">
        <f>IF(ISERROR(VLOOKUP(A217,'[1]Z03 收入决算表(财决03表)'!$A$10:$K$500,4,FALSE)),"",VLOOKUP(A217,'[1]Z03 收入决算表(财决03表)'!$A$10:$K$500,4,FALSE))</f>
        <v/>
      </c>
      <c r="D217" s="184" t="str">
        <f>IF(ISERROR(VLOOKUP(A217,'[1]Z03 收入决算表(财决03表)'!$A$10:$K$500,5,FALSE)),"",VLOOKUP(A217,'[1]Z03 收入决算表(财决03表)'!$A$10:$K$500,5,FALSE))</f>
        <v/>
      </c>
      <c r="E217" s="184" t="str">
        <f>IF(ISERROR(VLOOKUP(A217,'[1]Z03 收入决算表(财决03表)'!$A$10:$K$500,6,FALSE)),"",VLOOKUP(A217,'[1]Z03 收入决算表(财决03表)'!$A$10:$K$500,6,FALSE))</f>
        <v/>
      </c>
      <c r="F217" s="184" t="str">
        <f>IF(ISERROR(VLOOKUP(A217,'[1]Z03 收入决算表(财决03表)'!$A$10:$K$500,7,FALSE)),"",VLOOKUP(A217,'[1]Z03 收入决算表(财决03表)'!$A$10:$K$500,7,FALSE))</f>
        <v/>
      </c>
      <c r="G217" s="184" t="str">
        <f>IF(ISERROR(VLOOKUP(A217,'[1]Z03 收入决算表(财决03表)'!$A$10:$K$500,8,FALSE)),"",VLOOKUP(A217,'[1]Z03 收入决算表(财决03表)'!$A$10:$K$500,8,FALSE))</f>
        <v/>
      </c>
      <c r="H217" s="184" t="str">
        <f>IF(ISERROR(VLOOKUP(A217,'[1]Z03 收入决算表(财决03表)'!$A$10:$K$500,9,FALSE)),"",VLOOKUP(A217,'[1]Z03 收入决算表(财决03表)'!$A$10:$K$500,9,FALSE))</f>
        <v/>
      </c>
      <c r="I217" s="184" t="str">
        <f>IF(ISERROR(VLOOKUP(A217,'[1]Z03 收入决算表(财决03表)'!$A$10:$K$500,10,FALSE)),"",VLOOKUP(A217,'[1]Z03 收入决算表(财决03表)'!$A$10:$K$500,10,FALSE))</f>
        <v/>
      </c>
      <c r="J217" s="184" t="str">
        <f>IF(ISERROR(VLOOKUP(A217,'[1]Z03 收入决算表(财决03表)'!$A$10:$K$500,11,FALSE)),"",VLOOKUP(A217,'[1]Z03 收入决算表(财决03表)'!$A$10:$K$500,11,FALSE))</f>
        <v/>
      </c>
      <c r="K217" s="180">
        <f>'[1]Z03 收入决算表(财决03表)'!A216</f>
        <v>0</v>
      </c>
      <c r="L217" s="181">
        <f>'[1]Z03 收入决算表(财决03表)'!$E216</f>
        <v>0</v>
      </c>
      <c r="M217" s="177" t="str">
        <f t="shared" si="7"/>
        <v/>
      </c>
    </row>
    <row r="218" spans="1:13" ht="22.5" customHeight="1">
      <c r="A218" s="237" t="str">
        <f t="shared" si="6"/>
        <v/>
      </c>
      <c r="B218" s="237"/>
      <c r="C218" s="168" t="str">
        <f>IF(ISERROR(VLOOKUP(A218,'[1]Z03 收入决算表(财决03表)'!$A$10:$K$500,4,FALSE)),"",VLOOKUP(A218,'[1]Z03 收入决算表(财决03表)'!$A$10:$K$500,4,FALSE))</f>
        <v/>
      </c>
      <c r="D218" s="184" t="str">
        <f>IF(ISERROR(VLOOKUP(A218,'[1]Z03 收入决算表(财决03表)'!$A$10:$K$500,5,FALSE)),"",VLOOKUP(A218,'[1]Z03 收入决算表(财决03表)'!$A$10:$K$500,5,FALSE))</f>
        <v/>
      </c>
      <c r="E218" s="184" t="str">
        <f>IF(ISERROR(VLOOKUP(A218,'[1]Z03 收入决算表(财决03表)'!$A$10:$K$500,6,FALSE)),"",VLOOKUP(A218,'[1]Z03 收入决算表(财决03表)'!$A$10:$K$500,6,FALSE))</f>
        <v/>
      </c>
      <c r="F218" s="184" t="str">
        <f>IF(ISERROR(VLOOKUP(A218,'[1]Z03 收入决算表(财决03表)'!$A$10:$K$500,7,FALSE)),"",VLOOKUP(A218,'[1]Z03 收入决算表(财决03表)'!$A$10:$K$500,7,FALSE))</f>
        <v/>
      </c>
      <c r="G218" s="184" t="str">
        <f>IF(ISERROR(VLOOKUP(A218,'[1]Z03 收入决算表(财决03表)'!$A$10:$K$500,8,FALSE)),"",VLOOKUP(A218,'[1]Z03 收入决算表(财决03表)'!$A$10:$K$500,8,FALSE))</f>
        <v/>
      </c>
      <c r="H218" s="184" t="str">
        <f>IF(ISERROR(VLOOKUP(A218,'[1]Z03 收入决算表(财决03表)'!$A$10:$K$500,9,FALSE)),"",VLOOKUP(A218,'[1]Z03 收入决算表(财决03表)'!$A$10:$K$500,9,FALSE))</f>
        <v/>
      </c>
      <c r="I218" s="184" t="str">
        <f>IF(ISERROR(VLOOKUP(A218,'[1]Z03 收入决算表(财决03表)'!$A$10:$K$500,10,FALSE)),"",VLOOKUP(A218,'[1]Z03 收入决算表(财决03表)'!$A$10:$K$500,10,FALSE))</f>
        <v/>
      </c>
      <c r="J218" s="184" t="str">
        <f>IF(ISERROR(VLOOKUP(A218,'[1]Z03 收入决算表(财决03表)'!$A$10:$K$500,11,FALSE)),"",VLOOKUP(A218,'[1]Z03 收入决算表(财决03表)'!$A$10:$K$500,11,FALSE))</f>
        <v/>
      </c>
      <c r="K218" s="180">
        <f>'[1]Z03 收入决算表(财决03表)'!A217</f>
        <v>0</v>
      </c>
      <c r="L218" s="181">
        <f>'[1]Z03 收入决算表(财决03表)'!$E217</f>
        <v>0</v>
      </c>
      <c r="M218" s="177" t="str">
        <f t="shared" si="7"/>
        <v/>
      </c>
    </row>
    <row r="219" spans="1:13" ht="22.5" customHeight="1">
      <c r="A219" s="237" t="str">
        <f t="shared" si="6"/>
        <v/>
      </c>
      <c r="B219" s="237"/>
      <c r="C219" s="168" t="str">
        <f>IF(ISERROR(VLOOKUP(A219,'[1]Z03 收入决算表(财决03表)'!$A$10:$K$500,4,FALSE)),"",VLOOKUP(A219,'[1]Z03 收入决算表(财决03表)'!$A$10:$K$500,4,FALSE))</f>
        <v/>
      </c>
      <c r="D219" s="184" t="str">
        <f>IF(ISERROR(VLOOKUP(A219,'[1]Z03 收入决算表(财决03表)'!$A$10:$K$500,5,FALSE)),"",VLOOKUP(A219,'[1]Z03 收入决算表(财决03表)'!$A$10:$K$500,5,FALSE))</f>
        <v/>
      </c>
      <c r="E219" s="184" t="str">
        <f>IF(ISERROR(VLOOKUP(A219,'[1]Z03 收入决算表(财决03表)'!$A$10:$K$500,6,FALSE)),"",VLOOKUP(A219,'[1]Z03 收入决算表(财决03表)'!$A$10:$K$500,6,FALSE))</f>
        <v/>
      </c>
      <c r="F219" s="184" t="str">
        <f>IF(ISERROR(VLOOKUP(A219,'[1]Z03 收入决算表(财决03表)'!$A$10:$K$500,7,FALSE)),"",VLOOKUP(A219,'[1]Z03 收入决算表(财决03表)'!$A$10:$K$500,7,FALSE))</f>
        <v/>
      </c>
      <c r="G219" s="184" t="str">
        <f>IF(ISERROR(VLOOKUP(A219,'[1]Z03 收入决算表(财决03表)'!$A$10:$K$500,8,FALSE)),"",VLOOKUP(A219,'[1]Z03 收入决算表(财决03表)'!$A$10:$K$500,8,FALSE))</f>
        <v/>
      </c>
      <c r="H219" s="184" t="str">
        <f>IF(ISERROR(VLOOKUP(A219,'[1]Z03 收入决算表(财决03表)'!$A$10:$K$500,9,FALSE)),"",VLOOKUP(A219,'[1]Z03 收入决算表(财决03表)'!$A$10:$K$500,9,FALSE))</f>
        <v/>
      </c>
      <c r="I219" s="184" t="str">
        <f>IF(ISERROR(VLOOKUP(A219,'[1]Z03 收入决算表(财决03表)'!$A$10:$K$500,10,FALSE)),"",VLOOKUP(A219,'[1]Z03 收入决算表(财决03表)'!$A$10:$K$500,10,FALSE))</f>
        <v/>
      </c>
      <c r="J219" s="184" t="str">
        <f>IF(ISERROR(VLOOKUP(A219,'[1]Z03 收入决算表(财决03表)'!$A$10:$K$500,11,FALSE)),"",VLOOKUP(A219,'[1]Z03 收入决算表(财决03表)'!$A$10:$K$500,11,FALSE))</f>
        <v/>
      </c>
      <c r="K219" s="180">
        <f>'[1]Z03 收入决算表(财决03表)'!A218</f>
        <v>0</v>
      </c>
      <c r="L219" s="181">
        <f>'[1]Z03 收入决算表(财决03表)'!$E218</f>
        <v>0</v>
      </c>
      <c r="M219" s="177" t="str">
        <f t="shared" si="7"/>
        <v/>
      </c>
    </row>
    <row r="220" spans="1:13" ht="22.5" customHeight="1">
      <c r="A220" s="237" t="str">
        <f t="shared" si="6"/>
        <v/>
      </c>
      <c r="B220" s="237"/>
      <c r="C220" s="168" t="str">
        <f>IF(ISERROR(VLOOKUP(A220,'[1]Z03 收入决算表(财决03表)'!$A$10:$K$500,4,FALSE)),"",VLOOKUP(A220,'[1]Z03 收入决算表(财决03表)'!$A$10:$K$500,4,FALSE))</f>
        <v/>
      </c>
      <c r="D220" s="184" t="str">
        <f>IF(ISERROR(VLOOKUP(A220,'[1]Z03 收入决算表(财决03表)'!$A$10:$K$500,5,FALSE)),"",VLOOKUP(A220,'[1]Z03 收入决算表(财决03表)'!$A$10:$K$500,5,FALSE))</f>
        <v/>
      </c>
      <c r="E220" s="184" t="str">
        <f>IF(ISERROR(VLOOKUP(A220,'[1]Z03 收入决算表(财决03表)'!$A$10:$K$500,6,FALSE)),"",VLOOKUP(A220,'[1]Z03 收入决算表(财决03表)'!$A$10:$K$500,6,FALSE))</f>
        <v/>
      </c>
      <c r="F220" s="184" t="str">
        <f>IF(ISERROR(VLOOKUP(A220,'[1]Z03 收入决算表(财决03表)'!$A$10:$K$500,7,FALSE)),"",VLOOKUP(A220,'[1]Z03 收入决算表(财决03表)'!$A$10:$K$500,7,FALSE))</f>
        <v/>
      </c>
      <c r="G220" s="184" t="str">
        <f>IF(ISERROR(VLOOKUP(A220,'[1]Z03 收入决算表(财决03表)'!$A$10:$K$500,8,FALSE)),"",VLOOKUP(A220,'[1]Z03 收入决算表(财决03表)'!$A$10:$K$500,8,FALSE))</f>
        <v/>
      </c>
      <c r="H220" s="184" t="str">
        <f>IF(ISERROR(VLOOKUP(A220,'[1]Z03 收入决算表(财决03表)'!$A$10:$K$500,9,FALSE)),"",VLOOKUP(A220,'[1]Z03 收入决算表(财决03表)'!$A$10:$K$500,9,FALSE))</f>
        <v/>
      </c>
      <c r="I220" s="184" t="str">
        <f>IF(ISERROR(VLOOKUP(A220,'[1]Z03 收入决算表(财决03表)'!$A$10:$K$500,10,FALSE)),"",VLOOKUP(A220,'[1]Z03 收入决算表(财决03表)'!$A$10:$K$500,10,FALSE))</f>
        <v/>
      </c>
      <c r="J220" s="184" t="str">
        <f>IF(ISERROR(VLOOKUP(A220,'[1]Z03 收入决算表(财决03表)'!$A$10:$K$500,11,FALSE)),"",VLOOKUP(A220,'[1]Z03 收入决算表(财决03表)'!$A$10:$K$500,11,FALSE))</f>
        <v/>
      </c>
      <c r="K220" s="180">
        <f>'[1]Z03 收入决算表(财决03表)'!A219</f>
        <v>0</v>
      </c>
      <c r="L220" s="181">
        <f>'[1]Z03 收入决算表(财决03表)'!$E219</f>
        <v>0</v>
      </c>
      <c r="M220" s="177" t="str">
        <f t="shared" si="7"/>
        <v/>
      </c>
    </row>
    <row r="221" spans="1:13" ht="22.5" customHeight="1">
      <c r="A221" s="237" t="str">
        <f t="shared" si="6"/>
        <v/>
      </c>
      <c r="B221" s="237"/>
      <c r="C221" s="168" t="str">
        <f>IF(ISERROR(VLOOKUP(A221,'[1]Z03 收入决算表(财决03表)'!$A$10:$K$500,4,FALSE)),"",VLOOKUP(A221,'[1]Z03 收入决算表(财决03表)'!$A$10:$K$500,4,FALSE))</f>
        <v/>
      </c>
      <c r="D221" s="184" t="str">
        <f>IF(ISERROR(VLOOKUP(A221,'[1]Z03 收入决算表(财决03表)'!$A$10:$K$500,5,FALSE)),"",VLOOKUP(A221,'[1]Z03 收入决算表(财决03表)'!$A$10:$K$500,5,FALSE))</f>
        <v/>
      </c>
      <c r="E221" s="184" t="str">
        <f>IF(ISERROR(VLOOKUP(A221,'[1]Z03 收入决算表(财决03表)'!$A$10:$K$500,6,FALSE)),"",VLOOKUP(A221,'[1]Z03 收入决算表(财决03表)'!$A$10:$K$500,6,FALSE))</f>
        <v/>
      </c>
      <c r="F221" s="184" t="str">
        <f>IF(ISERROR(VLOOKUP(A221,'[1]Z03 收入决算表(财决03表)'!$A$10:$K$500,7,FALSE)),"",VLOOKUP(A221,'[1]Z03 收入决算表(财决03表)'!$A$10:$K$500,7,FALSE))</f>
        <v/>
      </c>
      <c r="G221" s="184" t="str">
        <f>IF(ISERROR(VLOOKUP(A221,'[1]Z03 收入决算表(财决03表)'!$A$10:$K$500,8,FALSE)),"",VLOOKUP(A221,'[1]Z03 收入决算表(财决03表)'!$A$10:$K$500,8,FALSE))</f>
        <v/>
      </c>
      <c r="H221" s="184" t="str">
        <f>IF(ISERROR(VLOOKUP(A221,'[1]Z03 收入决算表(财决03表)'!$A$10:$K$500,9,FALSE)),"",VLOOKUP(A221,'[1]Z03 收入决算表(财决03表)'!$A$10:$K$500,9,FALSE))</f>
        <v/>
      </c>
      <c r="I221" s="184" t="str">
        <f>IF(ISERROR(VLOOKUP(A221,'[1]Z03 收入决算表(财决03表)'!$A$10:$K$500,10,FALSE)),"",VLOOKUP(A221,'[1]Z03 收入决算表(财决03表)'!$A$10:$K$500,10,FALSE))</f>
        <v/>
      </c>
      <c r="J221" s="184" t="str">
        <f>IF(ISERROR(VLOOKUP(A221,'[1]Z03 收入决算表(财决03表)'!$A$10:$K$500,11,FALSE)),"",VLOOKUP(A221,'[1]Z03 收入决算表(财决03表)'!$A$10:$K$500,11,FALSE))</f>
        <v/>
      </c>
      <c r="K221" s="180">
        <f>'[1]Z03 收入决算表(财决03表)'!A220</f>
        <v>0</v>
      </c>
      <c r="L221" s="181">
        <f>'[1]Z03 收入决算表(财决03表)'!$E220</f>
        <v>0</v>
      </c>
      <c r="M221" s="177" t="str">
        <f t="shared" si="7"/>
        <v/>
      </c>
    </row>
    <row r="222" spans="1:13" ht="22.5" customHeight="1">
      <c r="A222" s="237" t="str">
        <f t="shared" si="6"/>
        <v/>
      </c>
      <c r="B222" s="237"/>
      <c r="C222" s="168" t="str">
        <f>IF(ISERROR(VLOOKUP(A222,'[1]Z03 收入决算表(财决03表)'!$A$10:$K$500,4,FALSE)),"",VLOOKUP(A222,'[1]Z03 收入决算表(财决03表)'!$A$10:$K$500,4,FALSE))</f>
        <v/>
      </c>
      <c r="D222" s="184" t="str">
        <f>IF(ISERROR(VLOOKUP(A222,'[1]Z03 收入决算表(财决03表)'!$A$10:$K$500,5,FALSE)),"",VLOOKUP(A222,'[1]Z03 收入决算表(财决03表)'!$A$10:$K$500,5,FALSE))</f>
        <v/>
      </c>
      <c r="E222" s="184" t="str">
        <f>IF(ISERROR(VLOOKUP(A222,'[1]Z03 收入决算表(财决03表)'!$A$10:$K$500,6,FALSE)),"",VLOOKUP(A222,'[1]Z03 收入决算表(财决03表)'!$A$10:$K$500,6,FALSE))</f>
        <v/>
      </c>
      <c r="F222" s="184" t="str">
        <f>IF(ISERROR(VLOOKUP(A222,'[1]Z03 收入决算表(财决03表)'!$A$10:$K$500,7,FALSE)),"",VLOOKUP(A222,'[1]Z03 收入决算表(财决03表)'!$A$10:$K$500,7,FALSE))</f>
        <v/>
      </c>
      <c r="G222" s="184" t="str">
        <f>IF(ISERROR(VLOOKUP(A222,'[1]Z03 收入决算表(财决03表)'!$A$10:$K$500,8,FALSE)),"",VLOOKUP(A222,'[1]Z03 收入决算表(财决03表)'!$A$10:$K$500,8,FALSE))</f>
        <v/>
      </c>
      <c r="H222" s="184" t="str">
        <f>IF(ISERROR(VLOOKUP(A222,'[1]Z03 收入决算表(财决03表)'!$A$10:$K$500,9,FALSE)),"",VLOOKUP(A222,'[1]Z03 收入决算表(财决03表)'!$A$10:$K$500,9,FALSE))</f>
        <v/>
      </c>
      <c r="I222" s="184" t="str">
        <f>IF(ISERROR(VLOOKUP(A222,'[1]Z03 收入决算表(财决03表)'!$A$10:$K$500,10,FALSE)),"",VLOOKUP(A222,'[1]Z03 收入决算表(财决03表)'!$A$10:$K$500,10,FALSE))</f>
        <v/>
      </c>
      <c r="J222" s="184" t="str">
        <f>IF(ISERROR(VLOOKUP(A222,'[1]Z03 收入决算表(财决03表)'!$A$10:$K$500,11,FALSE)),"",VLOOKUP(A222,'[1]Z03 收入决算表(财决03表)'!$A$10:$K$500,11,FALSE))</f>
        <v/>
      </c>
      <c r="K222" s="180">
        <f>'[1]Z03 收入决算表(财决03表)'!A221</f>
        <v>0</v>
      </c>
      <c r="L222" s="181">
        <f>'[1]Z03 收入决算表(财决03表)'!$E221</f>
        <v>0</v>
      </c>
      <c r="M222" s="177" t="str">
        <f t="shared" si="7"/>
        <v/>
      </c>
    </row>
    <row r="223" spans="1:13" ht="22.5" customHeight="1">
      <c r="A223" s="237" t="str">
        <f t="shared" si="6"/>
        <v/>
      </c>
      <c r="B223" s="237"/>
      <c r="C223" s="168" t="str">
        <f>IF(ISERROR(VLOOKUP(A223,'[1]Z03 收入决算表(财决03表)'!$A$10:$K$500,4,FALSE)),"",VLOOKUP(A223,'[1]Z03 收入决算表(财决03表)'!$A$10:$K$500,4,FALSE))</f>
        <v/>
      </c>
      <c r="D223" s="184" t="str">
        <f>IF(ISERROR(VLOOKUP(A223,'[1]Z03 收入决算表(财决03表)'!$A$10:$K$500,5,FALSE)),"",VLOOKUP(A223,'[1]Z03 收入决算表(财决03表)'!$A$10:$K$500,5,FALSE))</f>
        <v/>
      </c>
      <c r="E223" s="184" t="str">
        <f>IF(ISERROR(VLOOKUP(A223,'[1]Z03 收入决算表(财决03表)'!$A$10:$K$500,6,FALSE)),"",VLOOKUP(A223,'[1]Z03 收入决算表(财决03表)'!$A$10:$K$500,6,FALSE))</f>
        <v/>
      </c>
      <c r="F223" s="184" t="str">
        <f>IF(ISERROR(VLOOKUP(A223,'[1]Z03 收入决算表(财决03表)'!$A$10:$K$500,7,FALSE)),"",VLOOKUP(A223,'[1]Z03 收入决算表(财决03表)'!$A$10:$K$500,7,FALSE))</f>
        <v/>
      </c>
      <c r="G223" s="184" t="str">
        <f>IF(ISERROR(VLOOKUP(A223,'[1]Z03 收入决算表(财决03表)'!$A$10:$K$500,8,FALSE)),"",VLOOKUP(A223,'[1]Z03 收入决算表(财决03表)'!$A$10:$K$500,8,FALSE))</f>
        <v/>
      </c>
      <c r="H223" s="184" t="str">
        <f>IF(ISERROR(VLOOKUP(A223,'[1]Z03 收入决算表(财决03表)'!$A$10:$K$500,9,FALSE)),"",VLOOKUP(A223,'[1]Z03 收入决算表(财决03表)'!$A$10:$K$500,9,FALSE))</f>
        <v/>
      </c>
      <c r="I223" s="184" t="str">
        <f>IF(ISERROR(VLOOKUP(A223,'[1]Z03 收入决算表(财决03表)'!$A$10:$K$500,10,FALSE)),"",VLOOKUP(A223,'[1]Z03 收入决算表(财决03表)'!$A$10:$K$500,10,FALSE))</f>
        <v/>
      </c>
      <c r="J223" s="184" t="str">
        <f>IF(ISERROR(VLOOKUP(A223,'[1]Z03 收入决算表(财决03表)'!$A$10:$K$500,11,FALSE)),"",VLOOKUP(A223,'[1]Z03 收入决算表(财决03表)'!$A$10:$K$500,11,FALSE))</f>
        <v/>
      </c>
      <c r="K223" s="180">
        <f>'[1]Z03 收入决算表(财决03表)'!A222</f>
        <v>0</v>
      </c>
      <c r="L223" s="181">
        <f>'[1]Z03 收入决算表(财决03表)'!$E222</f>
        <v>0</v>
      </c>
      <c r="M223" s="177" t="str">
        <f t="shared" si="7"/>
        <v/>
      </c>
    </row>
    <row r="224" spans="1:13" ht="22.5" customHeight="1">
      <c r="A224" s="237" t="str">
        <f t="shared" si="6"/>
        <v/>
      </c>
      <c r="B224" s="237"/>
      <c r="C224" s="168" t="str">
        <f>IF(ISERROR(VLOOKUP(A224,'[1]Z03 收入决算表(财决03表)'!$A$10:$K$500,4,FALSE)),"",VLOOKUP(A224,'[1]Z03 收入决算表(财决03表)'!$A$10:$K$500,4,FALSE))</f>
        <v/>
      </c>
      <c r="D224" s="184" t="str">
        <f>IF(ISERROR(VLOOKUP(A224,'[1]Z03 收入决算表(财决03表)'!$A$10:$K$500,5,FALSE)),"",VLOOKUP(A224,'[1]Z03 收入决算表(财决03表)'!$A$10:$K$500,5,FALSE))</f>
        <v/>
      </c>
      <c r="E224" s="184" t="str">
        <f>IF(ISERROR(VLOOKUP(A224,'[1]Z03 收入决算表(财决03表)'!$A$10:$K$500,6,FALSE)),"",VLOOKUP(A224,'[1]Z03 收入决算表(财决03表)'!$A$10:$K$500,6,FALSE))</f>
        <v/>
      </c>
      <c r="F224" s="184" t="str">
        <f>IF(ISERROR(VLOOKUP(A224,'[1]Z03 收入决算表(财决03表)'!$A$10:$K$500,7,FALSE)),"",VLOOKUP(A224,'[1]Z03 收入决算表(财决03表)'!$A$10:$K$500,7,FALSE))</f>
        <v/>
      </c>
      <c r="G224" s="184" t="str">
        <f>IF(ISERROR(VLOOKUP(A224,'[1]Z03 收入决算表(财决03表)'!$A$10:$K$500,8,FALSE)),"",VLOOKUP(A224,'[1]Z03 收入决算表(财决03表)'!$A$10:$K$500,8,FALSE))</f>
        <v/>
      </c>
      <c r="H224" s="184" t="str">
        <f>IF(ISERROR(VLOOKUP(A224,'[1]Z03 收入决算表(财决03表)'!$A$10:$K$500,9,FALSE)),"",VLOOKUP(A224,'[1]Z03 收入决算表(财决03表)'!$A$10:$K$500,9,FALSE))</f>
        <v/>
      </c>
      <c r="I224" s="184" t="str">
        <f>IF(ISERROR(VLOOKUP(A224,'[1]Z03 收入决算表(财决03表)'!$A$10:$K$500,10,FALSE)),"",VLOOKUP(A224,'[1]Z03 收入决算表(财决03表)'!$A$10:$K$500,10,FALSE))</f>
        <v/>
      </c>
      <c r="J224" s="184" t="str">
        <f>IF(ISERROR(VLOOKUP(A224,'[1]Z03 收入决算表(财决03表)'!$A$10:$K$500,11,FALSE)),"",VLOOKUP(A224,'[1]Z03 收入决算表(财决03表)'!$A$10:$K$500,11,FALSE))</f>
        <v/>
      </c>
      <c r="K224" s="180">
        <f>'[1]Z03 收入决算表(财决03表)'!A223</f>
        <v>0</v>
      </c>
      <c r="L224" s="181">
        <f>'[1]Z03 收入决算表(财决03表)'!$E223</f>
        <v>0</v>
      </c>
      <c r="M224" s="177" t="str">
        <f t="shared" si="7"/>
        <v/>
      </c>
    </row>
    <row r="225" spans="1:13" ht="22.5" customHeight="1">
      <c r="A225" s="237" t="str">
        <f t="shared" si="6"/>
        <v/>
      </c>
      <c r="B225" s="237"/>
      <c r="C225" s="168" t="str">
        <f>IF(ISERROR(VLOOKUP(A225,'[1]Z03 收入决算表(财决03表)'!$A$10:$K$500,4,FALSE)),"",VLOOKUP(A225,'[1]Z03 收入决算表(财决03表)'!$A$10:$K$500,4,FALSE))</f>
        <v/>
      </c>
      <c r="D225" s="184" t="str">
        <f>IF(ISERROR(VLOOKUP(A225,'[1]Z03 收入决算表(财决03表)'!$A$10:$K$500,5,FALSE)),"",VLOOKUP(A225,'[1]Z03 收入决算表(财决03表)'!$A$10:$K$500,5,FALSE))</f>
        <v/>
      </c>
      <c r="E225" s="184" t="str">
        <f>IF(ISERROR(VLOOKUP(A225,'[1]Z03 收入决算表(财决03表)'!$A$10:$K$500,6,FALSE)),"",VLOOKUP(A225,'[1]Z03 收入决算表(财决03表)'!$A$10:$K$500,6,FALSE))</f>
        <v/>
      </c>
      <c r="F225" s="184" t="str">
        <f>IF(ISERROR(VLOOKUP(A225,'[1]Z03 收入决算表(财决03表)'!$A$10:$K$500,7,FALSE)),"",VLOOKUP(A225,'[1]Z03 收入决算表(财决03表)'!$A$10:$K$500,7,FALSE))</f>
        <v/>
      </c>
      <c r="G225" s="184" t="str">
        <f>IF(ISERROR(VLOOKUP(A225,'[1]Z03 收入决算表(财决03表)'!$A$10:$K$500,8,FALSE)),"",VLOOKUP(A225,'[1]Z03 收入决算表(财决03表)'!$A$10:$K$500,8,FALSE))</f>
        <v/>
      </c>
      <c r="H225" s="184" t="str">
        <f>IF(ISERROR(VLOOKUP(A225,'[1]Z03 收入决算表(财决03表)'!$A$10:$K$500,9,FALSE)),"",VLOOKUP(A225,'[1]Z03 收入决算表(财决03表)'!$A$10:$K$500,9,FALSE))</f>
        <v/>
      </c>
      <c r="I225" s="184" t="str">
        <f>IF(ISERROR(VLOOKUP(A225,'[1]Z03 收入决算表(财决03表)'!$A$10:$K$500,10,FALSE)),"",VLOOKUP(A225,'[1]Z03 收入决算表(财决03表)'!$A$10:$K$500,10,FALSE))</f>
        <v/>
      </c>
      <c r="J225" s="184" t="str">
        <f>IF(ISERROR(VLOOKUP(A225,'[1]Z03 收入决算表(财决03表)'!$A$10:$K$500,11,FALSE)),"",VLOOKUP(A225,'[1]Z03 收入决算表(财决03表)'!$A$10:$K$500,11,FALSE))</f>
        <v/>
      </c>
      <c r="K225" s="180">
        <f>'[1]Z03 收入决算表(财决03表)'!A224</f>
        <v>0</v>
      </c>
      <c r="L225" s="181">
        <f>'[1]Z03 收入决算表(财决03表)'!$E224</f>
        <v>0</v>
      </c>
      <c r="M225" s="177" t="str">
        <f t="shared" si="7"/>
        <v/>
      </c>
    </row>
    <row r="226" spans="1:13" ht="22.5" customHeight="1">
      <c r="A226" s="237" t="str">
        <f t="shared" si="6"/>
        <v/>
      </c>
      <c r="B226" s="237"/>
      <c r="C226" s="168" t="str">
        <f>IF(ISERROR(VLOOKUP(A226,'[1]Z03 收入决算表(财决03表)'!$A$10:$K$500,4,FALSE)),"",VLOOKUP(A226,'[1]Z03 收入决算表(财决03表)'!$A$10:$K$500,4,FALSE))</f>
        <v/>
      </c>
      <c r="D226" s="184" t="str">
        <f>IF(ISERROR(VLOOKUP(A226,'[1]Z03 收入决算表(财决03表)'!$A$10:$K$500,5,FALSE)),"",VLOOKUP(A226,'[1]Z03 收入决算表(财决03表)'!$A$10:$K$500,5,FALSE))</f>
        <v/>
      </c>
      <c r="E226" s="184" t="str">
        <f>IF(ISERROR(VLOOKUP(A226,'[1]Z03 收入决算表(财决03表)'!$A$10:$K$500,6,FALSE)),"",VLOOKUP(A226,'[1]Z03 收入决算表(财决03表)'!$A$10:$K$500,6,FALSE))</f>
        <v/>
      </c>
      <c r="F226" s="184" t="str">
        <f>IF(ISERROR(VLOOKUP(A226,'[1]Z03 收入决算表(财决03表)'!$A$10:$K$500,7,FALSE)),"",VLOOKUP(A226,'[1]Z03 收入决算表(财决03表)'!$A$10:$K$500,7,FALSE))</f>
        <v/>
      </c>
      <c r="G226" s="184" t="str">
        <f>IF(ISERROR(VLOOKUP(A226,'[1]Z03 收入决算表(财决03表)'!$A$10:$K$500,8,FALSE)),"",VLOOKUP(A226,'[1]Z03 收入决算表(财决03表)'!$A$10:$K$500,8,FALSE))</f>
        <v/>
      </c>
      <c r="H226" s="184" t="str">
        <f>IF(ISERROR(VLOOKUP(A226,'[1]Z03 收入决算表(财决03表)'!$A$10:$K$500,9,FALSE)),"",VLOOKUP(A226,'[1]Z03 收入决算表(财决03表)'!$A$10:$K$500,9,FALSE))</f>
        <v/>
      </c>
      <c r="I226" s="184" t="str">
        <f>IF(ISERROR(VLOOKUP(A226,'[1]Z03 收入决算表(财决03表)'!$A$10:$K$500,10,FALSE)),"",VLOOKUP(A226,'[1]Z03 收入决算表(财决03表)'!$A$10:$K$500,10,FALSE))</f>
        <v/>
      </c>
      <c r="J226" s="184" t="str">
        <f>IF(ISERROR(VLOOKUP(A226,'[1]Z03 收入决算表(财决03表)'!$A$10:$K$500,11,FALSE)),"",VLOOKUP(A226,'[1]Z03 收入决算表(财决03表)'!$A$10:$K$500,11,FALSE))</f>
        <v/>
      </c>
      <c r="K226" s="180">
        <f>'[1]Z03 收入决算表(财决03表)'!A225</f>
        <v>0</v>
      </c>
      <c r="L226" s="181">
        <f>'[1]Z03 收入决算表(财决03表)'!$E225</f>
        <v>0</v>
      </c>
      <c r="M226" s="177" t="str">
        <f t="shared" si="7"/>
        <v/>
      </c>
    </row>
    <row r="227" spans="1:13" ht="22.5" customHeight="1">
      <c r="A227" s="237" t="str">
        <f t="shared" si="6"/>
        <v/>
      </c>
      <c r="B227" s="237"/>
      <c r="C227" s="168" t="str">
        <f>IF(ISERROR(VLOOKUP(A227,'[1]Z03 收入决算表(财决03表)'!$A$10:$K$500,4,FALSE)),"",VLOOKUP(A227,'[1]Z03 收入决算表(财决03表)'!$A$10:$K$500,4,FALSE))</f>
        <v/>
      </c>
      <c r="D227" s="184" t="str">
        <f>IF(ISERROR(VLOOKUP(A227,'[1]Z03 收入决算表(财决03表)'!$A$10:$K$500,5,FALSE)),"",VLOOKUP(A227,'[1]Z03 收入决算表(财决03表)'!$A$10:$K$500,5,FALSE))</f>
        <v/>
      </c>
      <c r="E227" s="184" t="str">
        <f>IF(ISERROR(VLOOKUP(A227,'[1]Z03 收入决算表(财决03表)'!$A$10:$K$500,6,FALSE)),"",VLOOKUP(A227,'[1]Z03 收入决算表(财决03表)'!$A$10:$K$500,6,FALSE))</f>
        <v/>
      </c>
      <c r="F227" s="184" t="str">
        <f>IF(ISERROR(VLOOKUP(A227,'[1]Z03 收入决算表(财决03表)'!$A$10:$K$500,7,FALSE)),"",VLOOKUP(A227,'[1]Z03 收入决算表(财决03表)'!$A$10:$K$500,7,FALSE))</f>
        <v/>
      </c>
      <c r="G227" s="184" t="str">
        <f>IF(ISERROR(VLOOKUP(A227,'[1]Z03 收入决算表(财决03表)'!$A$10:$K$500,8,FALSE)),"",VLOOKUP(A227,'[1]Z03 收入决算表(财决03表)'!$A$10:$K$500,8,FALSE))</f>
        <v/>
      </c>
      <c r="H227" s="184" t="str">
        <f>IF(ISERROR(VLOOKUP(A227,'[1]Z03 收入决算表(财决03表)'!$A$10:$K$500,9,FALSE)),"",VLOOKUP(A227,'[1]Z03 收入决算表(财决03表)'!$A$10:$K$500,9,FALSE))</f>
        <v/>
      </c>
      <c r="I227" s="184" t="str">
        <f>IF(ISERROR(VLOOKUP(A227,'[1]Z03 收入决算表(财决03表)'!$A$10:$K$500,10,FALSE)),"",VLOOKUP(A227,'[1]Z03 收入决算表(财决03表)'!$A$10:$K$500,10,FALSE))</f>
        <v/>
      </c>
      <c r="J227" s="184" t="str">
        <f>IF(ISERROR(VLOOKUP(A227,'[1]Z03 收入决算表(财决03表)'!$A$10:$K$500,11,FALSE)),"",VLOOKUP(A227,'[1]Z03 收入决算表(财决03表)'!$A$10:$K$500,11,FALSE))</f>
        <v/>
      </c>
      <c r="K227" s="180">
        <f>'[1]Z03 收入决算表(财决03表)'!A226</f>
        <v>0</v>
      </c>
      <c r="L227" s="181">
        <f>'[1]Z03 收入决算表(财决03表)'!$E226</f>
        <v>0</v>
      </c>
      <c r="M227" s="177" t="str">
        <f t="shared" si="7"/>
        <v/>
      </c>
    </row>
    <row r="228" spans="1:13" ht="22.5" customHeight="1">
      <c r="A228" s="237" t="str">
        <f t="shared" si="6"/>
        <v/>
      </c>
      <c r="B228" s="237"/>
      <c r="C228" s="168" t="str">
        <f>IF(ISERROR(VLOOKUP(A228,'[1]Z03 收入决算表(财决03表)'!$A$10:$K$500,4,FALSE)),"",VLOOKUP(A228,'[1]Z03 收入决算表(财决03表)'!$A$10:$K$500,4,FALSE))</f>
        <v/>
      </c>
      <c r="D228" s="184" t="str">
        <f>IF(ISERROR(VLOOKUP(A228,'[1]Z03 收入决算表(财决03表)'!$A$10:$K$500,5,FALSE)),"",VLOOKUP(A228,'[1]Z03 收入决算表(财决03表)'!$A$10:$K$500,5,FALSE))</f>
        <v/>
      </c>
      <c r="E228" s="184" t="str">
        <f>IF(ISERROR(VLOOKUP(A228,'[1]Z03 收入决算表(财决03表)'!$A$10:$K$500,6,FALSE)),"",VLOOKUP(A228,'[1]Z03 收入决算表(财决03表)'!$A$10:$K$500,6,FALSE))</f>
        <v/>
      </c>
      <c r="F228" s="184" t="str">
        <f>IF(ISERROR(VLOOKUP(A228,'[1]Z03 收入决算表(财决03表)'!$A$10:$K$500,7,FALSE)),"",VLOOKUP(A228,'[1]Z03 收入决算表(财决03表)'!$A$10:$K$500,7,FALSE))</f>
        <v/>
      </c>
      <c r="G228" s="184" t="str">
        <f>IF(ISERROR(VLOOKUP(A228,'[1]Z03 收入决算表(财决03表)'!$A$10:$K$500,8,FALSE)),"",VLOOKUP(A228,'[1]Z03 收入决算表(财决03表)'!$A$10:$K$500,8,FALSE))</f>
        <v/>
      </c>
      <c r="H228" s="184" t="str">
        <f>IF(ISERROR(VLOOKUP(A228,'[1]Z03 收入决算表(财决03表)'!$A$10:$K$500,9,FALSE)),"",VLOOKUP(A228,'[1]Z03 收入决算表(财决03表)'!$A$10:$K$500,9,FALSE))</f>
        <v/>
      </c>
      <c r="I228" s="184" t="str">
        <f>IF(ISERROR(VLOOKUP(A228,'[1]Z03 收入决算表(财决03表)'!$A$10:$K$500,10,FALSE)),"",VLOOKUP(A228,'[1]Z03 收入决算表(财决03表)'!$A$10:$K$500,10,FALSE))</f>
        <v/>
      </c>
      <c r="J228" s="184" t="str">
        <f>IF(ISERROR(VLOOKUP(A228,'[1]Z03 收入决算表(财决03表)'!$A$10:$K$500,11,FALSE)),"",VLOOKUP(A228,'[1]Z03 收入决算表(财决03表)'!$A$10:$K$500,11,FALSE))</f>
        <v/>
      </c>
      <c r="K228" s="180">
        <f>'[1]Z03 收入决算表(财决03表)'!A227</f>
        <v>0</v>
      </c>
      <c r="L228" s="181">
        <f>'[1]Z03 收入决算表(财决03表)'!$E227</f>
        <v>0</v>
      </c>
      <c r="M228" s="177" t="str">
        <f t="shared" si="7"/>
        <v/>
      </c>
    </row>
    <row r="229" spans="1:13" ht="22.5" customHeight="1">
      <c r="A229" s="237" t="str">
        <f t="shared" si="6"/>
        <v/>
      </c>
      <c r="B229" s="237"/>
      <c r="C229" s="168" t="str">
        <f>IF(ISERROR(VLOOKUP(A229,'[1]Z03 收入决算表(财决03表)'!$A$10:$K$500,4,FALSE)),"",VLOOKUP(A229,'[1]Z03 收入决算表(财决03表)'!$A$10:$K$500,4,FALSE))</f>
        <v/>
      </c>
      <c r="D229" s="184" t="str">
        <f>IF(ISERROR(VLOOKUP(A229,'[1]Z03 收入决算表(财决03表)'!$A$10:$K$500,5,FALSE)),"",VLOOKUP(A229,'[1]Z03 收入决算表(财决03表)'!$A$10:$K$500,5,FALSE))</f>
        <v/>
      </c>
      <c r="E229" s="184" t="str">
        <f>IF(ISERROR(VLOOKUP(A229,'[1]Z03 收入决算表(财决03表)'!$A$10:$K$500,6,FALSE)),"",VLOOKUP(A229,'[1]Z03 收入决算表(财决03表)'!$A$10:$K$500,6,FALSE))</f>
        <v/>
      </c>
      <c r="F229" s="184" t="str">
        <f>IF(ISERROR(VLOOKUP(A229,'[1]Z03 收入决算表(财决03表)'!$A$10:$K$500,7,FALSE)),"",VLOOKUP(A229,'[1]Z03 收入决算表(财决03表)'!$A$10:$K$500,7,FALSE))</f>
        <v/>
      </c>
      <c r="G229" s="184" t="str">
        <f>IF(ISERROR(VLOOKUP(A229,'[1]Z03 收入决算表(财决03表)'!$A$10:$K$500,8,FALSE)),"",VLOOKUP(A229,'[1]Z03 收入决算表(财决03表)'!$A$10:$K$500,8,FALSE))</f>
        <v/>
      </c>
      <c r="H229" s="184" t="str">
        <f>IF(ISERROR(VLOOKUP(A229,'[1]Z03 收入决算表(财决03表)'!$A$10:$K$500,9,FALSE)),"",VLOOKUP(A229,'[1]Z03 收入决算表(财决03表)'!$A$10:$K$500,9,FALSE))</f>
        <v/>
      </c>
      <c r="I229" s="184" t="str">
        <f>IF(ISERROR(VLOOKUP(A229,'[1]Z03 收入决算表(财决03表)'!$A$10:$K$500,10,FALSE)),"",VLOOKUP(A229,'[1]Z03 收入决算表(财决03表)'!$A$10:$K$500,10,FALSE))</f>
        <v/>
      </c>
      <c r="J229" s="184" t="str">
        <f>IF(ISERROR(VLOOKUP(A229,'[1]Z03 收入决算表(财决03表)'!$A$10:$K$500,11,FALSE)),"",VLOOKUP(A229,'[1]Z03 收入决算表(财决03表)'!$A$10:$K$500,11,FALSE))</f>
        <v/>
      </c>
      <c r="K229" s="180">
        <f>'[1]Z03 收入决算表(财决03表)'!A228</f>
        <v>0</v>
      </c>
      <c r="L229" s="181">
        <f>'[1]Z03 收入决算表(财决03表)'!$E228</f>
        <v>0</v>
      </c>
      <c r="M229" s="177" t="str">
        <f t="shared" si="7"/>
        <v/>
      </c>
    </row>
    <row r="230" spans="1:13" ht="22.5" customHeight="1">
      <c r="A230" s="237" t="str">
        <f t="shared" si="6"/>
        <v/>
      </c>
      <c r="B230" s="237"/>
      <c r="C230" s="168" t="str">
        <f>IF(ISERROR(VLOOKUP(A230,'[1]Z03 收入决算表(财决03表)'!$A$10:$K$500,4,FALSE)),"",VLOOKUP(A230,'[1]Z03 收入决算表(财决03表)'!$A$10:$K$500,4,FALSE))</f>
        <v/>
      </c>
      <c r="D230" s="184" t="str">
        <f>IF(ISERROR(VLOOKUP(A230,'[1]Z03 收入决算表(财决03表)'!$A$10:$K$500,5,FALSE)),"",VLOOKUP(A230,'[1]Z03 收入决算表(财决03表)'!$A$10:$K$500,5,FALSE))</f>
        <v/>
      </c>
      <c r="E230" s="184" t="str">
        <f>IF(ISERROR(VLOOKUP(A230,'[1]Z03 收入决算表(财决03表)'!$A$10:$K$500,6,FALSE)),"",VLOOKUP(A230,'[1]Z03 收入决算表(财决03表)'!$A$10:$K$500,6,FALSE))</f>
        <v/>
      </c>
      <c r="F230" s="184" t="str">
        <f>IF(ISERROR(VLOOKUP(A230,'[1]Z03 收入决算表(财决03表)'!$A$10:$K$500,7,FALSE)),"",VLOOKUP(A230,'[1]Z03 收入决算表(财决03表)'!$A$10:$K$500,7,FALSE))</f>
        <v/>
      </c>
      <c r="G230" s="184" t="str">
        <f>IF(ISERROR(VLOOKUP(A230,'[1]Z03 收入决算表(财决03表)'!$A$10:$K$500,8,FALSE)),"",VLOOKUP(A230,'[1]Z03 收入决算表(财决03表)'!$A$10:$K$500,8,FALSE))</f>
        <v/>
      </c>
      <c r="H230" s="184" t="str">
        <f>IF(ISERROR(VLOOKUP(A230,'[1]Z03 收入决算表(财决03表)'!$A$10:$K$500,9,FALSE)),"",VLOOKUP(A230,'[1]Z03 收入决算表(财决03表)'!$A$10:$K$500,9,FALSE))</f>
        <v/>
      </c>
      <c r="I230" s="184" t="str">
        <f>IF(ISERROR(VLOOKUP(A230,'[1]Z03 收入决算表(财决03表)'!$A$10:$K$500,10,FALSE)),"",VLOOKUP(A230,'[1]Z03 收入决算表(财决03表)'!$A$10:$K$500,10,FALSE))</f>
        <v/>
      </c>
      <c r="J230" s="184" t="str">
        <f>IF(ISERROR(VLOOKUP(A230,'[1]Z03 收入决算表(财决03表)'!$A$10:$K$500,11,FALSE)),"",VLOOKUP(A230,'[1]Z03 收入决算表(财决03表)'!$A$10:$K$500,11,FALSE))</f>
        <v/>
      </c>
      <c r="K230" s="180">
        <f>'[1]Z03 收入决算表(财决03表)'!A229</f>
        <v>0</v>
      </c>
      <c r="L230" s="181">
        <f>'[1]Z03 收入决算表(财决03表)'!$E229</f>
        <v>0</v>
      </c>
      <c r="M230" s="177" t="str">
        <f t="shared" si="7"/>
        <v/>
      </c>
    </row>
    <row r="231" spans="1:13" ht="22.5" customHeight="1">
      <c r="A231" s="237" t="str">
        <f t="shared" si="6"/>
        <v/>
      </c>
      <c r="B231" s="237"/>
      <c r="C231" s="168" t="str">
        <f>IF(ISERROR(VLOOKUP(A231,'[1]Z03 收入决算表(财决03表)'!$A$10:$K$500,4,FALSE)),"",VLOOKUP(A231,'[1]Z03 收入决算表(财决03表)'!$A$10:$K$500,4,FALSE))</f>
        <v/>
      </c>
      <c r="D231" s="184" t="str">
        <f>IF(ISERROR(VLOOKUP(A231,'[1]Z03 收入决算表(财决03表)'!$A$10:$K$500,5,FALSE)),"",VLOOKUP(A231,'[1]Z03 收入决算表(财决03表)'!$A$10:$K$500,5,FALSE))</f>
        <v/>
      </c>
      <c r="E231" s="184" t="str">
        <f>IF(ISERROR(VLOOKUP(A231,'[1]Z03 收入决算表(财决03表)'!$A$10:$K$500,6,FALSE)),"",VLOOKUP(A231,'[1]Z03 收入决算表(财决03表)'!$A$10:$K$500,6,FALSE))</f>
        <v/>
      </c>
      <c r="F231" s="184" t="str">
        <f>IF(ISERROR(VLOOKUP(A231,'[1]Z03 收入决算表(财决03表)'!$A$10:$K$500,7,FALSE)),"",VLOOKUP(A231,'[1]Z03 收入决算表(财决03表)'!$A$10:$K$500,7,FALSE))</f>
        <v/>
      </c>
      <c r="G231" s="184" t="str">
        <f>IF(ISERROR(VLOOKUP(A231,'[1]Z03 收入决算表(财决03表)'!$A$10:$K$500,8,FALSE)),"",VLOOKUP(A231,'[1]Z03 收入决算表(财决03表)'!$A$10:$K$500,8,FALSE))</f>
        <v/>
      </c>
      <c r="H231" s="184" t="str">
        <f>IF(ISERROR(VLOOKUP(A231,'[1]Z03 收入决算表(财决03表)'!$A$10:$K$500,9,FALSE)),"",VLOOKUP(A231,'[1]Z03 收入决算表(财决03表)'!$A$10:$K$500,9,FALSE))</f>
        <v/>
      </c>
      <c r="I231" s="184" t="str">
        <f>IF(ISERROR(VLOOKUP(A231,'[1]Z03 收入决算表(财决03表)'!$A$10:$K$500,10,FALSE)),"",VLOOKUP(A231,'[1]Z03 收入决算表(财决03表)'!$A$10:$K$500,10,FALSE))</f>
        <v/>
      </c>
      <c r="J231" s="184" t="str">
        <f>IF(ISERROR(VLOOKUP(A231,'[1]Z03 收入决算表(财决03表)'!$A$10:$K$500,11,FALSE)),"",VLOOKUP(A231,'[1]Z03 收入决算表(财决03表)'!$A$10:$K$500,11,FALSE))</f>
        <v/>
      </c>
      <c r="K231" s="180">
        <f>'[1]Z03 收入决算表(财决03表)'!A230</f>
        <v>0</v>
      </c>
      <c r="L231" s="181">
        <f>'[1]Z03 收入决算表(财决03表)'!$E230</f>
        <v>0</v>
      </c>
      <c r="M231" s="177" t="str">
        <f t="shared" si="7"/>
        <v/>
      </c>
    </row>
    <row r="232" spans="1:13" ht="22.5" customHeight="1">
      <c r="A232" s="237" t="str">
        <f t="shared" si="6"/>
        <v/>
      </c>
      <c r="B232" s="237"/>
      <c r="C232" s="168" t="str">
        <f>IF(ISERROR(VLOOKUP(A232,'[1]Z03 收入决算表(财决03表)'!$A$10:$K$500,4,FALSE)),"",VLOOKUP(A232,'[1]Z03 收入决算表(财决03表)'!$A$10:$K$500,4,FALSE))</f>
        <v/>
      </c>
      <c r="D232" s="184" t="str">
        <f>IF(ISERROR(VLOOKUP(A232,'[1]Z03 收入决算表(财决03表)'!$A$10:$K$500,5,FALSE)),"",VLOOKUP(A232,'[1]Z03 收入决算表(财决03表)'!$A$10:$K$500,5,FALSE))</f>
        <v/>
      </c>
      <c r="E232" s="184" t="str">
        <f>IF(ISERROR(VLOOKUP(A232,'[1]Z03 收入决算表(财决03表)'!$A$10:$K$500,6,FALSE)),"",VLOOKUP(A232,'[1]Z03 收入决算表(财决03表)'!$A$10:$K$500,6,FALSE))</f>
        <v/>
      </c>
      <c r="F232" s="184" t="str">
        <f>IF(ISERROR(VLOOKUP(A232,'[1]Z03 收入决算表(财决03表)'!$A$10:$K$500,7,FALSE)),"",VLOOKUP(A232,'[1]Z03 收入决算表(财决03表)'!$A$10:$K$500,7,FALSE))</f>
        <v/>
      </c>
      <c r="G232" s="184" t="str">
        <f>IF(ISERROR(VLOOKUP(A232,'[1]Z03 收入决算表(财决03表)'!$A$10:$K$500,8,FALSE)),"",VLOOKUP(A232,'[1]Z03 收入决算表(财决03表)'!$A$10:$K$500,8,FALSE))</f>
        <v/>
      </c>
      <c r="H232" s="184" t="str">
        <f>IF(ISERROR(VLOOKUP(A232,'[1]Z03 收入决算表(财决03表)'!$A$10:$K$500,9,FALSE)),"",VLOOKUP(A232,'[1]Z03 收入决算表(财决03表)'!$A$10:$K$500,9,FALSE))</f>
        <v/>
      </c>
      <c r="I232" s="184" t="str">
        <f>IF(ISERROR(VLOOKUP(A232,'[1]Z03 收入决算表(财决03表)'!$A$10:$K$500,10,FALSE)),"",VLOOKUP(A232,'[1]Z03 收入决算表(财决03表)'!$A$10:$K$500,10,FALSE))</f>
        <v/>
      </c>
      <c r="J232" s="184" t="str">
        <f>IF(ISERROR(VLOOKUP(A232,'[1]Z03 收入决算表(财决03表)'!$A$10:$K$500,11,FALSE)),"",VLOOKUP(A232,'[1]Z03 收入决算表(财决03表)'!$A$10:$K$500,11,FALSE))</f>
        <v/>
      </c>
      <c r="K232" s="180">
        <f>'[1]Z03 收入决算表(财决03表)'!A231</f>
        <v>0</v>
      </c>
      <c r="L232" s="181">
        <f>'[1]Z03 收入决算表(财决03表)'!$E231</f>
        <v>0</v>
      </c>
      <c r="M232" s="177" t="str">
        <f t="shared" si="7"/>
        <v/>
      </c>
    </row>
    <row r="233" spans="1:13" ht="22.5" customHeight="1">
      <c r="A233" s="237" t="str">
        <f t="shared" si="6"/>
        <v/>
      </c>
      <c r="B233" s="237"/>
      <c r="C233" s="168" t="str">
        <f>IF(ISERROR(VLOOKUP(A233,'[1]Z03 收入决算表(财决03表)'!$A$10:$K$500,4,FALSE)),"",VLOOKUP(A233,'[1]Z03 收入决算表(财决03表)'!$A$10:$K$500,4,FALSE))</f>
        <v/>
      </c>
      <c r="D233" s="184" t="str">
        <f>IF(ISERROR(VLOOKUP(A233,'[1]Z03 收入决算表(财决03表)'!$A$10:$K$500,5,FALSE)),"",VLOOKUP(A233,'[1]Z03 收入决算表(财决03表)'!$A$10:$K$500,5,FALSE))</f>
        <v/>
      </c>
      <c r="E233" s="184" t="str">
        <f>IF(ISERROR(VLOOKUP(A233,'[1]Z03 收入决算表(财决03表)'!$A$10:$K$500,6,FALSE)),"",VLOOKUP(A233,'[1]Z03 收入决算表(财决03表)'!$A$10:$K$500,6,FALSE))</f>
        <v/>
      </c>
      <c r="F233" s="184" t="str">
        <f>IF(ISERROR(VLOOKUP(A233,'[1]Z03 收入决算表(财决03表)'!$A$10:$K$500,7,FALSE)),"",VLOOKUP(A233,'[1]Z03 收入决算表(财决03表)'!$A$10:$K$500,7,FALSE))</f>
        <v/>
      </c>
      <c r="G233" s="184" t="str">
        <f>IF(ISERROR(VLOOKUP(A233,'[1]Z03 收入决算表(财决03表)'!$A$10:$K$500,8,FALSE)),"",VLOOKUP(A233,'[1]Z03 收入决算表(财决03表)'!$A$10:$K$500,8,FALSE))</f>
        <v/>
      </c>
      <c r="H233" s="184" t="str">
        <f>IF(ISERROR(VLOOKUP(A233,'[1]Z03 收入决算表(财决03表)'!$A$10:$K$500,9,FALSE)),"",VLOOKUP(A233,'[1]Z03 收入决算表(财决03表)'!$A$10:$K$500,9,FALSE))</f>
        <v/>
      </c>
      <c r="I233" s="184" t="str">
        <f>IF(ISERROR(VLOOKUP(A233,'[1]Z03 收入决算表(财决03表)'!$A$10:$K$500,10,FALSE)),"",VLOOKUP(A233,'[1]Z03 收入决算表(财决03表)'!$A$10:$K$500,10,FALSE))</f>
        <v/>
      </c>
      <c r="J233" s="184" t="str">
        <f>IF(ISERROR(VLOOKUP(A233,'[1]Z03 收入决算表(财决03表)'!$A$10:$K$500,11,FALSE)),"",VLOOKUP(A233,'[1]Z03 收入决算表(财决03表)'!$A$10:$K$500,11,FALSE))</f>
        <v/>
      </c>
      <c r="K233" s="180">
        <f>'[1]Z03 收入决算表(财决03表)'!A232</f>
        <v>0</v>
      </c>
      <c r="L233" s="181">
        <f>'[1]Z03 收入决算表(财决03表)'!$E232</f>
        <v>0</v>
      </c>
      <c r="M233" s="177" t="str">
        <f t="shared" si="7"/>
        <v/>
      </c>
    </row>
    <row r="234" spans="1:13" ht="22.5" customHeight="1">
      <c r="A234" s="237" t="str">
        <f t="shared" si="6"/>
        <v/>
      </c>
      <c r="B234" s="237"/>
      <c r="C234" s="168" t="str">
        <f>IF(ISERROR(VLOOKUP(A234,'[1]Z03 收入决算表(财决03表)'!$A$10:$K$500,4,FALSE)),"",VLOOKUP(A234,'[1]Z03 收入决算表(财决03表)'!$A$10:$K$500,4,FALSE))</f>
        <v/>
      </c>
      <c r="D234" s="184" t="str">
        <f>IF(ISERROR(VLOOKUP(A234,'[1]Z03 收入决算表(财决03表)'!$A$10:$K$500,5,FALSE)),"",VLOOKUP(A234,'[1]Z03 收入决算表(财决03表)'!$A$10:$K$500,5,FALSE))</f>
        <v/>
      </c>
      <c r="E234" s="184" t="str">
        <f>IF(ISERROR(VLOOKUP(A234,'[1]Z03 收入决算表(财决03表)'!$A$10:$K$500,6,FALSE)),"",VLOOKUP(A234,'[1]Z03 收入决算表(财决03表)'!$A$10:$K$500,6,FALSE))</f>
        <v/>
      </c>
      <c r="F234" s="184" t="str">
        <f>IF(ISERROR(VLOOKUP(A234,'[1]Z03 收入决算表(财决03表)'!$A$10:$K$500,7,FALSE)),"",VLOOKUP(A234,'[1]Z03 收入决算表(财决03表)'!$A$10:$K$500,7,FALSE))</f>
        <v/>
      </c>
      <c r="G234" s="184" t="str">
        <f>IF(ISERROR(VLOOKUP(A234,'[1]Z03 收入决算表(财决03表)'!$A$10:$K$500,8,FALSE)),"",VLOOKUP(A234,'[1]Z03 收入决算表(财决03表)'!$A$10:$K$500,8,FALSE))</f>
        <v/>
      </c>
      <c r="H234" s="184" t="str">
        <f>IF(ISERROR(VLOOKUP(A234,'[1]Z03 收入决算表(财决03表)'!$A$10:$K$500,9,FALSE)),"",VLOOKUP(A234,'[1]Z03 收入决算表(财决03表)'!$A$10:$K$500,9,FALSE))</f>
        <v/>
      </c>
      <c r="I234" s="184" t="str">
        <f>IF(ISERROR(VLOOKUP(A234,'[1]Z03 收入决算表(财决03表)'!$A$10:$K$500,10,FALSE)),"",VLOOKUP(A234,'[1]Z03 收入决算表(财决03表)'!$A$10:$K$500,10,FALSE))</f>
        <v/>
      </c>
      <c r="J234" s="184" t="str">
        <f>IF(ISERROR(VLOOKUP(A234,'[1]Z03 收入决算表(财决03表)'!$A$10:$K$500,11,FALSE)),"",VLOOKUP(A234,'[1]Z03 收入决算表(财决03表)'!$A$10:$K$500,11,FALSE))</f>
        <v/>
      </c>
      <c r="K234" s="180">
        <f>'[1]Z03 收入决算表(财决03表)'!A233</f>
        <v>0</v>
      </c>
      <c r="L234" s="181">
        <f>'[1]Z03 收入决算表(财决03表)'!$E233</f>
        <v>0</v>
      </c>
      <c r="M234" s="177" t="str">
        <f t="shared" si="7"/>
        <v/>
      </c>
    </row>
    <row r="235" spans="1:13" ht="22.5" customHeight="1">
      <c r="A235" s="237" t="str">
        <f t="shared" si="6"/>
        <v/>
      </c>
      <c r="B235" s="237"/>
      <c r="C235" s="168" t="str">
        <f>IF(ISERROR(VLOOKUP(A235,'[1]Z03 收入决算表(财决03表)'!$A$10:$K$500,4,FALSE)),"",VLOOKUP(A235,'[1]Z03 收入决算表(财决03表)'!$A$10:$K$500,4,FALSE))</f>
        <v/>
      </c>
      <c r="D235" s="184" t="str">
        <f>IF(ISERROR(VLOOKUP(A235,'[1]Z03 收入决算表(财决03表)'!$A$10:$K$500,5,FALSE)),"",VLOOKUP(A235,'[1]Z03 收入决算表(财决03表)'!$A$10:$K$500,5,FALSE))</f>
        <v/>
      </c>
      <c r="E235" s="184" t="str">
        <f>IF(ISERROR(VLOOKUP(A235,'[1]Z03 收入决算表(财决03表)'!$A$10:$K$500,6,FALSE)),"",VLOOKUP(A235,'[1]Z03 收入决算表(财决03表)'!$A$10:$K$500,6,FALSE))</f>
        <v/>
      </c>
      <c r="F235" s="184" t="str">
        <f>IF(ISERROR(VLOOKUP(A235,'[1]Z03 收入决算表(财决03表)'!$A$10:$K$500,7,FALSE)),"",VLOOKUP(A235,'[1]Z03 收入决算表(财决03表)'!$A$10:$K$500,7,FALSE))</f>
        <v/>
      </c>
      <c r="G235" s="184" t="str">
        <f>IF(ISERROR(VLOOKUP(A235,'[1]Z03 收入决算表(财决03表)'!$A$10:$K$500,8,FALSE)),"",VLOOKUP(A235,'[1]Z03 收入决算表(财决03表)'!$A$10:$K$500,8,FALSE))</f>
        <v/>
      </c>
      <c r="H235" s="184" t="str">
        <f>IF(ISERROR(VLOOKUP(A235,'[1]Z03 收入决算表(财决03表)'!$A$10:$K$500,9,FALSE)),"",VLOOKUP(A235,'[1]Z03 收入决算表(财决03表)'!$A$10:$K$500,9,FALSE))</f>
        <v/>
      </c>
      <c r="I235" s="184" t="str">
        <f>IF(ISERROR(VLOOKUP(A235,'[1]Z03 收入决算表(财决03表)'!$A$10:$K$500,10,FALSE)),"",VLOOKUP(A235,'[1]Z03 收入决算表(财决03表)'!$A$10:$K$500,10,FALSE))</f>
        <v/>
      </c>
      <c r="J235" s="184" t="str">
        <f>IF(ISERROR(VLOOKUP(A235,'[1]Z03 收入决算表(财决03表)'!$A$10:$K$500,11,FALSE)),"",VLOOKUP(A235,'[1]Z03 收入决算表(财决03表)'!$A$10:$K$500,11,FALSE))</f>
        <v/>
      </c>
      <c r="K235" s="180">
        <f>'[1]Z03 收入决算表(财决03表)'!A234</f>
        <v>0</v>
      </c>
      <c r="L235" s="181">
        <f>'[1]Z03 收入决算表(财决03表)'!$E234</f>
        <v>0</v>
      </c>
      <c r="M235" s="177" t="str">
        <f t="shared" si="7"/>
        <v/>
      </c>
    </row>
    <row r="236" spans="1:13" ht="22.5" customHeight="1">
      <c r="A236" s="237" t="str">
        <f t="shared" si="6"/>
        <v/>
      </c>
      <c r="B236" s="237"/>
      <c r="C236" s="168" t="str">
        <f>IF(ISERROR(VLOOKUP(A236,'[1]Z03 收入决算表(财决03表)'!$A$10:$K$500,4,FALSE)),"",VLOOKUP(A236,'[1]Z03 收入决算表(财决03表)'!$A$10:$K$500,4,FALSE))</f>
        <v/>
      </c>
      <c r="D236" s="184" t="str">
        <f>IF(ISERROR(VLOOKUP(A236,'[1]Z03 收入决算表(财决03表)'!$A$10:$K$500,5,FALSE)),"",VLOOKUP(A236,'[1]Z03 收入决算表(财决03表)'!$A$10:$K$500,5,FALSE))</f>
        <v/>
      </c>
      <c r="E236" s="184" t="str">
        <f>IF(ISERROR(VLOOKUP(A236,'[1]Z03 收入决算表(财决03表)'!$A$10:$K$500,6,FALSE)),"",VLOOKUP(A236,'[1]Z03 收入决算表(财决03表)'!$A$10:$K$500,6,FALSE))</f>
        <v/>
      </c>
      <c r="F236" s="184" t="str">
        <f>IF(ISERROR(VLOOKUP(A236,'[1]Z03 收入决算表(财决03表)'!$A$10:$K$500,7,FALSE)),"",VLOOKUP(A236,'[1]Z03 收入决算表(财决03表)'!$A$10:$K$500,7,FALSE))</f>
        <v/>
      </c>
      <c r="G236" s="184" t="str">
        <f>IF(ISERROR(VLOOKUP(A236,'[1]Z03 收入决算表(财决03表)'!$A$10:$K$500,8,FALSE)),"",VLOOKUP(A236,'[1]Z03 收入决算表(财决03表)'!$A$10:$K$500,8,FALSE))</f>
        <v/>
      </c>
      <c r="H236" s="184" t="str">
        <f>IF(ISERROR(VLOOKUP(A236,'[1]Z03 收入决算表(财决03表)'!$A$10:$K$500,9,FALSE)),"",VLOOKUP(A236,'[1]Z03 收入决算表(财决03表)'!$A$10:$K$500,9,FALSE))</f>
        <v/>
      </c>
      <c r="I236" s="184" t="str">
        <f>IF(ISERROR(VLOOKUP(A236,'[1]Z03 收入决算表(财决03表)'!$A$10:$K$500,10,FALSE)),"",VLOOKUP(A236,'[1]Z03 收入决算表(财决03表)'!$A$10:$K$500,10,FALSE))</f>
        <v/>
      </c>
      <c r="J236" s="184" t="str">
        <f>IF(ISERROR(VLOOKUP(A236,'[1]Z03 收入决算表(财决03表)'!$A$10:$K$500,11,FALSE)),"",VLOOKUP(A236,'[1]Z03 收入决算表(财决03表)'!$A$10:$K$500,11,FALSE))</f>
        <v/>
      </c>
      <c r="K236" s="180">
        <f>'[1]Z03 收入决算表(财决03表)'!A235</f>
        <v>0</v>
      </c>
      <c r="L236" s="181">
        <f>'[1]Z03 收入决算表(财决03表)'!$E235</f>
        <v>0</v>
      </c>
      <c r="M236" s="177" t="str">
        <f t="shared" si="7"/>
        <v/>
      </c>
    </row>
    <row r="237" spans="1:13" ht="22.5" customHeight="1">
      <c r="A237" s="237" t="str">
        <f t="shared" si="6"/>
        <v/>
      </c>
      <c r="B237" s="237"/>
      <c r="C237" s="168" t="str">
        <f>IF(ISERROR(VLOOKUP(A237,'[1]Z03 收入决算表(财决03表)'!$A$10:$K$500,4,FALSE)),"",VLOOKUP(A237,'[1]Z03 收入决算表(财决03表)'!$A$10:$K$500,4,FALSE))</f>
        <v/>
      </c>
      <c r="D237" s="184" t="str">
        <f>IF(ISERROR(VLOOKUP(A237,'[1]Z03 收入决算表(财决03表)'!$A$10:$K$500,5,FALSE)),"",VLOOKUP(A237,'[1]Z03 收入决算表(财决03表)'!$A$10:$K$500,5,FALSE))</f>
        <v/>
      </c>
      <c r="E237" s="184" t="str">
        <f>IF(ISERROR(VLOOKUP(A237,'[1]Z03 收入决算表(财决03表)'!$A$10:$K$500,6,FALSE)),"",VLOOKUP(A237,'[1]Z03 收入决算表(财决03表)'!$A$10:$K$500,6,FALSE))</f>
        <v/>
      </c>
      <c r="F237" s="184" t="str">
        <f>IF(ISERROR(VLOOKUP(A237,'[1]Z03 收入决算表(财决03表)'!$A$10:$K$500,7,FALSE)),"",VLOOKUP(A237,'[1]Z03 收入决算表(财决03表)'!$A$10:$K$500,7,FALSE))</f>
        <v/>
      </c>
      <c r="G237" s="184" t="str">
        <f>IF(ISERROR(VLOOKUP(A237,'[1]Z03 收入决算表(财决03表)'!$A$10:$K$500,8,FALSE)),"",VLOOKUP(A237,'[1]Z03 收入决算表(财决03表)'!$A$10:$K$500,8,FALSE))</f>
        <v/>
      </c>
      <c r="H237" s="184" t="str">
        <f>IF(ISERROR(VLOOKUP(A237,'[1]Z03 收入决算表(财决03表)'!$A$10:$K$500,9,FALSE)),"",VLOOKUP(A237,'[1]Z03 收入决算表(财决03表)'!$A$10:$K$500,9,FALSE))</f>
        <v/>
      </c>
      <c r="I237" s="184" t="str">
        <f>IF(ISERROR(VLOOKUP(A237,'[1]Z03 收入决算表(财决03表)'!$A$10:$K$500,10,FALSE)),"",VLOOKUP(A237,'[1]Z03 收入决算表(财决03表)'!$A$10:$K$500,10,FALSE))</f>
        <v/>
      </c>
      <c r="J237" s="184" t="str">
        <f>IF(ISERROR(VLOOKUP(A237,'[1]Z03 收入决算表(财决03表)'!$A$10:$K$500,11,FALSE)),"",VLOOKUP(A237,'[1]Z03 收入决算表(财决03表)'!$A$10:$K$500,11,FALSE))</f>
        <v/>
      </c>
      <c r="K237" s="180">
        <f>'[1]Z03 收入决算表(财决03表)'!A236</f>
        <v>0</v>
      </c>
      <c r="L237" s="181">
        <f>'[1]Z03 收入决算表(财决03表)'!$E236</f>
        <v>0</v>
      </c>
      <c r="M237" s="177" t="str">
        <f t="shared" si="7"/>
        <v/>
      </c>
    </row>
    <row r="238" spans="1:13" ht="22.5" customHeight="1">
      <c r="A238" s="237" t="str">
        <f t="shared" si="6"/>
        <v/>
      </c>
      <c r="B238" s="237"/>
      <c r="C238" s="168" t="str">
        <f>IF(ISERROR(VLOOKUP(A238,'[1]Z03 收入决算表(财决03表)'!$A$10:$K$500,4,FALSE)),"",VLOOKUP(A238,'[1]Z03 收入决算表(财决03表)'!$A$10:$K$500,4,FALSE))</f>
        <v/>
      </c>
      <c r="D238" s="184" t="str">
        <f>IF(ISERROR(VLOOKUP(A238,'[1]Z03 收入决算表(财决03表)'!$A$10:$K$500,5,FALSE)),"",VLOOKUP(A238,'[1]Z03 收入决算表(财决03表)'!$A$10:$K$500,5,FALSE))</f>
        <v/>
      </c>
      <c r="E238" s="184" t="str">
        <f>IF(ISERROR(VLOOKUP(A238,'[1]Z03 收入决算表(财决03表)'!$A$10:$K$500,6,FALSE)),"",VLOOKUP(A238,'[1]Z03 收入决算表(财决03表)'!$A$10:$K$500,6,FALSE))</f>
        <v/>
      </c>
      <c r="F238" s="184" t="str">
        <f>IF(ISERROR(VLOOKUP(A238,'[1]Z03 收入决算表(财决03表)'!$A$10:$K$500,7,FALSE)),"",VLOOKUP(A238,'[1]Z03 收入决算表(财决03表)'!$A$10:$K$500,7,FALSE))</f>
        <v/>
      </c>
      <c r="G238" s="184" t="str">
        <f>IF(ISERROR(VLOOKUP(A238,'[1]Z03 收入决算表(财决03表)'!$A$10:$K$500,8,FALSE)),"",VLOOKUP(A238,'[1]Z03 收入决算表(财决03表)'!$A$10:$K$500,8,FALSE))</f>
        <v/>
      </c>
      <c r="H238" s="184" t="str">
        <f>IF(ISERROR(VLOOKUP(A238,'[1]Z03 收入决算表(财决03表)'!$A$10:$K$500,9,FALSE)),"",VLOOKUP(A238,'[1]Z03 收入决算表(财决03表)'!$A$10:$K$500,9,FALSE))</f>
        <v/>
      </c>
      <c r="I238" s="184" t="str">
        <f>IF(ISERROR(VLOOKUP(A238,'[1]Z03 收入决算表(财决03表)'!$A$10:$K$500,10,FALSE)),"",VLOOKUP(A238,'[1]Z03 收入决算表(财决03表)'!$A$10:$K$500,10,FALSE))</f>
        <v/>
      </c>
      <c r="J238" s="184" t="str">
        <f>IF(ISERROR(VLOOKUP(A238,'[1]Z03 收入决算表(财决03表)'!$A$10:$K$500,11,FALSE)),"",VLOOKUP(A238,'[1]Z03 收入决算表(财决03表)'!$A$10:$K$500,11,FALSE))</f>
        <v/>
      </c>
      <c r="K238" s="180">
        <f>'[1]Z03 收入决算表(财决03表)'!A237</f>
        <v>0</v>
      </c>
      <c r="L238" s="181">
        <f>'[1]Z03 收入决算表(财决03表)'!$E237</f>
        <v>0</v>
      </c>
      <c r="M238" s="177" t="str">
        <f t="shared" si="7"/>
        <v/>
      </c>
    </row>
    <row r="239" spans="1:13" ht="22.5" customHeight="1">
      <c r="A239" s="237" t="str">
        <f t="shared" si="6"/>
        <v/>
      </c>
      <c r="B239" s="237"/>
      <c r="C239" s="168" t="str">
        <f>IF(ISERROR(VLOOKUP(A239,'[1]Z03 收入决算表(财决03表)'!$A$10:$K$500,4,FALSE)),"",VLOOKUP(A239,'[1]Z03 收入决算表(财决03表)'!$A$10:$K$500,4,FALSE))</f>
        <v/>
      </c>
      <c r="D239" s="184" t="str">
        <f>IF(ISERROR(VLOOKUP(A239,'[1]Z03 收入决算表(财决03表)'!$A$10:$K$500,5,FALSE)),"",VLOOKUP(A239,'[1]Z03 收入决算表(财决03表)'!$A$10:$K$500,5,FALSE))</f>
        <v/>
      </c>
      <c r="E239" s="184" t="str">
        <f>IF(ISERROR(VLOOKUP(A239,'[1]Z03 收入决算表(财决03表)'!$A$10:$K$500,6,FALSE)),"",VLOOKUP(A239,'[1]Z03 收入决算表(财决03表)'!$A$10:$K$500,6,FALSE))</f>
        <v/>
      </c>
      <c r="F239" s="184" t="str">
        <f>IF(ISERROR(VLOOKUP(A239,'[1]Z03 收入决算表(财决03表)'!$A$10:$K$500,7,FALSE)),"",VLOOKUP(A239,'[1]Z03 收入决算表(财决03表)'!$A$10:$K$500,7,FALSE))</f>
        <v/>
      </c>
      <c r="G239" s="184" t="str">
        <f>IF(ISERROR(VLOOKUP(A239,'[1]Z03 收入决算表(财决03表)'!$A$10:$K$500,8,FALSE)),"",VLOOKUP(A239,'[1]Z03 收入决算表(财决03表)'!$A$10:$K$500,8,FALSE))</f>
        <v/>
      </c>
      <c r="H239" s="184" t="str">
        <f>IF(ISERROR(VLOOKUP(A239,'[1]Z03 收入决算表(财决03表)'!$A$10:$K$500,9,FALSE)),"",VLOOKUP(A239,'[1]Z03 收入决算表(财决03表)'!$A$10:$K$500,9,FALSE))</f>
        <v/>
      </c>
      <c r="I239" s="184" t="str">
        <f>IF(ISERROR(VLOOKUP(A239,'[1]Z03 收入决算表(财决03表)'!$A$10:$K$500,10,FALSE)),"",VLOOKUP(A239,'[1]Z03 收入决算表(财决03表)'!$A$10:$K$500,10,FALSE))</f>
        <v/>
      </c>
      <c r="J239" s="184" t="str">
        <f>IF(ISERROR(VLOOKUP(A239,'[1]Z03 收入决算表(财决03表)'!$A$10:$K$500,11,FALSE)),"",VLOOKUP(A239,'[1]Z03 收入决算表(财决03表)'!$A$10:$K$500,11,FALSE))</f>
        <v/>
      </c>
      <c r="K239" s="180">
        <f>'[1]Z03 收入决算表(财决03表)'!A238</f>
        <v>0</v>
      </c>
      <c r="L239" s="181">
        <f>'[1]Z03 收入决算表(财决03表)'!$E238</f>
        <v>0</v>
      </c>
      <c r="M239" s="177" t="str">
        <f t="shared" si="7"/>
        <v/>
      </c>
    </row>
    <row r="240" spans="1:13" ht="22.5" customHeight="1">
      <c r="A240" s="237" t="str">
        <f t="shared" si="6"/>
        <v/>
      </c>
      <c r="B240" s="237"/>
      <c r="C240" s="168" t="str">
        <f>IF(ISERROR(VLOOKUP(A240,'[1]Z03 收入决算表(财决03表)'!$A$10:$K$500,4,FALSE)),"",VLOOKUP(A240,'[1]Z03 收入决算表(财决03表)'!$A$10:$K$500,4,FALSE))</f>
        <v/>
      </c>
      <c r="D240" s="184" t="str">
        <f>IF(ISERROR(VLOOKUP(A240,'[1]Z03 收入决算表(财决03表)'!$A$10:$K$500,5,FALSE)),"",VLOOKUP(A240,'[1]Z03 收入决算表(财决03表)'!$A$10:$K$500,5,FALSE))</f>
        <v/>
      </c>
      <c r="E240" s="184" t="str">
        <f>IF(ISERROR(VLOOKUP(A240,'[1]Z03 收入决算表(财决03表)'!$A$10:$K$500,6,FALSE)),"",VLOOKUP(A240,'[1]Z03 收入决算表(财决03表)'!$A$10:$K$500,6,FALSE))</f>
        <v/>
      </c>
      <c r="F240" s="184" t="str">
        <f>IF(ISERROR(VLOOKUP(A240,'[1]Z03 收入决算表(财决03表)'!$A$10:$K$500,7,FALSE)),"",VLOOKUP(A240,'[1]Z03 收入决算表(财决03表)'!$A$10:$K$500,7,FALSE))</f>
        <v/>
      </c>
      <c r="G240" s="184" t="str">
        <f>IF(ISERROR(VLOOKUP(A240,'[1]Z03 收入决算表(财决03表)'!$A$10:$K$500,8,FALSE)),"",VLOOKUP(A240,'[1]Z03 收入决算表(财决03表)'!$A$10:$K$500,8,FALSE))</f>
        <v/>
      </c>
      <c r="H240" s="184" t="str">
        <f>IF(ISERROR(VLOOKUP(A240,'[1]Z03 收入决算表(财决03表)'!$A$10:$K$500,9,FALSE)),"",VLOOKUP(A240,'[1]Z03 收入决算表(财决03表)'!$A$10:$K$500,9,FALSE))</f>
        <v/>
      </c>
      <c r="I240" s="184" t="str">
        <f>IF(ISERROR(VLOOKUP(A240,'[1]Z03 收入决算表(财决03表)'!$A$10:$K$500,10,FALSE)),"",VLOOKUP(A240,'[1]Z03 收入决算表(财决03表)'!$A$10:$K$500,10,FALSE))</f>
        <v/>
      </c>
      <c r="J240" s="184" t="str">
        <f>IF(ISERROR(VLOOKUP(A240,'[1]Z03 收入决算表(财决03表)'!$A$10:$K$500,11,FALSE)),"",VLOOKUP(A240,'[1]Z03 收入决算表(财决03表)'!$A$10:$K$500,11,FALSE))</f>
        <v/>
      </c>
      <c r="K240" s="180">
        <f>'[1]Z03 收入决算表(财决03表)'!A239</f>
        <v>0</v>
      </c>
      <c r="L240" s="181">
        <f>'[1]Z03 收入决算表(财决03表)'!$E239</f>
        <v>0</v>
      </c>
      <c r="M240" s="177" t="str">
        <f t="shared" si="7"/>
        <v/>
      </c>
    </row>
    <row r="241" spans="1:13" ht="22.5" customHeight="1">
      <c r="A241" s="237" t="str">
        <f t="shared" si="6"/>
        <v/>
      </c>
      <c r="B241" s="237"/>
      <c r="C241" s="168" t="str">
        <f>IF(ISERROR(VLOOKUP(A241,'[1]Z03 收入决算表(财决03表)'!$A$10:$K$500,4,FALSE)),"",VLOOKUP(A241,'[1]Z03 收入决算表(财决03表)'!$A$10:$K$500,4,FALSE))</f>
        <v/>
      </c>
      <c r="D241" s="184" t="str">
        <f>IF(ISERROR(VLOOKUP(A241,'[1]Z03 收入决算表(财决03表)'!$A$10:$K$500,5,FALSE)),"",VLOOKUP(A241,'[1]Z03 收入决算表(财决03表)'!$A$10:$K$500,5,FALSE))</f>
        <v/>
      </c>
      <c r="E241" s="184" t="str">
        <f>IF(ISERROR(VLOOKUP(A241,'[1]Z03 收入决算表(财决03表)'!$A$10:$K$500,6,FALSE)),"",VLOOKUP(A241,'[1]Z03 收入决算表(财决03表)'!$A$10:$K$500,6,FALSE))</f>
        <v/>
      </c>
      <c r="F241" s="184" t="str">
        <f>IF(ISERROR(VLOOKUP(A241,'[1]Z03 收入决算表(财决03表)'!$A$10:$K$500,7,FALSE)),"",VLOOKUP(A241,'[1]Z03 收入决算表(财决03表)'!$A$10:$K$500,7,FALSE))</f>
        <v/>
      </c>
      <c r="G241" s="184" t="str">
        <f>IF(ISERROR(VLOOKUP(A241,'[1]Z03 收入决算表(财决03表)'!$A$10:$K$500,8,FALSE)),"",VLOOKUP(A241,'[1]Z03 收入决算表(财决03表)'!$A$10:$K$500,8,FALSE))</f>
        <v/>
      </c>
      <c r="H241" s="184" t="str">
        <f>IF(ISERROR(VLOOKUP(A241,'[1]Z03 收入决算表(财决03表)'!$A$10:$K$500,9,FALSE)),"",VLOOKUP(A241,'[1]Z03 收入决算表(财决03表)'!$A$10:$K$500,9,FALSE))</f>
        <v/>
      </c>
      <c r="I241" s="184" t="str">
        <f>IF(ISERROR(VLOOKUP(A241,'[1]Z03 收入决算表(财决03表)'!$A$10:$K$500,10,FALSE)),"",VLOOKUP(A241,'[1]Z03 收入决算表(财决03表)'!$A$10:$K$500,10,FALSE))</f>
        <v/>
      </c>
      <c r="J241" s="184" t="str">
        <f>IF(ISERROR(VLOOKUP(A241,'[1]Z03 收入决算表(财决03表)'!$A$10:$K$500,11,FALSE)),"",VLOOKUP(A241,'[1]Z03 收入决算表(财决03表)'!$A$10:$K$500,11,FALSE))</f>
        <v/>
      </c>
      <c r="K241" s="180">
        <f>'[1]Z03 收入决算表(财决03表)'!A240</f>
        <v>0</v>
      </c>
      <c r="L241" s="181">
        <f>'[1]Z03 收入决算表(财决03表)'!$E240</f>
        <v>0</v>
      </c>
      <c r="M241" s="177" t="str">
        <f t="shared" si="7"/>
        <v/>
      </c>
    </row>
    <row r="242" spans="1:13" ht="22.5" customHeight="1">
      <c r="A242" s="237" t="str">
        <f t="shared" si="6"/>
        <v/>
      </c>
      <c r="B242" s="237"/>
      <c r="C242" s="168" t="str">
        <f>IF(ISERROR(VLOOKUP(A242,'[1]Z03 收入决算表(财决03表)'!$A$10:$K$500,4,FALSE)),"",VLOOKUP(A242,'[1]Z03 收入决算表(财决03表)'!$A$10:$K$500,4,FALSE))</f>
        <v/>
      </c>
      <c r="D242" s="184" t="str">
        <f>IF(ISERROR(VLOOKUP(A242,'[1]Z03 收入决算表(财决03表)'!$A$10:$K$500,5,FALSE)),"",VLOOKUP(A242,'[1]Z03 收入决算表(财决03表)'!$A$10:$K$500,5,FALSE))</f>
        <v/>
      </c>
      <c r="E242" s="184" t="str">
        <f>IF(ISERROR(VLOOKUP(A242,'[1]Z03 收入决算表(财决03表)'!$A$10:$K$500,6,FALSE)),"",VLOOKUP(A242,'[1]Z03 收入决算表(财决03表)'!$A$10:$K$500,6,FALSE))</f>
        <v/>
      </c>
      <c r="F242" s="184" t="str">
        <f>IF(ISERROR(VLOOKUP(A242,'[1]Z03 收入决算表(财决03表)'!$A$10:$K$500,7,FALSE)),"",VLOOKUP(A242,'[1]Z03 收入决算表(财决03表)'!$A$10:$K$500,7,FALSE))</f>
        <v/>
      </c>
      <c r="G242" s="184" t="str">
        <f>IF(ISERROR(VLOOKUP(A242,'[1]Z03 收入决算表(财决03表)'!$A$10:$K$500,8,FALSE)),"",VLOOKUP(A242,'[1]Z03 收入决算表(财决03表)'!$A$10:$K$500,8,FALSE))</f>
        <v/>
      </c>
      <c r="H242" s="184" t="str">
        <f>IF(ISERROR(VLOOKUP(A242,'[1]Z03 收入决算表(财决03表)'!$A$10:$K$500,9,FALSE)),"",VLOOKUP(A242,'[1]Z03 收入决算表(财决03表)'!$A$10:$K$500,9,FALSE))</f>
        <v/>
      </c>
      <c r="I242" s="184" t="str">
        <f>IF(ISERROR(VLOOKUP(A242,'[1]Z03 收入决算表(财决03表)'!$A$10:$K$500,10,FALSE)),"",VLOOKUP(A242,'[1]Z03 收入决算表(财决03表)'!$A$10:$K$500,10,FALSE))</f>
        <v/>
      </c>
      <c r="J242" s="184" t="str">
        <f>IF(ISERROR(VLOOKUP(A242,'[1]Z03 收入决算表(财决03表)'!$A$10:$K$500,11,FALSE)),"",VLOOKUP(A242,'[1]Z03 收入决算表(财决03表)'!$A$10:$K$500,11,FALSE))</f>
        <v/>
      </c>
      <c r="K242" s="180">
        <f>'[1]Z03 收入决算表(财决03表)'!A241</f>
        <v>0</v>
      </c>
      <c r="L242" s="181">
        <f>'[1]Z03 收入决算表(财决03表)'!$E241</f>
        <v>0</v>
      </c>
      <c r="M242" s="177" t="str">
        <f t="shared" si="7"/>
        <v/>
      </c>
    </row>
    <row r="243" spans="1:13" ht="22.5" customHeight="1">
      <c r="A243" s="237" t="str">
        <f t="shared" si="6"/>
        <v/>
      </c>
      <c r="B243" s="237"/>
      <c r="C243" s="168" t="str">
        <f>IF(ISERROR(VLOOKUP(A243,'[1]Z03 收入决算表(财决03表)'!$A$10:$K$500,4,FALSE)),"",VLOOKUP(A243,'[1]Z03 收入决算表(财决03表)'!$A$10:$K$500,4,FALSE))</f>
        <v/>
      </c>
      <c r="D243" s="184" t="str">
        <f>IF(ISERROR(VLOOKUP(A243,'[1]Z03 收入决算表(财决03表)'!$A$10:$K$500,5,FALSE)),"",VLOOKUP(A243,'[1]Z03 收入决算表(财决03表)'!$A$10:$K$500,5,FALSE))</f>
        <v/>
      </c>
      <c r="E243" s="184" t="str">
        <f>IF(ISERROR(VLOOKUP(A243,'[1]Z03 收入决算表(财决03表)'!$A$10:$K$500,6,FALSE)),"",VLOOKUP(A243,'[1]Z03 收入决算表(财决03表)'!$A$10:$K$500,6,FALSE))</f>
        <v/>
      </c>
      <c r="F243" s="184" t="str">
        <f>IF(ISERROR(VLOOKUP(A243,'[1]Z03 收入决算表(财决03表)'!$A$10:$K$500,7,FALSE)),"",VLOOKUP(A243,'[1]Z03 收入决算表(财决03表)'!$A$10:$K$500,7,FALSE))</f>
        <v/>
      </c>
      <c r="G243" s="184" t="str">
        <f>IF(ISERROR(VLOOKUP(A243,'[1]Z03 收入决算表(财决03表)'!$A$10:$K$500,8,FALSE)),"",VLOOKUP(A243,'[1]Z03 收入决算表(财决03表)'!$A$10:$K$500,8,FALSE))</f>
        <v/>
      </c>
      <c r="H243" s="184" t="str">
        <f>IF(ISERROR(VLOOKUP(A243,'[1]Z03 收入决算表(财决03表)'!$A$10:$K$500,9,FALSE)),"",VLOOKUP(A243,'[1]Z03 收入决算表(财决03表)'!$A$10:$K$500,9,FALSE))</f>
        <v/>
      </c>
      <c r="I243" s="184" t="str">
        <f>IF(ISERROR(VLOOKUP(A243,'[1]Z03 收入决算表(财决03表)'!$A$10:$K$500,10,FALSE)),"",VLOOKUP(A243,'[1]Z03 收入决算表(财决03表)'!$A$10:$K$500,10,FALSE))</f>
        <v/>
      </c>
      <c r="J243" s="184" t="str">
        <f>IF(ISERROR(VLOOKUP(A243,'[1]Z03 收入决算表(财决03表)'!$A$10:$K$500,11,FALSE)),"",VLOOKUP(A243,'[1]Z03 收入决算表(财决03表)'!$A$10:$K$500,11,FALSE))</f>
        <v/>
      </c>
      <c r="K243" s="180">
        <f>'[1]Z03 收入决算表(财决03表)'!A242</f>
        <v>0</v>
      </c>
      <c r="L243" s="181">
        <f>'[1]Z03 收入决算表(财决03表)'!$E242</f>
        <v>0</v>
      </c>
      <c r="M243" s="177" t="str">
        <f t="shared" si="7"/>
        <v/>
      </c>
    </row>
    <row r="244" spans="1:13" ht="22.5" customHeight="1">
      <c r="A244" s="237" t="str">
        <f t="shared" si="6"/>
        <v/>
      </c>
      <c r="B244" s="237"/>
      <c r="C244" s="168" t="str">
        <f>IF(ISERROR(VLOOKUP(A244,'[1]Z03 收入决算表(财决03表)'!$A$10:$K$500,4,FALSE)),"",VLOOKUP(A244,'[1]Z03 收入决算表(财决03表)'!$A$10:$K$500,4,FALSE))</f>
        <v/>
      </c>
      <c r="D244" s="184" t="str">
        <f>IF(ISERROR(VLOOKUP(A244,'[1]Z03 收入决算表(财决03表)'!$A$10:$K$500,5,FALSE)),"",VLOOKUP(A244,'[1]Z03 收入决算表(财决03表)'!$A$10:$K$500,5,FALSE))</f>
        <v/>
      </c>
      <c r="E244" s="184" t="str">
        <f>IF(ISERROR(VLOOKUP(A244,'[1]Z03 收入决算表(财决03表)'!$A$10:$K$500,6,FALSE)),"",VLOOKUP(A244,'[1]Z03 收入决算表(财决03表)'!$A$10:$K$500,6,FALSE))</f>
        <v/>
      </c>
      <c r="F244" s="184" t="str">
        <f>IF(ISERROR(VLOOKUP(A244,'[1]Z03 收入决算表(财决03表)'!$A$10:$K$500,7,FALSE)),"",VLOOKUP(A244,'[1]Z03 收入决算表(财决03表)'!$A$10:$K$500,7,FALSE))</f>
        <v/>
      </c>
      <c r="G244" s="184" t="str">
        <f>IF(ISERROR(VLOOKUP(A244,'[1]Z03 收入决算表(财决03表)'!$A$10:$K$500,8,FALSE)),"",VLOOKUP(A244,'[1]Z03 收入决算表(财决03表)'!$A$10:$K$500,8,FALSE))</f>
        <v/>
      </c>
      <c r="H244" s="184" t="str">
        <f>IF(ISERROR(VLOOKUP(A244,'[1]Z03 收入决算表(财决03表)'!$A$10:$K$500,9,FALSE)),"",VLOOKUP(A244,'[1]Z03 收入决算表(财决03表)'!$A$10:$K$500,9,FALSE))</f>
        <v/>
      </c>
      <c r="I244" s="184" t="str">
        <f>IF(ISERROR(VLOOKUP(A244,'[1]Z03 收入决算表(财决03表)'!$A$10:$K$500,10,FALSE)),"",VLOOKUP(A244,'[1]Z03 收入决算表(财决03表)'!$A$10:$K$500,10,FALSE))</f>
        <v/>
      </c>
      <c r="J244" s="184" t="str">
        <f>IF(ISERROR(VLOOKUP(A244,'[1]Z03 收入决算表(财决03表)'!$A$10:$K$500,11,FALSE)),"",VLOOKUP(A244,'[1]Z03 收入决算表(财决03表)'!$A$10:$K$500,11,FALSE))</f>
        <v/>
      </c>
      <c r="K244" s="180">
        <f>'[1]Z03 收入决算表(财决03表)'!A243</f>
        <v>0</v>
      </c>
      <c r="L244" s="181">
        <f>'[1]Z03 收入决算表(财决03表)'!$E243</f>
        <v>0</v>
      </c>
      <c r="M244" s="177" t="str">
        <f t="shared" si="7"/>
        <v/>
      </c>
    </row>
    <row r="245" spans="1:13" ht="22.5" customHeight="1">
      <c r="A245" s="237" t="str">
        <f t="shared" si="6"/>
        <v/>
      </c>
      <c r="B245" s="237"/>
      <c r="C245" s="168" t="str">
        <f>IF(ISERROR(VLOOKUP(A245,'[1]Z03 收入决算表(财决03表)'!$A$10:$K$500,4,FALSE)),"",VLOOKUP(A245,'[1]Z03 收入决算表(财决03表)'!$A$10:$K$500,4,FALSE))</f>
        <v/>
      </c>
      <c r="D245" s="184" t="str">
        <f>IF(ISERROR(VLOOKUP(A245,'[1]Z03 收入决算表(财决03表)'!$A$10:$K$500,5,FALSE)),"",VLOOKUP(A245,'[1]Z03 收入决算表(财决03表)'!$A$10:$K$500,5,FALSE))</f>
        <v/>
      </c>
      <c r="E245" s="184" t="str">
        <f>IF(ISERROR(VLOOKUP(A245,'[1]Z03 收入决算表(财决03表)'!$A$10:$K$500,6,FALSE)),"",VLOOKUP(A245,'[1]Z03 收入决算表(财决03表)'!$A$10:$K$500,6,FALSE))</f>
        <v/>
      </c>
      <c r="F245" s="184" t="str">
        <f>IF(ISERROR(VLOOKUP(A245,'[1]Z03 收入决算表(财决03表)'!$A$10:$K$500,7,FALSE)),"",VLOOKUP(A245,'[1]Z03 收入决算表(财决03表)'!$A$10:$K$500,7,FALSE))</f>
        <v/>
      </c>
      <c r="G245" s="184" t="str">
        <f>IF(ISERROR(VLOOKUP(A245,'[1]Z03 收入决算表(财决03表)'!$A$10:$K$500,8,FALSE)),"",VLOOKUP(A245,'[1]Z03 收入决算表(财决03表)'!$A$10:$K$500,8,FALSE))</f>
        <v/>
      </c>
      <c r="H245" s="184" t="str">
        <f>IF(ISERROR(VLOOKUP(A245,'[1]Z03 收入决算表(财决03表)'!$A$10:$K$500,9,FALSE)),"",VLOOKUP(A245,'[1]Z03 收入决算表(财决03表)'!$A$10:$K$500,9,FALSE))</f>
        <v/>
      </c>
      <c r="I245" s="184" t="str">
        <f>IF(ISERROR(VLOOKUP(A245,'[1]Z03 收入决算表(财决03表)'!$A$10:$K$500,10,FALSE)),"",VLOOKUP(A245,'[1]Z03 收入决算表(财决03表)'!$A$10:$K$500,10,FALSE))</f>
        <v/>
      </c>
      <c r="J245" s="184" t="str">
        <f>IF(ISERROR(VLOOKUP(A245,'[1]Z03 收入决算表(财决03表)'!$A$10:$K$500,11,FALSE)),"",VLOOKUP(A245,'[1]Z03 收入决算表(财决03表)'!$A$10:$K$500,11,FALSE))</f>
        <v/>
      </c>
      <c r="K245" s="180">
        <f>'[1]Z03 收入决算表(财决03表)'!A244</f>
        <v>0</v>
      </c>
      <c r="L245" s="181">
        <f>'[1]Z03 收入决算表(财决03表)'!$E244</f>
        <v>0</v>
      </c>
      <c r="M245" s="177" t="str">
        <f t="shared" si="7"/>
        <v/>
      </c>
    </row>
    <row r="246" spans="1:13" ht="22.5" customHeight="1">
      <c r="A246" s="237" t="str">
        <f t="shared" si="6"/>
        <v/>
      </c>
      <c r="B246" s="237"/>
      <c r="C246" s="168" t="str">
        <f>IF(ISERROR(VLOOKUP(A246,'[1]Z03 收入决算表(财决03表)'!$A$10:$K$500,4,FALSE)),"",VLOOKUP(A246,'[1]Z03 收入决算表(财决03表)'!$A$10:$K$500,4,FALSE))</f>
        <v/>
      </c>
      <c r="D246" s="184" t="str">
        <f>IF(ISERROR(VLOOKUP(A246,'[1]Z03 收入决算表(财决03表)'!$A$10:$K$500,5,FALSE)),"",VLOOKUP(A246,'[1]Z03 收入决算表(财决03表)'!$A$10:$K$500,5,FALSE))</f>
        <v/>
      </c>
      <c r="E246" s="184" t="str">
        <f>IF(ISERROR(VLOOKUP(A246,'[1]Z03 收入决算表(财决03表)'!$A$10:$K$500,6,FALSE)),"",VLOOKUP(A246,'[1]Z03 收入决算表(财决03表)'!$A$10:$K$500,6,FALSE))</f>
        <v/>
      </c>
      <c r="F246" s="184" t="str">
        <f>IF(ISERROR(VLOOKUP(A246,'[1]Z03 收入决算表(财决03表)'!$A$10:$K$500,7,FALSE)),"",VLOOKUP(A246,'[1]Z03 收入决算表(财决03表)'!$A$10:$K$500,7,FALSE))</f>
        <v/>
      </c>
      <c r="G246" s="184" t="str">
        <f>IF(ISERROR(VLOOKUP(A246,'[1]Z03 收入决算表(财决03表)'!$A$10:$K$500,8,FALSE)),"",VLOOKUP(A246,'[1]Z03 收入决算表(财决03表)'!$A$10:$K$500,8,FALSE))</f>
        <v/>
      </c>
      <c r="H246" s="184" t="str">
        <f>IF(ISERROR(VLOOKUP(A246,'[1]Z03 收入决算表(财决03表)'!$A$10:$K$500,9,FALSE)),"",VLOOKUP(A246,'[1]Z03 收入决算表(财决03表)'!$A$10:$K$500,9,FALSE))</f>
        <v/>
      </c>
      <c r="I246" s="184" t="str">
        <f>IF(ISERROR(VLOOKUP(A246,'[1]Z03 收入决算表(财决03表)'!$A$10:$K$500,10,FALSE)),"",VLOOKUP(A246,'[1]Z03 收入决算表(财决03表)'!$A$10:$K$500,10,FALSE))</f>
        <v/>
      </c>
      <c r="J246" s="184" t="str">
        <f>IF(ISERROR(VLOOKUP(A246,'[1]Z03 收入决算表(财决03表)'!$A$10:$K$500,11,FALSE)),"",VLOOKUP(A246,'[1]Z03 收入决算表(财决03表)'!$A$10:$K$500,11,FALSE))</f>
        <v/>
      </c>
      <c r="K246" s="180">
        <f>'[1]Z03 收入决算表(财决03表)'!A245</f>
        <v>0</v>
      </c>
      <c r="L246" s="181">
        <f>'[1]Z03 收入决算表(财决03表)'!$E245</f>
        <v>0</v>
      </c>
      <c r="M246" s="177" t="str">
        <f t="shared" si="7"/>
        <v/>
      </c>
    </row>
    <row r="247" spans="1:13" ht="22.5" customHeight="1">
      <c r="A247" s="237" t="str">
        <f t="shared" si="6"/>
        <v/>
      </c>
      <c r="B247" s="237"/>
      <c r="C247" s="168" t="str">
        <f>IF(ISERROR(VLOOKUP(A247,'[1]Z03 收入决算表(财决03表)'!$A$10:$K$500,4,FALSE)),"",VLOOKUP(A247,'[1]Z03 收入决算表(财决03表)'!$A$10:$K$500,4,FALSE))</f>
        <v/>
      </c>
      <c r="D247" s="184" t="str">
        <f>IF(ISERROR(VLOOKUP(A247,'[1]Z03 收入决算表(财决03表)'!$A$10:$K$500,5,FALSE)),"",VLOOKUP(A247,'[1]Z03 收入决算表(财决03表)'!$A$10:$K$500,5,FALSE))</f>
        <v/>
      </c>
      <c r="E247" s="184" t="str">
        <f>IF(ISERROR(VLOOKUP(A247,'[1]Z03 收入决算表(财决03表)'!$A$10:$K$500,6,FALSE)),"",VLOOKUP(A247,'[1]Z03 收入决算表(财决03表)'!$A$10:$K$500,6,FALSE))</f>
        <v/>
      </c>
      <c r="F247" s="184" t="str">
        <f>IF(ISERROR(VLOOKUP(A247,'[1]Z03 收入决算表(财决03表)'!$A$10:$K$500,7,FALSE)),"",VLOOKUP(A247,'[1]Z03 收入决算表(财决03表)'!$A$10:$K$500,7,FALSE))</f>
        <v/>
      </c>
      <c r="G247" s="184" t="str">
        <f>IF(ISERROR(VLOOKUP(A247,'[1]Z03 收入决算表(财决03表)'!$A$10:$K$500,8,FALSE)),"",VLOOKUP(A247,'[1]Z03 收入决算表(财决03表)'!$A$10:$K$500,8,FALSE))</f>
        <v/>
      </c>
      <c r="H247" s="184" t="str">
        <f>IF(ISERROR(VLOOKUP(A247,'[1]Z03 收入决算表(财决03表)'!$A$10:$K$500,9,FALSE)),"",VLOOKUP(A247,'[1]Z03 收入决算表(财决03表)'!$A$10:$K$500,9,FALSE))</f>
        <v/>
      </c>
      <c r="I247" s="184" t="str">
        <f>IF(ISERROR(VLOOKUP(A247,'[1]Z03 收入决算表(财决03表)'!$A$10:$K$500,10,FALSE)),"",VLOOKUP(A247,'[1]Z03 收入决算表(财决03表)'!$A$10:$K$500,10,FALSE))</f>
        <v/>
      </c>
      <c r="J247" s="184" t="str">
        <f>IF(ISERROR(VLOOKUP(A247,'[1]Z03 收入决算表(财决03表)'!$A$10:$K$500,11,FALSE)),"",VLOOKUP(A247,'[1]Z03 收入决算表(财决03表)'!$A$10:$K$500,11,FALSE))</f>
        <v/>
      </c>
      <c r="K247" s="180">
        <f>'[1]Z03 收入决算表(财决03表)'!A246</f>
        <v>0</v>
      </c>
      <c r="L247" s="181">
        <f>'[1]Z03 收入决算表(财决03表)'!$E246</f>
        <v>0</v>
      </c>
      <c r="M247" s="177" t="str">
        <f t="shared" si="7"/>
        <v/>
      </c>
    </row>
    <row r="248" spans="1:13" ht="22.5" customHeight="1">
      <c r="A248" s="237" t="str">
        <f t="shared" si="6"/>
        <v/>
      </c>
      <c r="B248" s="237"/>
      <c r="C248" s="168" t="str">
        <f>IF(ISERROR(VLOOKUP(A248,'[1]Z03 收入决算表(财决03表)'!$A$10:$K$500,4,FALSE)),"",VLOOKUP(A248,'[1]Z03 收入决算表(财决03表)'!$A$10:$K$500,4,FALSE))</f>
        <v/>
      </c>
      <c r="D248" s="184" t="str">
        <f>IF(ISERROR(VLOOKUP(A248,'[1]Z03 收入决算表(财决03表)'!$A$10:$K$500,5,FALSE)),"",VLOOKUP(A248,'[1]Z03 收入决算表(财决03表)'!$A$10:$K$500,5,FALSE))</f>
        <v/>
      </c>
      <c r="E248" s="184" t="str">
        <f>IF(ISERROR(VLOOKUP(A248,'[1]Z03 收入决算表(财决03表)'!$A$10:$K$500,6,FALSE)),"",VLOOKUP(A248,'[1]Z03 收入决算表(财决03表)'!$A$10:$K$500,6,FALSE))</f>
        <v/>
      </c>
      <c r="F248" s="184" t="str">
        <f>IF(ISERROR(VLOOKUP(A248,'[1]Z03 收入决算表(财决03表)'!$A$10:$K$500,7,FALSE)),"",VLOOKUP(A248,'[1]Z03 收入决算表(财决03表)'!$A$10:$K$500,7,FALSE))</f>
        <v/>
      </c>
      <c r="G248" s="184" t="str">
        <f>IF(ISERROR(VLOOKUP(A248,'[1]Z03 收入决算表(财决03表)'!$A$10:$K$500,8,FALSE)),"",VLOOKUP(A248,'[1]Z03 收入决算表(财决03表)'!$A$10:$K$500,8,FALSE))</f>
        <v/>
      </c>
      <c r="H248" s="184" t="str">
        <f>IF(ISERROR(VLOOKUP(A248,'[1]Z03 收入决算表(财决03表)'!$A$10:$K$500,9,FALSE)),"",VLOOKUP(A248,'[1]Z03 收入决算表(财决03表)'!$A$10:$K$500,9,FALSE))</f>
        <v/>
      </c>
      <c r="I248" s="184" t="str">
        <f>IF(ISERROR(VLOOKUP(A248,'[1]Z03 收入决算表(财决03表)'!$A$10:$K$500,10,FALSE)),"",VLOOKUP(A248,'[1]Z03 收入决算表(财决03表)'!$A$10:$K$500,10,FALSE))</f>
        <v/>
      </c>
      <c r="J248" s="184" t="str">
        <f>IF(ISERROR(VLOOKUP(A248,'[1]Z03 收入决算表(财决03表)'!$A$10:$K$500,11,FALSE)),"",VLOOKUP(A248,'[1]Z03 收入决算表(财决03表)'!$A$10:$K$500,11,FALSE))</f>
        <v/>
      </c>
      <c r="K248" s="180">
        <f>'[1]Z03 收入决算表(财决03表)'!A247</f>
        <v>0</v>
      </c>
      <c r="L248" s="181">
        <f>'[1]Z03 收入决算表(财决03表)'!$E247</f>
        <v>0</v>
      </c>
      <c r="M248" s="177" t="str">
        <f t="shared" si="7"/>
        <v/>
      </c>
    </row>
    <row r="249" spans="1:13" ht="22.5" customHeight="1">
      <c r="A249" s="237" t="str">
        <f t="shared" si="6"/>
        <v/>
      </c>
      <c r="B249" s="237"/>
      <c r="C249" s="168" t="str">
        <f>IF(ISERROR(VLOOKUP(A249,'[1]Z03 收入决算表(财决03表)'!$A$10:$K$500,4,FALSE)),"",VLOOKUP(A249,'[1]Z03 收入决算表(财决03表)'!$A$10:$K$500,4,FALSE))</f>
        <v/>
      </c>
      <c r="D249" s="184" t="str">
        <f>IF(ISERROR(VLOOKUP(A249,'[1]Z03 收入决算表(财决03表)'!$A$10:$K$500,5,FALSE)),"",VLOOKUP(A249,'[1]Z03 收入决算表(财决03表)'!$A$10:$K$500,5,FALSE))</f>
        <v/>
      </c>
      <c r="E249" s="184" t="str">
        <f>IF(ISERROR(VLOOKUP(A249,'[1]Z03 收入决算表(财决03表)'!$A$10:$K$500,6,FALSE)),"",VLOOKUP(A249,'[1]Z03 收入决算表(财决03表)'!$A$10:$K$500,6,FALSE))</f>
        <v/>
      </c>
      <c r="F249" s="184" t="str">
        <f>IF(ISERROR(VLOOKUP(A249,'[1]Z03 收入决算表(财决03表)'!$A$10:$K$500,7,FALSE)),"",VLOOKUP(A249,'[1]Z03 收入决算表(财决03表)'!$A$10:$K$500,7,FALSE))</f>
        <v/>
      </c>
      <c r="G249" s="184" t="str">
        <f>IF(ISERROR(VLOOKUP(A249,'[1]Z03 收入决算表(财决03表)'!$A$10:$K$500,8,FALSE)),"",VLOOKUP(A249,'[1]Z03 收入决算表(财决03表)'!$A$10:$K$500,8,FALSE))</f>
        <v/>
      </c>
      <c r="H249" s="184" t="str">
        <f>IF(ISERROR(VLOOKUP(A249,'[1]Z03 收入决算表(财决03表)'!$A$10:$K$500,9,FALSE)),"",VLOOKUP(A249,'[1]Z03 收入决算表(财决03表)'!$A$10:$K$500,9,FALSE))</f>
        <v/>
      </c>
      <c r="I249" s="184" t="str">
        <f>IF(ISERROR(VLOOKUP(A249,'[1]Z03 收入决算表(财决03表)'!$A$10:$K$500,10,FALSE)),"",VLOOKUP(A249,'[1]Z03 收入决算表(财决03表)'!$A$10:$K$500,10,FALSE))</f>
        <v/>
      </c>
      <c r="J249" s="184" t="str">
        <f>IF(ISERROR(VLOOKUP(A249,'[1]Z03 收入决算表(财决03表)'!$A$10:$K$500,11,FALSE)),"",VLOOKUP(A249,'[1]Z03 收入决算表(财决03表)'!$A$10:$K$500,11,FALSE))</f>
        <v/>
      </c>
      <c r="K249" s="180">
        <f>'[1]Z03 收入决算表(财决03表)'!A248</f>
        <v>0</v>
      </c>
      <c r="L249" s="181">
        <f>'[1]Z03 收入决算表(财决03表)'!$E248</f>
        <v>0</v>
      </c>
      <c r="M249" s="177" t="str">
        <f t="shared" si="7"/>
        <v/>
      </c>
    </row>
    <row r="250" spans="1:13" ht="22.5" customHeight="1">
      <c r="A250" s="237" t="str">
        <f t="shared" si="6"/>
        <v/>
      </c>
      <c r="B250" s="237"/>
      <c r="C250" s="168" t="str">
        <f>IF(ISERROR(VLOOKUP(A250,'[1]Z03 收入决算表(财决03表)'!$A$10:$K$500,4,FALSE)),"",VLOOKUP(A250,'[1]Z03 收入决算表(财决03表)'!$A$10:$K$500,4,FALSE))</f>
        <v/>
      </c>
      <c r="D250" s="184" t="str">
        <f>IF(ISERROR(VLOOKUP(A250,'[1]Z03 收入决算表(财决03表)'!$A$10:$K$500,5,FALSE)),"",VLOOKUP(A250,'[1]Z03 收入决算表(财决03表)'!$A$10:$K$500,5,FALSE))</f>
        <v/>
      </c>
      <c r="E250" s="184" t="str">
        <f>IF(ISERROR(VLOOKUP(A250,'[1]Z03 收入决算表(财决03表)'!$A$10:$K$500,6,FALSE)),"",VLOOKUP(A250,'[1]Z03 收入决算表(财决03表)'!$A$10:$K$500,6,FALSE))</f>
        <v/>
      </c>
      <c r="F250" s="184" t="str">
        <f>IF(ISERROR(VLOOKUP(A250,'[1]Z03 收入决算表(财决03表)'!$A$10:$K$500,7,FALSE)),"",VLOOKUP(A250,'[1]Z03 收入决算表(财决03表)'!$A$10:$K$500,7,FALSE))</f>
        <v/>
      </c>
      <c r="G250" s="184" t="str">
        <f>IF(ISERROR(VLOOKUP(A250,'[1]Z03 收入决算表(财决03表)'!$A$10:$K$500,8,FALSE)),"",VLOOKUP(A250,'[1]Z03 收入决算表(财决03表)'!$A$10:$K$500,8,FALSE))</f>
        <v/>
      </c>
      <c r="H250" s="184" t="str">
        <f>IF(ISERROR(VLOOKUP(A250,'[1]Z03 收入决算表(财决03表)'!$A$10:$K$500,9,FALSE)),"",VLOOKUP(A250,'[1]Z03 收入决算表(财决03表)'!$A$10:$K$500,9,FALSE))</f>
        <v/>
      </c>
      <c r="I250" s="184" t="str">
        <f>IF(ISERROR(VLOOKUP(A250,'[1]Z03 收入决算表(财决03表)'!$A$10:$K$500,10,FALSE)),"",VLOOKUP(A250,'[1]Z03 收入决算表(财决03表)'!$A$10:$K$500,10,FALSE))</f>
        <v/>
      </c>
      <c r="J250" s="184" t="str">
        <f>IF(ISERROR(VLOOKUP(A250,'[1]Z03 收入决算表(财决03表)'!$A$10:$K$500,11,FALSE)),"",VLOOKUP(A250,'[1]Z03 收入决算表(财决03表)'!$A$10:$K$500,11,FALSE))</f>
        <v/>
      </c>
      <c r="K250" s="180">
        <f>'[1]Z03 收入决算表(财决03表)'!A249</f>
        <v>0</v>
      </c>
      <c r="L250" s="181">
        <f>'[1]Z03 收入决算表(财决03表)'!$E249</f>
        <v>0</v>
      </c>
      <c r="M250" s="177" t="str">
        <f t="shared" si="7"/>
        <v/>
      </c>
    </row>
    <row r="251" spans="1:13" ht="22.5" customHeight="1">
      <c r="A251" s="237" t="str">
        <f t="shared" si="6"/>
        <v/>
      </c>
      <c r="B251" s="237"/>
      <c r="C251" s="168" t="str">
        <f>IF(ISERROR(VLOOKUP(A251,'[1]Z03 收入决算表(财决03表)'!$A$10:$K$500,4,FALSE)),"",VLOOKUP(A251,'[1]Z03 收入决算表(财决03表)'!$A$10:$K$500,4,FALSE))</f>
        <v/>
      </c>
      <c r="D251" s="184" t="str">
        <f>IF(ISERROR(VLOOKUP(A251,'[1]Z03 收入决算表(财决03表)'!$A$10:$K$500,5,FALSE)),"",VLOOKUP(A251,'[1]Z03 收入决算表(财决03表)'!$A$10:$K$500,5,FALSE))</f>
        <v/>
      </c>
      <c r="E251" s="184" t="str">
        <f>IF(ISERROR(VLOOKUP(A251,'[1]Z03 收入决算表(财决03表)'!$A$10:$K$500,6,FALSE)),"",VLOOKUP(A251,'[1]Z03 收入决算表(财决03表)'!$A$10:$K$500,6,FALSE))</f>
        <v/>
      </c>
      <c r="F251" s="184" t="str">
        <f>IF(ISERROR(VLOOKUP(A251,'[1]Z03 收入决算表(财决03表)'!$A$10:$K$500,7,FALSE)),"",VLOOKUP(A251,'[1]Z03 收入决算表(财决03表)'!$A$10:$K$500,7,FALSE))</f>
        <v/>
      </c>
      <c r="G251" s="184" t="str">
        <f>IF(ISERROR(VLOOKUP(A251,'[1]Z03 收入决算表(财决03表)'!$A$10:$K$500,8,FALSE)),"",VLOOKUP(A251,'[1]Z03 收入决算表(财决03表)'!$A$10:$K$500,8,FALSE))</f>
        <v/>
      </c>
      <c r="H251" s="184" t="str">
        <f>IF(ISERROR(VLOOKUP(A251,'[1]Z03 收入决算表(财决03表)'!$A$10:$K$500,9,FALSE)),"",VLOOKUP(A251,'[1]Z03 收入决算表(财决03表)'!$A$10:$K$500,9,FALSE))</f>
        <v/>
      </c>
      <c r="I251" s="184" t="str">
        <f>IF(ISERROR(VLOOKUP(A251,'[1]Z03 收入决算表(财决03表)'!$A$10:$K$500,10,FALSE)),"",VLOOKUP(A251,'[1]Z03 收入决算表(财决03表)'!$A$10:$K$500,10,FALSE))</f>
        <v/>
      </c>
      <c r="J251" s="184" t="str">
        <f>IF(ISERROR(VLOOKUP(A251,'[1]Z03 收入决算表(财决03表)'!$A$10:$K$500,11,FALSE)),"",VLOOKUP(A251,'[1]Z03 收入决算表(财决03表)'!$A$10:$K$500,11,FALSE))</f>
        <v/>
      </c>
      <c r="K251" s="180">
        <f>'[1]Z03 收入决算表(财决03表)'!A250</f>
        <v>0</v>
      </c>
      <c r="L251" s="181">
        <f>'[1]Z03 收入决算表(财决03表)'!$E250</f>
        <v>0</v>
      </c>
      <c r="M251" s="177" t="str">
        <f t="shared" si="7"/>
        <v/>
      </c>
    </row>
    <row r="252" spans="1:13" ht="22.5" customHeight="1">
      <c r="A252" s="237" t="str">
        <f t="shared" si="6"/>
        <v/>
      </c>
      <c r="B252" s="237"/>
      <c r="C252" s="168" t="str">
        <f>IF(ISERROR(VLOOKUP(A252,'[1]Z03 收入决算表(财决03表)'!$A$10:$K$500,4,FALSE)),"",VLOOKUP(A252,'[1]Z03 收入决算表(财决03表)'!$A$10:$K$500,4,FALSE))</f>
        <v/>
      </c>
      <c r="D252" s="184" t="str">
        <f>IF(ISERROR(VLOOKUP(A252,'[1]Z03 收入决算表(财决03表)'!$A$10:$K$500,5,FALSE)),"",VLOOKUP(A252,'[1]Z03 收入决算表(财决03表)'!$A$10:$K$500,5,FALSE))</f>
        <v/>
      </c>
      <c r="E252" s="184" t="str">
        <f>IF(ISERROR(VLOOKUP(A252,'[1]Z03 收入决算表(财决03表)'!$A$10:$K$500,6,FALSE)),"",VLOOKUP(A252,'[1]Z03 收入决算表(财决03表)'!$A$10:$K$500,6,FALSE))</f>
        <v/>
      </c>
      <c r="F252" s="184" t="str">
        <f>IF(ISERROR(VLOOKUP(A252,'[1]Z03 收入决算表(财决03表)'!$A$10:$K$500,7,FALSE)),"",VLOOKUP(A252,'[1]Z03 收入决算表(财决03表)'!$A$10:$K$500,7,FALSE))</f>
        <v/>
      </c>
      <c r="G252" s="184" t="str">
        <f>IF(ISERROR(VLOOKUP(A252,'[1]Z03 收入决算表(财决03表)'!$A$10:$K$500,8,FALSE)),"",VLOOKUP(A252,'[1]Z03 收入决算表(财决03表)'!$A$10:$K$500,8,FALSE))</f>
        <v/>
      </c>
      <c r="H252" s="184" t="str">
        <f>IF(ISERROR(VLOOKUP(A252,'[1]Z03 收入决算表(财决03表)'!$A$10:$K$500,9,FALSE)),"",VLOOKUP(A252,'[1]Z03 收入决算表(财决03表)'!$A$10:$K$500,9,FALSE))</f>
        <v/>
      </c>
      <c r="I252" s="184" t="str">
        <f>IF(ISERROR(VLOOKUP(A252,'[1]Z03 收入决算表(财决03表)'!$A$10:$K$500,10,FALSE)),"",VLOOKUP(A252,'[1]Z03 收入决算表(财决03表)'!$A$10:$K$500,10,FALSE))</f>
        <v/>
      </c>
      <c r="J252" s="184" t="str">
        <f>IF(ISERROR(VLOOKUP(A252,'[1]Z03 收入决算表(财决03表)'!$A$10:$K$500,11,FALSE)),"",VLOOKUP(A252,'[1]Z03 收入决算表(财决03表)'!$A$10:$K$500,11,FALSE))</f>
        <v/>
      </c>
      <c r="K252" s="180">
        <f>'[1]Z03 收入决算表(财决03表)'!A251</f>
        <v>0</v>
      </c>
      <c r="L252" s="181">
        <f>'[1]Z03 收入决算表(财决03表)'!$E251</f>
        <v>0</v>
      </c>
      <c r="M252" s="177" t="str">
        <f t="shared" si="7"/>
        <v/>
      </c>
    </row>
    <row r="253" spans="1:13" ht="22.5" customHeight="1">
      <c r="A253" s="237" t="str">
        <f t="shared" si="6"/>
        <v/>
      </c>
      <c r="B253" s="237"/>
      <c r="C253" s="168" t="str">
        <f>IF(ISERROR(VLOOKUP(A253,'[1]Z03 收入决算表(财决03表)'!$A$10:$K$500,4,FALSE)),"",VLOOKUP(A253,'[1]Z03 收入决算表(财决03表)'!$A$10:$K$500,4,FALSE))</f>
        <v/>
      </c>
      <c r="D253" s="184" t="str">
        <f>IF(ISERROR(VLOOKUP(A253,'[1]Z03 收入决算表(财决03表)'!$A$10:$K$500,5,FALSE)),"",VLOOKUP(A253,'[1]Z03 收入决算表(财决03表)'!$A$10:$K$500,5,FALSE))</f>
        <v/>
      </c>
      <c r="E253" s="184" t="str">
        <f>IF(ISERROR(VLOOKUP(A253,'[1]Z03 收入决算表(财决03表)'!$A$10:$K$500,6,FALSE)),"",VLOOKUP(A253,'[1]Z03 收入决算表(财决03表)'!$A$10:$K$500,6,FALSE))</f>
        <v/>
      </c>
      <c r="F253" s="184" t="str">
        <f>IF(ISERROR(VLOOKUP(A253,'[1]Z03 收入决算表(财决03表)'!$A$10:$K$500,7,FALSE)),"",VLOOKUP(A253,'[1]Z03 收入决算表(财决03表)'!$A$10:$K$500,7,FALSE))</f>
        <v/>
      </c>
      <c r="G253" s="184" t="str">
        <f>IF(ISERROR(VLOOKUP(A253,'[1]Z03 收入决算表(财决03表)'!$A$10:$K$500,8,FALSE)),"",VLOOKUP(A253,'[1]Z03 收入决算表(财决03表)'!$A$10:$K$500,8,FALSE))</f>
        <v/>
      </c>
      <c r="H253" s="184" t="str">
        <f>IF(ISERROR(VLOOKUP(A253,'[1]Z03 收入决算表(财决03表)'!$A$10:$K$500,9,FALSE)),"",VLOOKUP(A253,'[1]Z03 收入决算表(财决03表)'!$A$10:$K$500,9,FALSE))</f>
        <v/>
      </c>
      <c r="I253" s="184" t="str">
        <f>IF(ISERROR(VLOOKUP(A253,'[1]Z03 收入决算表(财决03表)'!$A$10:$K$500,10,FALSE)),"",VLOOKUP(A253,'[1]Z03 收入决算表(财决03表)'!$A$10:$K$500,10,FALSE))</f>
        <v/>
      </c>
      <c r="J253" s="184" t="str">
        <f>IF(ISERROR(VLOOKUP(A253,'[1]Z03 收入决算表(财决03表)'!$A$10:$K$500,11,FALSE)),"",VLOOKUP(A253,'[1]Z03 收入决算表(财决03表)'!$A$10:$K$500,11,FALSE))</f>
        <v/>
      </c>
      <c r="K253" s="180">
        <f>'[1]Z03 收入决算表(财决03表)'!A252</f>
        <v>0</v>
      </c>
      <c r="L253" s="181">
        <f>'[1]Z03 收入决算表(财决03表)'!$E252</f>
        <v>0</v>
      </c>
      <c r="M253" s="177" t="str">
        <f t="shared" si="7"/>
        <v/>
      </c>
    </row>
    <row r="254" spans="1:13" ht="22.5" customHeight="1">
      <c r="A254" s="237" t="str">
        <f t="shared" si="6"/>
        <v/>
      </c>
      <c r="B254" s="237"/>
      <c r="C254" s="168" t="str">
        <f>IF(ISERROR(VLOOKUP(A254,'[1]Z03 收入决算表(财决03表)'!$A$10:$K$500,4,FALSE)),"",VLOOKUP(A254,'[1]Z03 收入决算表(财决03表)'!$A$10:$K$500,4,FALSE))</f>
        <v/>
      </c>
      <c r="D254" s="184" t="str">
        <f>IF(ISERROR(VLOOKUP(A254,'[1]Z03 收入决算表(财决03表)'!$A$10:$K$500,5,FALSE)),"",VLOOKUP(A254,'[1]Z03 收入决算表(财决03表)'!$A$10:$K$500,5,FALSE))</f>
        <v/>
      </c>
      <c r="E254" s="184" t="str">
        <f>IF(ISERROR(VLOOKUP(A254,'[1]Z03 收入决算表(财决03表)'!$A$10:$K$500,6,FALSE)),"",VLOOKUP(A254,'[1]Z03 收入决算表(财决03表)'!$A$10:$K$500,6,FALSE))</f>
        <v/>
      </c>
      <c r="F254" s="184" t="str">
        <f>IF(ISERROR(VLOOKUP(A254,'[1]Z03 收入决算表(财决03表)'!$A$10:$K$500,7,FALSE)),"",VLOOKUP(A254,'[1]Z03 收入决算表(财决03表)'!$A$10:$K$500,7,FALSE))</f>
        <v/>
      </c>
      <c r="G254" s="184" t="str">
        <f>IF(ISERROR(VLOOKUP(A254,'[1]Z03 收入决算表(财决03表)'!$A$10:$K$500,8,FALSE)),"",VLOOKUP(A254,'[1]Z03 收入决算表(财决03表)'!$A$10:$K$500,8,FALSE))</f>
        <v/>
      </c>
      <c r="H254" s="184" t="str">
        <f>IF(ISERROR(VLOOKUP(A254,'[1]Z03 收入决算表(财决03表)'!$A$10:$K$500,9,FALSE)),"",VLOOKUP(A254,'[1]Z03 收入决算表(财决03表)'!$A$10:$K$500,9,FALSE))</f>
        <v/>
      </c>
      <c r="I254" s="184" t="str">
        <f>IF(ISERROR(VLOOKUP(A254,'[1]Z03 收入决算表(财决03表)'!$A$10:$K$500,10,FALSE)),"",VLOOKUP(A254,'[1]Z03 收入决算表(财决03表)'!$A$10:$K$500,10,FALSE))</f>
        <v/>
      </c>
      <c r="J254" s="184" t="str">
        <f>IF(ISERROR(VLOOKUP(A254,'[1]Z03 收入决算表(财决03表)'!$A$10:$K$500,11,FALSE)),"",VLOOKUP(A254,'[1]Z03 收入决算表(财决03表)'!$A$10:$K$500,11,FALSE))</f>
        <v/>
      </c>
      <c r="K254" s="180">
        <f>'[1]Z03 收入决算表(财决03表)'!A253</f>
        <v>0</v>
      </c>
      <c r="L254" s="181">
        <f>'[1]Z03 收入决算表(财决03表)'!$E253</f>
        <v>0</v>
      </c>
      <c r="M254" s="177" t="str">
        <f t="shared" si="7"/>
        <v/>
      </c>
    </row>
    <row r="255" spans="1:13" ht="22.5" customHeight="1">
      <c r="A255" s="237" t="str">
        <f t="shared" si="6"/>
        <v/>
      </c>
      <c r="B255" s="237"/>
      <c r="C255" s="168" t="str">
        <f>IF(ISERROR(VLOOKUP(A255,'[1]Z03 收入决算表(财决03表)'!$A$10:$K$500,4,FALSE)),"",VLOOKUP(A255,'[1]Z03 收入决算表(财决03表)'!$A$10:$K$500,4,FALSE))</f>
        <v/>
      </c>
      <c r="D255" s="184" t="str">
        <f>IF(ISERROR(VLOOKUP(A255,'[1]Z03 收入决算表(财决03表)'!$A$10:$K$500,5,FALSE)),"",VLOOKUP(A255,'[1]Z03 收入决算表(财决03表)'!$A$10:$K$500,5,FALSE))</f>
        <v/>
      </c>
      <c r="E255" s="184" t="str">
        <f>IF(ISERROR(VLOOKUP(A255,'[1]Z03 收入决算表(财决03表)'!$A$10:$K$500,6,FALSE)),"",VLOOKUP(A255,'[1]Z03 收入决算表(财决03表)'!$A$10:$K$500,6,FALSE))</f>
        <v/>
      </c>
      <c r="F255" s="184" t="str">
        <f>IF(ISERROR(VLOOKUP(A255,'[1]Z03 收入决算表(财决03表)'!$A$10:$K$500,7,FALSE)),"",VLOOKUP(A255,'[1]Z03 收入决算表(财决03表)'!$A$10:$K$500,7,FALSE))</f>
        <v/>
      </c>
      <c r="G255" s="184" t="str">
        <f>IF(ISERROR(VLOOKUP(A255,'[1]Z03 收入决算表(财决03表)'!$A$10:$K$500,8,FALSE)),"",VLOOKUP(A255,'[1]Z03 收入决算表(财决03表)'!$A$10:$K$500,8,FALSE))</f>
        <v/>
      </c>
      <c r="H255" s="184" t="str">
        <f>IF(ISERROR(VLOOKUP(A255,'[1]Z03 收入决算表(财决03表)'!$A$10:$K$500,9,FALSE)),"",VLOOKUP(A255,'[1]Z03 收入决算表(财决03表)'!$A$10:$K$500,9,FALSE))</f>
        <v/>
      </c>
      <c r="I255" s="184" t="str">
        <f>IF(ISERROR(VLOOKUP(A255,'[1]Z03 收入决算表(财决03表)'!$A$10:$K$500,10,FALSE)),"",VLOOKUP(A255,'[1]Z03 收入决算表(财决03表)'!$A$10:$K$500,10,FALSE))</f>
        <v/>
      </c>
      <c r="J255" s="184" t="str">
        <f>IF(ISERROR(VLOOKUP(A255,'[1]Z03 收入决算表(财决03表)'!$A$10:$K$500,11,FALSE)),"",VLOOKUP(A255,'[1]Z03 收入决算表(财决03表)'!$A$10:$K$500,11,FALSE))</f>
        <v/>
      </c>
      <c r="K255" s="180">
        <f>'[1]Z03 收入决算表(财决03表)'!A254</f>
        <v>0</v>
      </c>
      <c r="L255" s="181">
        <f>'[1]Z03 收入决算表(财决03表)'!$E254</f>
        <v>0</v>
      </c>
      <c r="M255" s="177" t="str">
        <f t="shared" si="7"/>
        <v/>
      </c>
    </row>
    <row r="256" spans="1:13" ht="22.5" customHeight="1">
      <c r="A256" s="237" t="str">
        <f t="shared" si="6"/>
        <v/>
      </c>
      <c r="B256" s="237"/>
      <c r="C256" s="168" t="str">
        <f>IF(ISERROR(VLOOKUP(A256,'[1]Z03 收入决算表(财决03表)'!$A$10:$K$500,4,FALSE)),"",VLOOKUP(A256,'[1]Z03 收入决算表(财决03表)'!$A$10:$K$500,4,FALSE))</f>
        <v/>
      </c>
      <c r="D256" s="184" t="str">
        <f>IF(ISERROR(VLOOKUP(A256,'[1]Z03 收入决算表(财决03表)'!$A$10:$K$500,5,FALSE)),"",VLOOKUP(A256,'[1]Z03 收入决算表(财决03表)'!$A$10:$K$500,5,FALSE))</f>
        <v/>
      </c>
      <c r="E256" s="184" t="str">
        <f>IF(ISERROR(VLOOKUP(A256,'[1]Z03 收入决算表(财决03表)'!$A$10:$K$500,6,FALSE)),"",VLOOKUP(A256,'[1]Z03 收入决算表(财决03表)'!$A$10:$K$500,6,FALSE))</f>
        <v/>
      </c>
      <c r="F256" s="184" t="str">
        <f>IF(ISERROR(VLOOKUP(A256,'[1]Z03 收入决算表(财决03表)'!$A$10:$K$500,7,FALSE)),"",VLOOKUP(A256,'[1]Z03 收入决算表(财决03表)'!$A$10:$K$500,7,FALSE))</f>
        <v/>
      </c>
      <c r="G256" s="184" t="str">
        <f>IF(ISERROR(VLOOKUP(A256,'[1]Z03 收入决算表(财决03表)'!$A$10:$K$500,8,FALSE)),"",VLOOKUP(A256,'[1]Z03 收入决算表(财决03表)'!$A$10:$K$500,8,FALSE))</f>
        <v/>
      </c>
      <c r="H256" s="184" t="str">
        <f>IF(ISERROR(VLOOKUP(A256,'[1]Z03 收入决算表(财决03表)'!$A$10:$K$500,9,FALSE)),"",VLOOKUP(A256,'[1]Z03 收入决算表(财决03表)'!$A$10:$K$500,9,FALSE))</f>
        <v/>
      </c>
      <c r="I256" s="184" t="str">
        <f>IF(ISERROR(VLOOKUP(A256,'[1]Z03 收入决算表(财决03表)'!$A$10:$K$500,10,FALSE)),"",VLOOKUP(A256,'[1]Z03 收入决算表(财决03表)'!$A$10:$K$500,10,FALSE))</f>
        <v/>
      </c>
      <c r="J256" s="184" t="str">
        <f>IF(ISERROR(VLOOKUP(A256,'[1]Z03 收入决算表(财决03表)'!$A$10:$K$500,11,FALSE)),"",VLOOKUP(A256,'[1]Z03 收入决算表(财决03表)'!$A$10:$K$500,11,FALSE))</f>
        <v/>
      </c>
      <c r="K256" s="180">
        <f>'[1]Z03 收入决算表(财决03表)'!A255</f>
        <v>0</v>
      </c>
      <c r="L256" s="181">
        <f>'[1]Z03 收入决算表(财决03表)'!$E255</f>
        <v>0</v>
      </c>
      <c r="M256" s="177" t="str">
        <f t="shared" si="7"/>
        <v/>
      </c>
    </row>
    <row r="257" spans="1:13" ht="22.5" customHeight="1">
      <c r="A257" s="237" t="str">
        <f t="shared" si="6"/>
        <v/>
      </c>
      <c r="B257" s="237"/>
      <c r="C257" s="168" t="str">
        <f>IF(ISERROR(VLOOKUP(A257,'[1]Z03 收入决算表(财决03表)'!$A$10:$K$500,4,FALSE)),"",VLOOKUP(A257,'[1]Z03 收入决算表(财决03表)'!$A$10:$K$500,4,FALSE))</f>
        <v/>
      </c>
      <c r="D257" s="184" t="str">
        <f>IF(ISERROR(VLOOKUP(A257,'[1]Z03 收入决算表(财决03表)'!$A$10:$K$500,5,FALSE)),"",VLOOKUP(A257,'[1]Z03 收入决算表(财决03表)'!$A$10:$K$500,5,FALSE))</f>
        <v/>
      </c>
      <c r="E257" s="184" t="str">
        <f>IF(ISERROR(VLOOKUP(A257,'[1]Z03 收入决算表(财决03表)'!$A$10:$K$500,6,FALSE)),"",VLOOKUP(A257,'[1]Z03 收入决算表(财决03表)'!$A$10:$K$500,6,FALSE))</f>
        <v/>
      </c>
      <c r="F257" s="184" t="str">
        <f>IF(ISERROR(VLOOKUP(A257,'[1]Z03 收入决算表(财决03表)'!$A$10:$K$500,7,FALSE)),"",VLOOKUP(A257,'[1]Z03 收入决算表(财决03表)'!$A$10:$K$500,7,FALSE))</f>
        <v/>
      </c>
      <c r="G257" s="184" t="str">
        <f>IF(ISERROR(VLOOKUP(A257,'[1]Z03 收入决算表(财决03表)'!$A$10:$K$500,8,FALSE)),"",VLOOKUP(A257,'[1]Z03 收入决算表(财决03表)'!$A$10:$K$500,8,FALSE))</f>
        <v/>
      </c>
      <c r="H257" s="184" t="str">
        <f>IF(ISERROR(VLOOKUP(A257,'[1]Z03 收入决算表(财决03表)'!$A$10:$K$500,9,FALSE)),"",VLOOKUP(A257,'[1]Z03 收入决算表(财决03表)'!$A$10:$K$500,9,FALSE))</f>
        <v/>
      </c>
      <c r="I257" s="184" t="str">
        <f>IF(ISERROR(VLOOKUP(A257,'[1]Z03 收入决算表(财决03表)'!$A$10:$K$500,10,FALSE)),"",VLOOKUP(A257,'[1]Z03 收入决算表(财决03表)'!$A$10:$K$500,10,FALSE))</f>
        <v/>
      </c>
      <c r="J257" s="184" t="str">
        <f>IF(ISERROR(VLOOKUP(A257,'[1]Z03 收入决算表(财决03表)'!$A$10:$K$500,11,FALSE)),"",VLOOKUP(A257,'[1]Z03 收入决算表(财决03表)'!$A$10:$K$500,11,FALSE))</f>
        <v/>
      </c>
      <c r="K257" s="180">
        <f>'[1]Z03 收入决算表(财决03表)'!A256</f>
        <v>0</v>
      </c>
      <c r="L257" s="181">
        <f>'[1]Z03 收入决算表(财决03表)'!$E256</f>
        <v>0</v>
      </c>
      <c r="M257" s="177" t="str">
        <f t="shared" si="7"/>
        <v/>
      </c>
    </row>
    <row r="258" spans="1:13" ht="22.5" customHeight="1">
      <c r="A258" s="237" t="str">
        <f t="shared" si="6"/>
        <v/>
      </c>
      <c r="B258" s="237"/>
      <c r="C258" s="168" t="str">
        <f>IF(ISERROR(VLOOKUP(A258,'[1]Z03 收入决算表(财决03表)'!$A$10:$K$500,4,FALSE)),"",VLOOKUP(A258,'[1]Z03 收入决算表(财决03表)'!$A$10:$K$500,4,FALSE))</f>
        <v/>
      </c>
      <c r="D258" s="184" t="str">
        <f>IF(ISERROR(VLOOKUP(A258,'[1]Z03 收入决算表(财决03表)'!$A$10:$K$500,5,FALSE)),"",VLOOKUP(A258,'[1]Z03 收入决算表(财决03表)'!$A$10:$K$500,5,FALSE))</f>
        <v/>
      </c>
      <c r="E258" s="184" t="str">
        <f>IF(ISERROR(VLOOKUP(A258,'[1]Z03 收入决算表(财决03表)'!$A$10:$K$500,6,FALSE)),"",VLOOKUP(A258,'[1]Z03 收入决算表(财决03表)'!$A$10:$K$500,6,FALSE))</f>
        <v/>
      </c>
      <c r="F258" s="184" t="str">
        <f>IF(ISERROR(VLOOKUP(A258,'[1]Z03 收入决算表(财决03表)'!$A$10:$K$500,7,FALSE)),"",VLOOKUP(A258,'[1]Z03 收入决算表(财决03表)'!$A$10:$K$500,7,FALSE))</f>
        <v/>
      </c>
      <c r="G258" s="184" t="str">
        <f>IF(ISERROR(VLOOKUP(A258,'[1]Z03 收入决算表(财决03表)'!$A$10:$K$500,8,FALSE)),"",VLOOKUP(A258,'[1]Z03 收入决算表(财决03表)'!$A$10:$K$500,8,FALSE))</f>
        <v/>
      </c>
      <c r="H258" s="184" t="str">
        <f>IF(ISERROR(VLOOKUP(A258,'[1]Z03 收入决算表(财决03表)'!$A$10:$K$500,9,FALSE)),"",VLOOKUP(A258,'[1]Z03 收入决算表(财决03表)'!$A$10:$K$500,9,FALSE))</f>
        <v/>
      </c>
      <c r="I258" s="184" t="str">
        <f>IF(ISERROR(VLOOKUP(A258,'[1]Z03 收入决算表(财决03表)'!$A$10:$K$500,10,FALSE)),"",VLOOKUP(A258,'[1]Z03 收入决算表(财决03表)'!$A$10:$K$500,10,FALSE))</f>
        <v/>
      </c>
      <c r="J258" s="184" t="str">
        <f>IF(ISERROR(VLOOKUP(A258,'[1]Z03 收入决算表(财决03表)'!$A$10:$K$500,11,FALSE)),"",VLOOKUP(A258,'[1]Z03 收入决算表(财决03表)'!$A$10:$K$500,11,FALSE))</f>
        <v/>
      </c>
      <c r="K258" s="180">
        <f>'[1]Z03 收入决算表(财决03表)'!A257</f>
        <v>0</v>
      </c>
      <c r="L258" s="181">
        <f>'[1]Z03 收入决算表(财决03表)'!$E257</f>
        <v>0</v>
      </c>
      <c r="M258" s="177" t="str">
        <f t="shared" si="7"/>
        <v/>
      </c>
    </row>
    <row r="259" spans="1:13" ht="22.5" customHeight="1">
      <c r="A259" s="237" t="str">
        <f t="shared" si="6"/>
        <v/>
      </c>
      <c r="B259" s="237"/>
      <c r="C259" s="168" t="str">
        <f>IF(ISERROR(VLOOKUP(A259,'[1]Z03 收入决算表(财决03表)'!$A$10:$K$500,4,FALSE)),"",VLOOKUP(A259,'[1]Z03 收入决算表(财决03表)'!$A$10:$K$500,4,FALSE))</f>
        <v/>
      </c>
      <c r="D259" s="184" t="str">
        <f>IF(ISERROR(VLOOKUP(A259,'[1]Z03 收入决算表(财决03表)'!$A$10:$K$500,5,FALSE)),"",VLOOKUP(A259,'[1]Z03 收入决算表(财决03表)'!$A$10:$K$500,5,FALSE))</f>
        <v/>
      </c>
      <c r="E259" s="184" t="str">
        <f>IF(ISERROR(VLOOKUP(A259,'[1]Z03 收入决算表(财决03表)'!$A$10:$K$500,6,FALSE)),"",VLOOKUP(A259,'[1]Z03 收入决算表(财决03表)'!$A$10:$K$500,6,FALSE))</f>
        <v/>
      </c>
      <c r="F259" s="184" t="str">
        <f>IF(ISERROR(VLOOKUP(A259,'[1]Z03 收入决算表(财决03表)'!$A$10:$K$500,7,FALSE)),"",VLOOKUP(A259,'[1]Z03 收入决算表(财决03表)'!$A$10:$K$500,7,FALSE))</f>
        <v/>
      </c>
      <c r="G259" s="184" t="str">
        <f>IF(ISERROR(VLOOKUP(A259,'[1]Z03 收入决算表(财决03表)'!$A$10:$K$500,8,FALSE)),"",VLOOKUP(A259,'[1]Z03 收入决算表(财决03表)'!$A$10:$K$500,8,FALSE))</f>
        <v/>
      </c>
      <c r="H259" s="184" t="str">
        <f>IF(ISERROR(VLOOKUP(A259,'[1]Z03 收入决算表(财决03表)'!$A$10:$K$500,9,FALSE)),"",VLOOKUP(A259,'[1]Z03 收入决算表(财决03表)'!$A$10:$K$500,9,FALSE))</f>
        <v/>
      </c>
      <c r="I259" s="184" t="str">
        <f>IF(ISERROR(VLOOKUP(A259,'[1]Z03 收入决算表(财决03表)'!$A$10:$K$500,10,FALSE)),"",VLOOKUP(A259,'[1]Z03 收入决算表(财决03表)'!$A$10:$K$500,10,FALSE))</f>
        <v/>
      </c>
      <c r="J259" s="184" t="str">
        <f>IF(ISERROR(VLOOKUP(A259,'[1]Z03 收入决算表(财决03表)'!$A$10:$K$500,11,FALSE)),"",VLOOKUP(A259,'[1]Z03 收入决算表(财决03表)'!$A$10:$K$500,11,FALSE))</f>
        <v/>
      </c>
      <c r="K259" s="180">
        <f>'[1]Z03 收入决算表(财决03表)'!A258</f>
        <v>0</v>
      </c>
      <c r="L259" s="181">
        <f>'[1]Z03 收入决算表(财决03表)'!$E258</f>
        <v>0</v>
      </c>
      <c r="M259" s="177" t="str">
        <f t="shared" si="7"/>
        <v/>
      </c>
    </row>
    <row r="260" spans="1:13" ht="22.5" customHeight="1">
      <c r="A260" s="237" t="str">
        <f t="shared" si="6"/>
        <v/>
      </c>
      <c r="B260" s="237"/>
      <c r="C260" s="168" t="str">
        <f>IF(ISERROR(VLOOKUP(A260,'[1]Z03 收入决算表(财决03表)'!$A$10:$K$500,4,FALSE)),"",VLOOKUP(A260,'[1]Z03 收入决算表(财决03表)'!$A$10:$K$500,4,FALSE))</f>
        <v/>
      </c>
      <c r="D260" s="184" t="str">
        <f>IF(ISERROR(VLOOKUP(A260,'[1]Z03 收入决算表(财决03表)'!$A$10:$K$500,5,FALSE)),"",VLOOKUP(A260,'[1]Z03 收入决算表(财决03表)'!$A$10:$K$500,5,FALSE))</f>
        <v/>
      </c>
      <c r="E260" s="184" t="str">
        <f>IF(ISERROR(VLOOKUP(A260,'[1]Z03 收入决算表(财决03表)'!$A$10:$K$500,6,FALSE)),"",VLOOKUP(A260,'[1]Z03 收入决算表(财决03表)'!$A$10:$K$500,6,FALSE))</f>
        <v/>
      </c>
      <c r="F260" s="184" t="str">
        <f>IF(ISERROR(VLOOKUP(A260,'[1]Z03 收入决算表(财决03表)'!$A$10:$K$500,7,FALSE)),"",VLOOKUP(A260,'[1]Z03 收入决算表(财决03表)'!$A$10:$K$500,7,FALSE))</f>
        <v/>
      </c>
      <c r="G260" s="184" t="str">
        <f>IF(ISERROR(VLOOKUP(A260,'[1]Z03 收入决算表(财决03表)'!$A$10:$K$500,8,FALSE)),"",VLOOKUP(A260,'[1]Z03 收入决算表(财决03表)'!$A$10:$K$500,8,FALSE))</f>
        <v/>
      </c>
      <c r="H260" s="184" t="str">
        <f>IF(ISERROR(VLOOKUP(A260,'[1]Z03 收入决算表(财决03表)'!$A$10:$K$500,9,FALSE)),"",VLOOKUP(A260,'[1]Z03 收入决算表(财决03表)'!$A$10:$K$500,9,FALSE))</f>
        <v/>
      </c>
      <c r="I260" s="184" t="str">
        <f>IF(ISERROR(VLOOKUP(A260,'[1]Z03 收入决算表(财决03表)'!$A$10:$K$500,10,FALSE)),"",VLOOKUP(A260,'[1]Z03 收入决算表(财决03表)'!$A$10:$K$500,10,FALSE))</f>
        <v/>
      </c>
      <c r="J260" s="184" t="str">
        <f>IF(ISERROR(VLOOKUP(A260,'[1]Z03 收入决算表(财决03表)'!$A$10:$K$500,11,FALSE)),"",VLOOKUP(A260,'[1]Z03 收入决算表(财决03表)'!$A$10:$K$500,11,FALSE))</f>
        <v/>
      </c>
      <c r="K260" s="180">
        <f>'[1]Z03 收入决算表(财决03表)'!A259</f>
        <v>0</v>
      </c>
      <c r="L260" s="181">
        <f>'[1]Z03 收入决算表(财决03表)'!$E259</f>
        <v>0</v>
      </c>
      <c r="M260" s="177" t="str">
        <f t="shared" si="7"/>
        <v/>
      </c>
    </row>
    <row r="261" spans="1:13" ht="22.5" customHeight="1">
      <c r="A261" s="237" t="str">
        <f t="shared" si="6"/>
        <v/>
      </c>
      <c r="B261" s="237"/>
      <c r="C261" s="168" t="str">
        <f>IF(ISERROR(VLOOKUP(A261,'[1]Z03 收入决算表(财决03表)'!$A$10:$K$500,4,FALSE)),"",VLOOKUP(A261,'[1]Z03 收入决算表(财决03表)'!$A$10:$K$500,4,FALSE))</f>
        <v/>
      </c>
      <c r="D261" s="184" t="str">
        <f>IF(ISERROR(VLOOKUP(A261,'[1]Z03 收入决算表(财决03表)'!$A$10:$K$500,5,FALSE)),"",VLOOKUP(A261,'[1]Z03 收入决算表(财决03表)'!$A$10:$K$500,5,FALSE))</f>
        <v/>
      </c>
      <c r="E261" s="184" t="str">
        <f>IF(ISERROR(VLOOKUP(A261,'[1]Z03 收入决算表(财决03表)'!$A$10:$K$500,6,FALSE)),"",VLOOKUP(A261,'[1]Z03 收入决算表(财决03表)'!$A$10:$K$500,6,FALSE))</f>
        <v/>
      </c>
      <c r="F261" s="184" t="str">
        <f>IF(ISERROR(VLOOKUP(A261,'[1]Z03 收入决算表(财决03表)'!$A$10:$K$500,7,FALSE)),"",VLOOKUP(A261,'[1]Z03 收入决算表(财决03表)'!$A$10:$K$500,7,FALSE))</f>
        <v/>
      </c>
      <c r="G261" s="184" t="str">
        <f>IF(ISERROR(VLOOKUP(A261,'[1]Z03 收入决算表(财决03表)'!$A$10:$K$500,8,FALSE)),"",VLOOKUP(A261,'[1]Z03 收入决算表(财决03表)'!$A$10:$K$500,8,FALSE))</f>
        <v/>
      </c>
      <c r="H261" s="184" t="str">
        <f>IF(ISERROR(VLOOKUP(A261,'[1]Z03 收入决算表(财决03表)'!$A$10:$K$500,9,FALSE)),"",VLOOKUP(A261,'[1]Z03 收入决算表(财决03表)'!$A$10:$K$500,9,FALSE))</f>
        <v/>
      </c>
      <c r="I261" s="184" t="str">
        <f>IF(ISERROR(VLOOKUP(A261,'[1]Z03 收入决算表(财决03表)'!$A$10:$K$500,10,FALSE)),"",VLOOKUP(A261,'[1]Z03 收入决算表(财决03表)'!$A$10:$K$500,10,FALSE))</f>
        <v/>
      </c>
      <c r="J261" s="184" t="str">
        <f>IF(ISERROR(VLOOKUP(A261,'[1]Z03 收入决算表(财决03表)'!$A$10:$K$500,11,FALSE)),"",VLOOKUP(A261,'[1]Z03 收入决算表(财决03表)'!$A$10:$K$500,11,FALSE))</f>
        <v/>
      </c>
      <c r="K261" s="180">
        <f>'[1]Z03 收入决算表(财决03表)'!A260</f>
        <v>0</v>
      </c>
      <c r="L261" s="181">
        <f>'[1]Z03 收入决算表(财决03表)'!$E260</f>
        <v>0</v>
      </c>
      <c r="M261" s="177" t="str">
        <f t="shared" si="7"/>
        <v/>
      </c>
    </row>
    <row r="262" spans="1:13" ht="22.5" customHeight="1">
      <c r="A262" s="237" t="str">
        <f t="shared" si="6"/>
        <v/>
      </c>
      <c r="B262" s="237"/>
      <c r="C262" s="168" t="str">
        <f>IF(ISERROR(VLOOKUP(A262,'[1]Z03 收入决算表(财决03表)'!$A$10:$K$500,4,FALSE)),"",VLOOKUP(A262,'[1]Z03 收入决算表(财决03表)'!$A$10:$K$500,4,FALSE))</f>
        <v/>
      </c>
      <c r="D262" s="184" t="str">
        <f>IF(ISERROR(VLOOKUP(A262,'[1]Z03 收入决算表(财决03表)'!$A$10:$K$500,5,FALSE)),"",VLOOKUP(A262,'[1]Z03 收入决算表(财决03表)'!$A$10:$K$500,5,FALSE))</f>
        <v/>
      </c>
      <c r="E262" s="184" t="str">
        <f>IF(ISERROR(VLOOKUP(A262,'[1]Z03 收入决算表(财决03表)'!$A$10:$K$500,6,FALSE)),"",VLOOKUP(A262,'[1]Z03 收入决算表(财决03表)'!$A$10:$K$500,6,FALSE))</f>
        <v/>
      </c>
      <c r="F262" s="184" t="str">
        <f>IF(ISERROR(VLOOKUP(A262,'[1]Z03 收入决算表(财决03表)'!$A$10:$K$500,7,FALSE)),"",VLOOKUP(A262,'[1]Z03 收入决算表(财决03表)'!$A$10:$K$500,7,FALSE))</f>
        <v/>
      </c>
      <c r="G262" s="184" t="str">
        <f>IF(ISERROR(VLOOKUP(A262,'[1]Z03 收入决算表(财决03表)'!$A$10:$K$500,8,FALSE)),"",VLOOKUP(A262,'[1]Z03 收入决算表(财决03表)'!$A$10:$K$500,8,FALSE))</f>
        <v/>
      </c>
      <c r="H262" s="184" t="str">
        <f>IF(ISERROR(VLOOKUP(A262,'[1]Z03 收入决算表(财决03表)'!$A$10:$K$500,9,FALSE)),"",VLOOKUP(A262,'[1]Z03 收入决算表(财决03表)'!$A$10:$K$500,9,FALSE))</f>
        <v/>
      </c>
      <c r="I262" s="184" t="str">
        <f>IF(ISERROR(VLOOKUP(A262,'[1]Z03 收入决算表(财决03表)'!$A$10:$K$500,10,FALSE)),"",VLOOKUP(A262,'[1]Z03 收入决算表(财决03表)'!$A$10:$K$500,10,FALSE))</f>
        <v/>
      </c>
      <c r="J262" s="184" t="str">
        <f>IF(ISERROR(VLOOKUP(A262,'[1]Z03 收入决算表(财决03表)'!$A$10:$K$500,11,FALSE)),"",VLOOKUP(A262,'[1]Z03 收入决算表(财决03表)'!$A$10:$K$500,11,FALSE))</f>
        <v/>
      </c>
      <c r="K262" s="180">
        <f>'[1]Z03 收入决算表(财决03表)'!A261</f>
        <v>0</v>
      </c>
      <c r="L262" s="181">
        <f>'[1]Z03 收入决算表(财决03表)'!$E261</f>
        <v>0</v>
      </c>
      <c r="M262" s="177" t="str">
        <f t="shared" si="7"/>
        <v/>
      </c>
    </row>
    <row r="263" spans="1:13" ht="22.5" customHeight="1">
      <c r="A263" s="237" t="str">
        <f t="shared" si="6"/>
        <v/>
      </c>
      <c r="B263" s="237"/>
      <c r="C263" s="168" t="str">
        <f>IF(ISERROR(VLOOKUP(A263,'[1]Z03 收入决算表(财决03表)'!$A$10:$K$500,4,FALSE)),"",VLOOKUP(A263,'[1]Z03 收入决算表(财决03表)'!$A$10:$K$500,4,FALSE))</f>
        <v/>
      </c>
      <c r="D263" s="184" t="str">
        <f>IF(ISERROR(VLOOKUP(A263,'[1]Z03 收入决算表(财决03表)'!$A$10:$K$500,5,FALSE)),"",VLOOKUP(A263,'[1]Z03 收入决算表(财决03表)'!$A$10:$K$500,5,FALSE))</f>
        <v/>
      </c>
      <c r="E263" s="184" t="str">
        <f>IF(ISERROR(VLOOKUP(A263,'[1]Z03 收入决算表(财决03表)'!$A$10:$K$500,6,FALSE)),"",VLOOKUP(A263,'[1]Z03 收入决算表(财决03表)'!$A$10:$K$500,6,FALSE))</f>
        <v/>
      </c>
      <c r="F263" s="184" t="str">
        <f>IF(ISERROR(VLOOKUP(A263,'[1]Z03 收入决算表(财决03表)'!$A$10:$K$500,7,FALSE)),"",VLOOKUP(A263,'[1]Z03 收入决算表(财决03表)'!$A$10:$K$500,7,FALSE))</f>
        <v/>
      </c>
      <c r="G263" s="184" t="str">
        <f>IF(ISERROR(VLOOKUP(A263,'[1]Z03 收入决算表(财决03表)'!$A$10:$K$500,8,FALSE)),"",VLOOKUP(A263,'[1]Z03 收入决算表(财决03表)'!$A$10:$K$500,8,FALSE))</f>
        <v/>
      </c>
      <c r="H263" s="184" t="str">
        <f>IF(ISERROR(VLOOKUP(A263,'[1]Z03 收入决算表(财决03表)'!$A$10:$K$500,9,FALSE)),"",VLOOKUP(A263,'[1]Z03 收入决算表(财决03表)'!$A$10:$K$500,9,FALSE))</f>
        <v/>
      </c>
      <c r="I263" s="184" t="str">
        <f>IF(ISERROR(VLOOKUP(A263,'[1]Z03 收入决算表(财决03表)'!$A$10:$K$500,10,FALSE)),"",VLOOKUP(A263,'[1]Z03 收入决算表(财决03表)'!$A$10:$K$500,10,FALSE))</f>
        <v/>
      </c>
      <c r="J263" s="184" t="str">
        <f>IF(ISERROR(VLOOKUP(A263,'[1]Z03 收入决算表(财决03表)'!$A$10:$K$500,11,FALSE)),"",VLOOKUP(A263,'[1]Z03 收入决算表(财决03表)'!$A$10:$K$500,11,FALSE))</f>
        <v/>
      </c>
      <c r="K263" s="180">
        <f>'[1]Z03 收入决算表(财决03表)'!A262</f>
        <v>0</v>
      </c>
      <c r="L263" s="181">
        <f>'[1]Z03 收入决算表(财决03表)'!$E262</f>
        <v>0</v>
      </c>
      <c r="M263" s="177" t="str">
        <f t="shared" si="7"/>
        <v/>
      </c>
    </row>
    <row r="264" spans="1:13" ht="22.5" customHeight="1">
      <c r="A264" s="237" t="str">
        <f t="shared" si="6"/>
        <v/>
      </c>
      <c r="B264" s="237"/>
      <c r="C264" s="168" t="str">
        <f>IF(ISERROR(VLOOKUP(A264,'[1]Z03 收入决算表(财决03表)'!$A$10:$K$500,4,FALSE)),"",VLOOKUP(A264,'[1]Z03 收入决算表(财决03表)'!$A$10:$K$500,4,FALSE))</f>
        <v/>
      </c>
      <c r="D264" s="184" t="str">
        <f>IF(ISERROR(VLOOKUP(A264,'[1]Z03 收入决算表(财决03表)'!$A$10:$K$500,5,FALSE)),"",VLOOKUP(A264,'[1]Z03 收入决算表(财决03表)'!$A$10:$K$500,5,FALSE))</f>
        <v/>
      </c>
      <c r="E264" s="184" t="str">
        <f>IF(ISERROR(VLOOKUP(A264,'[1]Z03 收入决算表(财决03表)'!$A$10:$K$500,6,FALSE)),"",VLOOKUP(A264,'[1]Z03 收入决算表(财决03表)'!$A$10:$K$500,6,FALSE))</f>
        <v/>
      </c>
      <c r="F264" s="184" t="str">
        <f>IF(ISERROR(VLOOKUP(A264,'[1]Z03 收入决算表(财决03表)'!$A$10:$K$500,7,FALSE)),"",VLOOKUP(A264,'[1]Z03 收入决算表(财决03表)'!$A$10:$K$500,7,FALSE))</f>
        <v/>
      </c>
      <c r="G264" s="184" t="str">
        <f>IF(ISERROR(VLOOKUP(A264,'[1]Z03 收入决算表(财决03表)'!$A$10:$K$500,8,FALSE)),"",VLOOKUP(A264,'[1]Z03 收入决算表(财决03表)'!$A$10:$K$500,8,FALSE))</f>
        <v/>
      </c>
      <c r="H264" s="184" t="str">
        <f>IF(ISERROR(VLOOKUP(A264,'[1]Z03 收入决算表(财决03表)'!$A$10:$K$500,9,FALSE)),"",VLOOKUP(A264,'[1]Z03 收入决算表(财决03表)'!$A$10:$K$500,9,FALSE))</f>
        <v/>
      </c>
      <c r="I264" s="184" t="str">
        <f>IF(ISERROR(VLOOKUP(A264,'[1]Z03 收入决算表(财决03表)'!$A$10:$K$500,10,FALSE)),"",VLOOKUP(A264,'[1]Z03 收入决算表(财决03表)'!$A$10:$K$500,10,FALSE))</f>
        <v/>
      </c>
      <c r="J264" s="184" t="str">
        <f>IF(ISERROR(VLOOKUP(A264,'[1]Z03 收入决算表(财决03表)'!$A$10:$K$500,11,FALSE)),"",VLOOKUP(A264,'[1]Z03 收入决算表(财决03表)'!$A$10:$K$500,11,FALSE))</f>
        <v/>
      </c>
      <c r="K264" s="180">
        <f>'[1]Z03 收入决算表(财决03表)'!A263</f>
        <v>0</v>
      </c>
      <c r="L264" s="181">
        <f>'[1]Z03 收入决算表(财决03表)'!$E263</f>
        <v>0</v>
      </c>
      <c r="M264" s="177" t="str">
        <f t="shared" si="7"/>
        <v/>
      </c>
    </row>
    <row r="265" spans="1:13" ht="22.5" customHeight="1">
      <c r="A265" s="237" t="str">
        <f t="shared" si="6"/>
        <v/>
      </c>
      <c r="B265" s="237"/>
      <c r="C265" s="168" t="str">
        <f>IF(ISERROR(VLOOKUP(A265,'[1]Z03 收入决算表(财决03表)'!$A$10:$K$500,4,FALSE)),"",VLOOKUP(A265,'[1]Z03 收入决算表(财决03表)'!$A$10:$K$500,4,FALSE))</f>
        <v/>
      </c>
      <c r="D265" s="184" t="str">
        <f>IF(ISERROR(VLOOKUP(A265,'[1]Z03 收入决算表(财决03表)'!$A$10:$K$500,5,FALSE)),"",VLOOKUP(A265,'[1]Z03 收入决算表(财决03表)'!$A$10:$K$500,5,FALSE))</f>
        <v/>
      </c>
      <c r="E265" s="184" t="str">
        <f>IF(ISERROR(VLOOKUP(A265,'[1]Z03 收入决算表(财决03表)'!$A$10:$K$500,6,FALSE)),"",VLOOKUP(A265,'[1]Z03 收入决算表(财决03表)'!$A$10:$K$500,6,FALSE))</f>
        <v/>
      </c>
      <c r="F265" s="184" t="str">
        <f>IF(ISERROR(VLOOKUP(A265,'[1]Z03 收入决算表(财决03表)'!$A$10:$K$500,7,FALSE)),"",VLOOKUP(A265,'[1]Z03 收入决算表(财决03表)'!$A$10:$K$500,7,FALSE))</f>
        <v/>
      </c>
      <c r="G265" s="184" t="str">
        <f>IF(ISERROR(VLOOKUP(A265,'[1]Z03 收入决算表(财决03表)'!$A$10:$K$500,8,FALSE)),"",VLOOKUP(A265,'[1]Z03 收入决算表(财决03表)'!$A$10:$K$500,8,FALSE))</f>
        <v/>
      </c>
      <c r="H265" s="184" t="str">
        <f>IF(ISERROR(VLOOKUP(A265,'[1]Z03 收入决算表(财决03表)'!$A$10:$K$500,9,FALSE)),"",VLOOKUP(A265,'[1]Z03 收入决算表(财决03表)'!$A$10:$K$500,9,FALSE))</f>
        <v/>
      </c>
      <c r="I265" s="184" t="str">
        <f>IF(ISERROR(VLOOKUP(A265,'[1]Z03 收入决算表(财决03表)'!$A$10:$K$500,10,FALSE)),"",VLOOKUP(A265,'[1]Z03 收入决算表(财决03表)'!$A$10:$K$500,10,FALSE))</f>
        <v/>
      </c>
      <c r="J265" s="184" t="str">
        <f>IF(ISERROR(VLOOKUP(A265,'[1]Z03 收入决算表(财决03表)'!$A$10:$K$500,11,FALSE)),"",VLOOKUP(A265,'[1]Z03 收入决算表(财决03表)'!$A$10:$K$500,11,FALSE))</f>
        <v/>
      </c>
      <c r="K265" s="180">
        <f>'[1]Z03 收入决算表(财决03表)'!A264</f>
        <v>0</v>
      </c>
      <c r="L265" s="181">
        <f>'[1]Z03 收入决算表(财决03表)'!$E264</f>
        <v>0</v>
      </c>
      <c r="M265" s="177" t="str">
        <f t="shared" si="7"/>
        <v/>
      </c>
    </row>
    <row r="266" spans="1:13" ht="22.5" customHeight="1">
      <c r="A266" s="237" t="str">
        <f t="shared" si="6"/>
        <v/>
      </c>
      <c r="B266" s="237"/>
      <c r="C266" s="168" t="str">
        <f>IF(ISERROR(VLOOKUP(A266,'[1]Z03 收入决算表(财决03表)'!$A$10:$K$500,4,FALSE)),"",VLOOKUP(A266,'[1]Z03 收入决算表(财决03表)'!$A$10:$K$500,4,FALSE))</f>
        <v/>
      </c>
      <c r="D266" s="184" t="str">
        <f>IF(ISERROR(VLOOKUP(A266,'[1]Z03 收入决算表(财决03表)'!$A$10:$K$500,5,FALSE)),"",VLOOKUP(A266,'[1]Z03 收入决算表(财决03表)'!$A$10:$K$500,5,FALSE))</f>
        <v/>
      </c>
      <c r="E266" s="184" t="str">
        <f>IF(ISERROR(VLOOKUP(A266,'[1]Z03 收入决算表(财决03表)'!$A$10:$K$500,6,FALSE)),"",VLOOKUP(A266,'[1]Z03 收入决算表(财决03表)'!$A$10:$K$500,6,FALSE))</f>
        <v/>
      </c>
      <c r="F266" s="184" t="str">
        <f>IF(ISERROR(VLOOKUP(A266,'[1]Z03 收入决算表(财决03表)'!$A$10:$K$500,7,FALSE)),"",VLOOKUP(A266,'[1]Z03 收入决算表(财决03表)'!$A$10:$K$500,7,FALSE))</f>
        <v/>
      </c>
      <c r="G266" s="184" t="str">
        <f>IF(ISERROR(VLOOKUP(A266,'[1]Z03 收入决算表(财决03表)'!$A$10:$K$500,8,FALSE)),"",VLOOKUP(A266,'[1]Z03 收入决算表(财决03表)'!$A$10:$K$500,8,FALSE))</f>
        <v/>
      </c>
      <c r="H266" s="184" t="str">
        <f>IF(ISERROR(VLOOKUP(A266,'[1]Z03 收入决算表(财决03表)'!$A$10:$K$500,9,FALSE)),"",VLOOKUP(A266,'[1]Z03 收入决算表(财决03表)'!$A$10:$K$500,9,FALSE))</f>
        <v/>
      </c>
      <c r="I266" s="184" t="str">
        <f>IF(ISERROR(VLOOKUP(A266,'[1]Z03 收入决算表(财决03表)'!$A$10:$K$500,10,FALSE)),"",VLOOKUP(A266,'[1]Z03 收入决算表(财决03表)'!$A$10:$K$500,10,FALSE))</f>
        <v/>
      </c>
      <c r="J266" s="184" t="str">
        <f>IF(ISERROR(VLOOKUP(A266,'[1]Z03 收入决算表(财决03表)'!$A$10:$K$500,11,FALSE)),"",VLOOKUP(A266,'[1]Z03 收入决算表(财决03表)'!$A$10:$K$500,11,FALSE))</f>
        <v/>
      </c>
      <c r="K266" s="180">
        <f>'[1]Z03 收入决算表(财决03表)'!A265</f>
        <v>0</v>
      </c>
      <c r="L266" s="181">
        <f>'[1]Z03 收入决算表(财决03表)'!$E265</f>
        <v>0</v>
      </c>
      <c r="M266" s="177" t="str">
        <f t="shared" si="7"/>
        <v/>
      </c>
    </row>
    <row r="267" spans="1:13" ht="22.5" customHeight="1">
      <c r="A267" s="237" t="str">
        <f t="shared" si="6"/>
        <v/>
      </c>
      <c r="B267" s="237"/>
      <c r="C267" s="168" t="str">
        <f>IF(ISERROR(VLOOKUP(A267,'[1]Z03 收入决算表(财决03表)'!$A$10:$K$500,4,FALSE)),"",VLOOKUP(A267,'[1]Z03 收入决算表(财决03表)'!$A$10:$K$500,4,FALSE))</f>
        <v/>
      </c>
      <c r="D267" s="184" t="str">
        <f>IF(ISERROR(VLOOKUP(A267,'[1]Z03 收入决算表(财决03表)'!$A$10:$K$500,5,FALSE)),"",VLOOKUP(A267,'[1]Z03 收入决算表(财决03表)'!$A$10:$K$500,5,FALSE))</f>
        <v/>
      </c>
      <c r="E267" s="184" t="str">
        <f>IF(ISERROR(VLOOKUP(A267,'[1]Z03 收入决算表(财决03表)'!$A$10:$K$500,6,FALSE)),"",VLOOKUP(A267,'[1]Z03 收入决算表(财决03表)'!$A$10:$K$500,6,FALSE))</f>
        <v/>
      </c>
      <c r="F267" s="184" t="str">
        <f>IF(ISERROR(VLOOKUP(A267,'[1]Z03 收入决算表(财决03表)'!$A$10:$K$500,7,FALSE)),"",VLOOKUP(A267,'[1]Z03 收入决算表(财决03表)'!$A$10:$K$500,7,FALSE))</f>
        <v/>
      </c>
      <c r="G267" s="184" t="str">
        <f>IF(ISERROR(VLOOKUP(A267,'[1]Z03 收入决算表(财决03表)'!$A$10:$K$500,8,FALSE)),"",VLOOKUP(A267,'[1]Z03 收入决算表(财决03表)'!$A$10:$K$500,8,FALSE))</f>
        <v/>
      </c>
      <c r="H267" s="184" t="str">
        <f>IF(ISERROR(VLOOKUP(A267,'[1]Z03 收入决算表(财决03表)'!$A$10:$K$500,9,FALSE)),"",VLOOKUP(A267,'[1]Z03 收入决算表(财决03表)'!$A$10:$K$500,9,FALSE))</f>
        <v/>
      </c>
      <c r="I267" s="184" t="str">
        <f>IF(ISERROR(VLOOKUP(A267,'[1]Z03 收入决算表(财决03表)'!$A$10:$K$500,10,FALSE)),"",VLOOKUP(A267,'[1]Z03 收入决算表(财决03表)'!$A$10:$K$500,10,FALSE))</f>
        <v/>
      </c>
      <c r="J267" s="184" t="str">
        <f>IF(ISERROR(VLOOKUP(A267,'[1]Z03 收入决算表(财决03表)'!$A$10:$K$500,11,FALSE)),"",VLOOKUP(A267,'[1]Z03 收入决算表(财决03表)'!$A$10:$K$500,11,FALSE))</f>
        <v/>
      </c>
      <c r="K267" s="180">
        <f>'[1]Z03 收入决算表(财决03表)'!A266</f>
        <v>0</v>
      </c>
      <c r="L267" s="181">
        <f>'[1]Z03 收入决算表(财决03表)'!$E266</f>
        <v>0</v>
      </c>
      <c r="M267" s="177" t="str">
        <f t="shared" si="7"/>
        <v/>
      </c>
    </row>
    <row r="268" spans="1:13" ht="22.5" customHeight="1">
      <c r="A268" s="237" t="str">
        <f t="shared" ref="A268:A300" si="8">IF(K268&gt;0,K268,"")</f>
        <v/>
      </c>
      <c r="B268" s="237"/>
      <c r="C268" s="168" t="str">
        <f>IF(ISERROR(VLOOKUP(A268,'[1]Z03 收入决算表(财决03表)'!$A$10:$K$500,4,FALSE)),"",VLOOKUP(A268,'[1]Z03 收入决算表(财决03表)'!$A$10:$K$500,4,FALSE))</f>
        <v/>
      </c>
      <c r="D268" s="184" t="str">
        <f>IF(ISERROR(VLOOKUP(A268,'[1]Z03 收入决算表(财决03表)'!$A$10:$K$500,5,FALSE)),"",VLOOKUP(A268,'[1]Z03 收入决算表(财决03表)'!$A$10:$K$500,5,FALSE))</f>
        <v/>
      </c>
      <c r="E268" s="184" t="str">
        <f>IF(ISERROR(VLOOKUP(A268,'[1]Z03 收入决算表(财决03表)'!$A$10:$K$500,6,FALSE)),"",VLOOKUP(A268,'[1]Z03 收入决算表(财决03表)'!$A$10:$K$500,6,FALSE))</f>
        <v/>
      </c>
      <c r="F268" s="184" t="str">
        <f>IF(ISERROR(VLOOKUP(A268,'[1]Z03 收入决算表(财决03表)'!$A$10:$K$500,7,FALSE)),"",VLOOKUP(A268,'[1]Z03 收入决算表(财决03表)'!$A$10:$K$500,7,FALSE))</f>
        <v/>
      </c>
      <c r="G268" s="184" t="str">
        <f>IF(ISERROR(VLOOKUP(A268,'[1]Z03 收入决算表(财决03表)'!$A$10:$K$500,8,FALSE)),"",VLOOKUP(A268,'[1]Z03 收入决算表(财决03表)'!$A$10:$K$500,8,FALSE))</f>
        <v/>
      </c>
      <c r="H268" s="184" t="str">
        <f>IF(ISERROR(VLOOKUP(A268,'[1]Z03 收入决算表(财决03表)'!$A$10:$K$500,9,FALSE)),"",VLOOKUP(A268,'[1]Z03 收入决算表(财决03表)'!$A$10:$K$500,9,FALSE))</f>
        <v/>
      </c>
      <c r="I268" s="184" t="str">
        <f>IF(ISERROR(VLOOKUP(A268,'[1]Z03 收入决算表(财决03表)'!$A$10:$K$500,10,FALSE)),"",VLOOKUP(A268,'[1]Z03 收入决算表(财决03表)'!$A$10:$K$500,10,FALSE))</f>
        <v/>
      </c>
      <c r="J268" s="184" t="str">
        <f>IF(ISERROR(VLOOKUP(A268,'[1]Z03 收入决算表(财决03表)'!$A$10:$K$500,11,FALSE)),"",VLOOKUP(A268,'[1]Z03 收入决算表(财决03表)'!$A$10:$K$500,11,FALSE))</f>
        <v/>
      </c>
      <c r="K268" s="180">
        <f>'[1]Z03 收入决算表(财决03表)'!A267</f>
        <v>0</v>
      </c>
      <c r="L268" s="181">
        <f>'[1]Z03 收入决算表(财决03表)'!$E267</f>
        <v>0</v>
      </c>
      <c r="M268" s="177" t="str">
        <f t="shared" ref="M268:M302" si="9">IF(C268&lt;&gt;"",ROW(),"")</f>
        <v/>
      </c>
    </row>
    <row r="269" spans="1:13" ht="22.5" customHeight="1">
      <c r="A269" s="237" t="str">
        <f t="shared" si="8"/>
        <v/>
      </c>
      <c r="B269" s="237"/>
      <c r="C269" s="168" t="str">
        <f>IF(ISERROR(VLOOKUP(A269,'[1]Z03 收入决算表(财决03表)'!$A$10:$K$500,4,FALSE)),"",VLOOKUP(A269,'[1]Z03 收入决算表(财决03表)'!$A$10:$K$500,4,FALSE))</f>
        <v/>
      </c>
      <c r="D269" s="184" t="str">
        <f>IF(ISERROR(VLOOKUP(A269,'[1]Z03 收入决算表(财决03表)'!$A$10:$K$500,5,FALSE)),"",VLOOKUP(A269,'[1]Z03 收入决算表(财决03表)'!$A$10:$K$500,5,FALSE))</f>
        <v/>
      </c>
      <c r="E269" s="184" t="str">
        <f>IF(ISERROR(VLOOKUP(A269,'[1]Z03 收入决算表(财决03表)'!$A$10:$K$500,6,FALSE)),"",VLOOKUP(A269,'[1]Z03 收入决算表(财决03表)'!$A$10:$K$500,6,FALSE))</f>
        <v/>
      </c>
      <c r="F269" s="184" t="str">
        <f>IF(ISERROR(VLOOKUP(A269,'[1]Z03 收入决算表(财决03表)'!$A$10:$K$500,7,FALSE)),"",VLOOKUP(A269,'[1]Z03 收入决算表(财决03表)'!$A$10:$K$500,7,FALSE))</f>
        <v/>
      </c>
      <c r="G269" s="184" t="str">
        <f>IF(ISERROR(VLOOKUP(A269,'[1]Z03 收入决算表(财决03表)'!$A$10:$K$500,8,FALSE)),"",VLOOKUP(A269,'[1]Z03 收入决算表(财决03表)'!$A$10:$K$500,8,FALSE))</f>
        <v/>
      </c>
      <c r="H269" s="184" t="str">
        <f>IF(ISERROR(VLOOKUP(A269,'[1]Z03 收入决算表(财决03表)'!$A$10:$K$500,9,FALSE)),"",VLOOKUP(A269,'[1]Z03 收入决算表(财决03表)'!$A$10:$K$500,9,FALSE))</f>
        <v/>
      </c>
      <c r="I269" s="184" t="str">
        <f>IF(ISERROR(VLOOKUP(A269,'[1]Z03 收入决算表(财决03表)'!$A$10:$K$500,10,FALSE)),"",VLOOKUP(A269,'[1]Z03 收入决算表(财决03表)'!$A$10:$K$500,10,FALSE))</f>
        <v/>
      </c>
      <c r="J269" s="184" t="str">
        <f>IF(ISERROR(VLOOKUP(A269,'[1]Z03 收入决算表(财决03表)'!$A$10:$K$500,11,FALSE)),"",VLOOKUP(A269,'[1]Z03 收入决算表(财决03表)'!$A$10:$K$500,11,FALSE))</f>
        <v/>
      </c>
      <c r="K269" s="180">
        <f>'[1]Z03 收入决算表(财决03表)'!A268</f>
        <v>0</v>
      </c>
      <c r="L269" s="181">
        <f>'[1]Z03 收入决算表(财决03表)'!$E268</f>
        <v>0</v>
      </c>
      <c r="M269" s="177" t="str">
        <f t="shared" si="9"/>
        <v/>
      </c>
    </row>
    <row r="270" spans="1:13" ht="22.5" customHeight="1">
      <c r="A270" s="237" t="str">
        <f t="shared" si="8"/>
        <v/>
      </c>
      <c r="B270" s="237"/>
      <c r="C270" s="168" t="str">
        <f>IF(ISERROR(VLOOKUP(A270,'[1]Z03 收入决算表(财决03表)'!$A$10:$K$500,4,FALSE)),"",VLOOKUP(A270,'[1]Z03 收入决算表(财决03表)'!$A$10:$K$500,4,FALSE))</f>
        <v/>
      </c>
      <c r="D270" s="184" t="str">
        <f>IF(ISERROR(VLOOKUP(A270,'[1]Z03 收入决算表(财决03表)'!$A$10:$K$500,5,FALSE)),"",VLOOKUP(A270,'[1]Z03 收入决算表(财决03表)'!$A$10:$K$500,5,FALSE))</f>
        <v/>
      </c>
      <c r="E270" s="184" t="str">
        <f>IF(ISERROR(VLOOKUP(A270,'[1]Z03 收入决算表(财决03表)'!$A$10:$K$500,6,FALSE)),"",VLOOKUP(A270,'[1]Z03 收入决算表(财决03表)'!$A$10:$K$500,6,FALSE))</f>
        <v/>
      </c>
      <c r="F270" s="184" t="str">
        <f>IF(ISERROR(VLOOKUP(A270,'[1]Z03 收入决算表(财决03表)'!$A$10:$K$500,7,FALSE)),"",VLOOKUP(A270,'[1]Z03 收入决算表(财决03表)'!$A$10:$K$500,7,FALSE))</f>
        <v/>
      </c>
      <c r="G270" s="184" t="str">
        <f>IF(ISERROR(VLOOKUP(A270,'[1]Z03 收入决算表(财决03表)'!$A$10:$K$500,8,FALSE)),"",VLOOKUP(A270,'[1]Z03 收入决算表(财决03表)'!$A$10:$K$500,8,FALSE))</f>
        <v/>
      </c>
      <c r="H270" s="184" t="str">
        <f>IF(ISERROR(VLOOKUP(A270,'[1]Z03 收入决算表(财决03表)'!$A$10:$K$500,9,FALSE)),"",VLOOKUP(A270,'[1]Z03 收入决算表(财决03表)'!$A$10:$K$500,9,FALSE))</f>
        <v/>
      </c>
      <c r="I270" s="184" t="str">
        <f>IF(ISERROR(VLOOKUP(A270,'[1]Z03 收入决算表(财决03表)'!$A$10:$K$500,10,FALSE)),"",VLOOKUP(A270,'[1]Z03 收入决算表(财决03表)'!$A$10:$K$500,10,FALSE))</f>
        <v/>
      </c>
      <c r="J270" s="184" t="str">
        <f>IF(ISERROR(VLOOKUP(A270,'[1]Z03 收入决算表(财决03表)'!$A$10:$K$500,11,FALSE)),"",VLOOKUP(A270,'[1]Z03 收入决算表(财决03表)'!$A$10:$K$500,11,FALSE))</f>
        <v/>
      </c>
      <c r="K270" s="180">
        <f>'[1]Z03 收入决算表(财决03表)'!A269</f>
        <v>0</v>
      </c>
      <c r="L270" s="181">
        <f>'[1]Z03 收入决算表(财决03表)'!$E269</f>
        <v>0</v>
      </c>
      <c r="M270" s="177" t="str">
        <f t="shared" si="9"/>
        <v/>
      </c>
    </row>
    <row r="271" spans="1:13" ht="22.5" customHeight="1">
      <c r="A271" s="237" t="str">
        <f t="shared" si="8"/>
        <v/>
      </c>
      <c r="B271" s="237"/>
      <c r="C271" s="168" t="str">
        <f>IF(ISERROR(VLOOKUP(A271,'[1]Z03 收入决算表(财决03表)'!$A$10:$K$500,4,FALSE)),"",VLOOKUP(A271,'[1]Z03 收入决算表(财决03表)'!$A$10:$K$500,4,FALSE))</f>
        <v/>
      </c>
      <c r="D271" s="184" t="str">
        <f>IF(ISERROR(VLOOKUP(A271,'[1]Z03 收入决算表(财决03表)'!$A$10:$K$500,5,FALSE)),"",VLOOKUP(A271,'[1]Z03 收入决算表(财决03表)'!$A$10:$K$500,5,FALSE))</f>
        <v/>
      </c>
      <c r="E271" s="184" t="str">
        <f>IF(ISERROR(VLOOKUP(A271,'[1]Z03 收入决算表(财决03表)'!$A$10:$K$500,6,FALSE)),"",VLOOKUP(A271,'[1]Z03 收入决算表(财决03表)'!$A$10:$K$500,6,FALSE))</f>
        <v/>
      </c>
      <c r="F271" s="184" t="str">
        <f>IF(ISERROR(VLOOKUP(A271,'[1]Z03 收入决算表(财决03表)'!$A$10:$K$500,7,FALSE)),"",VLOOKUP(A271,'[1]Z03 收入决算表(财决03表)'!$A$10:$K$500,7,FALSE))</f>
        <v/>
      </c>
      <c r="G271" s="184" t="str">
        <f>IF(ISERROR(VLOOKUP(A271,'[1]Z03 收入决算表(财决03表)'!$A$10:$K$500,8,FALSE)),"",VLOOKUP(A271,'[1]Z03 收入决算表(财决03表)'!$A$10:$K$500,8,FALSE))</f>
        <v/>
      </c>
      <c r="H271" s="184" t="str">
        <f>IF(ISERROR(VLOOKUP(A271,'[1]Z03 收入决算表(财决03表)'!$A$10:$K$500,9,FALSE)),"",VLOOKUP(A271,'[1]Z03 收入决算表(财决03表)'!$A$10:$K$500,9,FALSE))</f>
        <v/>
      </c>
      <c r="I271" s="184" t="str">
        <f>IF(ISERROR(VLOOKUP(A271,'[1]Z03 收入决算表(财决03表)'!$A$10:$K$500,10,FALSE)),"",VLOOKUP(A271,'[1]Z03 收入决算表(财决03表)'!$A$10:$K$500,10,FALSE))</f>
        <v/>
      </c>
      <c r="J271" s="184" t="str">
        <f>IF(ISERROR(VLOOKUP(A271,'[1]Z03 收入决算表(财决03表)'!$A$10:$K$500,11,FALSE)),"",VLOOKUP(A271,'[1]Z03 收入决算表(财决03表)'!$A$10:$K$500,11,FALSE))</f>
        <v/>
      </c>
      <c r="K271" s="180">
        <f>'[1]Z03 收入决算表(财决03表)'!A270</f>
        <v>0</v>
      </c>
      <c r="L271" s="181">
        <f>'[1]Z03 收入决算表(财决03表)'!$E270</f>
        <v>0</v>
      </c>
      <c r="M271" s="177" t="str">
        <f t="shared" si="9"/>
        <v/>
      </c>
    </row>
    <row r="272" spans="1:13" ht="22.5" customHeight="1">
      <c r="A272" s="237" t="str">
        <f t="shared" si="8"/>
        <v/>
      </c>
      <c r="B272" s="237"/>
      <c r="C272" s="168" t="str">
        <f>IF(ISERROR(VLOOKUP(A272,'[1]Z03 收入决算表(财决03表)'!$A$10:$K$500,4,FALSE)),"",VLOOKUP(A272,'[1]Z03 收入决算表(财决03表)'!$A$10:$K$500,4,FALSE))</f>
        <v/>
      </c>
      <c r="D272" s="184" t="str">
        <f>IF(ISERROR(VLOOKUP(A272,'[1]Z03 收入决算表(财决03表)'!$A$10:$K$500,5,FALSE)),"",VLOOKUP(A272,'[1]Z03 收入决算表(财决03表)'!$A$10:$K$500,5,FALSE))</f>
        <v/>
      </c>
      <c r="E272" s="184" t="str">
        <f>IF(ISERROR(VLOOKUP(A272,'[1]Z03 收入决算表(财决03表)'!$A$10:$K$500,6,FALSE)),"",VLOOKUP(A272,'[1]Z03 收入决算表(财决03表)'!$A$10:$K$500,6,FALSE))</f>
        <v/>
      </c>
      <c r="F272" s="184" t="str">
        <f>IF(ISERROR(VLOOKUP(A272,'[1]Z03 收入决算表(财决03表)'!$A$10:$K$500,7,FALSE)),"",VLOOKUP(A272,'[1]Z03 收入决算表(财决03表)'!$A$10:$K$500,7,FALSE))</f>
        <v/>
      </c>
      <c r="G272" s="184" t="str">
        <f>IF(ISERROR(VLOOKUP(A272,'[1]Z03 收入决算表(财决03表)'!$A$10:$K$500,8,FALSE)),"",VLOOKUP(A272,'[1]Z03 收入决算表(财决03表)'!$A$10:$K$500,8,FALSE))</f>
        <v/>
      </c>
      <c r="H272" s="184" t="str">
        <f>IF(ISERROR(VLOOKUP(A272,'[1]Z03 收入决算表(财决03表)'!$A$10:$K$500,9,FALSE)),"",VLOOKUP(A272,'[1]Z03 收入决算表(财决03表)'!$A$10:$K$500,9,FALSE))</f>
        <v/>
      </c>
      <c r="I272" s="184" t="str">
        <f>IF(ISERROR(VLOOKUP(A272,'[1]Z03 收入决算表(财决03表)'!$A$10:$K$500,10,FALSE)),"",VLOOKUP(A272,'[1]Z03 收入决算表(财决03表)'!$A$10:$K$500,10,FALSE))</f>
        <v/>
      </c>
      <c r="J272" s="184" t="str">
        <f>IF(ISERROR(VLOOKUP(A272,'[1]Z03 收入决算表(财决03表)'!$A$10:$K$500,11,FALSE)),"",VLOOKUP(A272,'[1]Z03 收入决算表(财决03表)'!$A$10:$K$500,11,FALSE))</f>
        <v/>
      </c>
      <c r="K272" s="180">
        <f>'[1]Z03 收入决算表(财决03表)'!A271</f>
        <v>0</v>
      </c>
      <c r="L272" s="181">
        <f>'[1]Z03 收入决算表(财决03表)'!$E271</f>
        <v>0</v>
      </c>
      <c r="M272" s="177" t="str">
        <f t="shared" si="9"/>
        <v/>
      </c>
    </row>
    <row r="273" spans="1:13" ht="22.5" customHeight="1">
      <c r="A273" s="237" t="str">
        <f t="shared" si="8"/>
        <v/>
      </c>
      <c r="B273" s="237"/>
      <c r="C273" s="168" t="str">
        <f>IF(ISERROR(VLOOKUP(A273,'[1]Z03 收入决算表(财决03表)'!$A$10:$K$500,4,FALSE)),"",VLOOKUP(A273,'[1]Z03 收入决算表(财决03表)'!$A$10:$K$500,4,FALSE))</f>
        <v/>
      </c>
      <c r="D273" s="184" t="str">
        <f>IF(ISERROR(VLOOKUP(A273,'[1]Z03 收入决算表(财决03表)'!$A$10:$K$500,5,FALSE)),"",VLOOKUP(A273,'[1]Z03 收入决算表(财决03表)'!$A$10:$K$500,5,FALSE))</f>
        <v/>
      </c>
      <c r="E273" s="184" t="str">
        <f>IF(ISERROR(VLOOKUP(A273,'[1]Z03 收入决算表(财决03表)'!$A$10:$K$500,6,FALSE)),"",VLOOKUP(A273,'[1]Z03 收入决算表(财决03表)'!$A$10:$K$500,6,FALSE))</f>
        <v/>
      </c>
      <c r="F273" s="184" t="str">
        <f>IF(ISERROR(VLOOKUP(A273,'[1]Z03 收入决算表(财决03表)'!$A$10:$K$500,7,FALSE)),"",VLOOKUP(A273,'[1]Z03 收入决算表(财决03表)'!$A$10:$K$500,7,FALSE))</f>
        <v/>
      </c>
      <c r="G273" s="184" t="str">
        <f>IF(ISERROR(VLOOKUP(A273,'[1]Z03 收入决算表(财决03表)'!$A$10:$K$500,8,FALSE)),"",VLOOKUP(A273,'[1]Z03 收入决算表(财决03表)'!$A$10:$K$500,8,FALSE))</f>
        <v/>
      </c>
      <c r="H273" s="184" t="str">
        <f>IF(ISERROR(VLOOKUP(A273,'[1]Z03 收入决算表(财决03表)'!$A$10:$K$500,9,FALSE)),"",VLOOKUP(A273,'[1]Z03 收入决算表(财决03表)'!$A$10:$K$500,9,FALSE))</f>
        <v/>
      </c>
      <c r="I273" s="184" t="str">
        <f>IF(ISERROR(VLOOKUP(A273,'[1]Z03 收入决算表(财决03表)'!$A$10:$K$500,10,FALSE)),"",VLOOKUP(A273,'[1]Z03 收入决算表(财决03表)'!$A$10:$K$500,10,FALSE))</f>
        <v/>
      </c>
      <c r="J273" s="184" t="str">
        <f>IF(ISERROR(VLOOKUP(A273,'[1]Z03 收入决算表(财决03表)'!$A$10:$K$500,11,FALSE)),"",VLOOKUP(A273,'[1]Z03 收入决算表(财决03表)'!$A$10:$K$500,11,FALSE))</f>
        <v/>
      </c>
      <c r="K273" s="180">
        <f>'[1]Z03 收入决算表(财决03表)'!A272</f>
        <v>0</v>
      </c>
      <c r="L273" s="181">
        <f>'[1]Z03 收入决算表(财决03表)'!$E272</f>
        <v>0</v>
      </c>
      <c r="M273" s="177" t="str">
        <f t="shared" si="9"/>
        <v/>
      </c>
    </row>
    <row r="274" spans="1:13" ht="22.5" customHeight="1">
      <c r="A274" s="237" t="str">
        <f t="shared" si="8"/>
        <v/>
      </c>
      <c r="B274" s="237"/>
      <c r="C274" s="168" t="str">
        <f>IF(ISERROR(VLOOKUP(A274,'[1]Z03 收入决算表(财决03表)'!$A$10:$K$500,4,FALSE)),"",VLOOKUP(A274,'[1]Z03 收入决算表(财决03表)'!$A$10:$K$500,4,FALSE))</f>
        <v/>
      </c>
      <c r="D274" s="184" t="str">
        <f>IF(ISERROR(VLOOKUP(A274,'[1]Z03 收入决算表(财决03表)'!$A$10:$K$500,5,FALSE)),"",VLOOKUP(A274,'[1]Z03 收入决算表(财决03表)'!$A$10:$K$500,5,FALSE))</f>
        <v/>
      </c>
      <c r="E274" s="184" t="str">
        <f>IF(ISERROR(VLOOKUP(A274,'[1]Z03 收入决算表(财决03表)'!$A$10:$K$500,6,FALSE)),"",VLOOKUP(A274,'[1]Z03 收入决算表(财决03表)'!$A$10:$K$500,6,FALSE))</f>
        <v/>
      </c>
      <c r="F274" s="184" t="str">
        <f>IF(ISERROR(VLOOKUP(A274,'[1]Z03 收入决算表(财决03表)'!$A$10:$K$500,7,FALSE)),"",VLOOKUP(A274,'[1]Z03 收入决算表(财决03表)'!$A$10:$K$500,7,FALSE))</f>
        <v/>
      </c>
      <c r="G274" s="184" t="str">
        <f>IF(ISERROR(VLOOKUP(A274,'[1]Z03 收入决算表(财决03表)'!$A$10:$K$500,8,FALSE)),"",VLOOKUP(A274,'[1]Z03 收入决算表(财决03表)'!$A$10:$K$500,8,FALSE))</f>
        <v/>
      </c>
      <c r="H274" s="184" t="str">
        <f>IF(ISERROR(VLOOKUP(A274,'[1]Z03 收入决算表(财决03表)'!$A$10:$K$500,9,FALSE)),"",VLOOKUP(A274,'[1]Z03 收入决算表(财决03表)'!$A$10:$K$500,9,FALSE))</f>
        <v/>
      </c>
      <c r="I274" s="184" t="str">
        <f>IF(ISERROR(VLOOKUP(A274,'[1]Z03 收入决算表(财决03表)'!$A$10:$K$500,10,FALSE)),"",VLOOKUP(A274,'[1]Z03 收入决算表(财决03表)'!$A$10:$K$500,10,FALSE))</f>
        <v/>
      </c>
      <c r="J274" s="184" t="str">
        <f>IF(ISERROR(VLOOKUP(A274,'[1]Z03 收入决算表(财决03表)'!$A$10:$K$500,11,FALSE)),"",VLOOKUP(A274,'[1]Z03 收入决算表(财决03表)'!$A$10:$K$500,11,FALSE))</f>
        <v/>
      </c>
      <c r="K274" s="180">
        <f>'[1]Z03 收入决算表(财决03表)'!A273</f>
        <v>0</v>
      </c>
      <c r="L274" s="181">
        <f>'[1]Z03 收入决算表(财决03表)'!$E273</f>
        <v>0</v>
      </c>
      <c r="M274" s="177" t="str">
        <f t="shared" si="9"/>
        <v/>
      </c>
    </row>
    <row r="275" spans="1:13" ht="22.5" customHeight="1">
      <c r="A275" s="237" t="str">
        <f t="shared" si="8"/>
        <v/>
      </c>
      <c r="B275" s="237"/>
      <c r="C275" s="168" t="str">
        <f>IF(ISERROR(VLOOKUP(A275,'[1]Z03 收入决算表(财决03表)'!$A$10:$K$500,4,FALSE)),"",VLOOKUP(A275,'[1]Z03 收入决算表(财决03表)'!$A$10:$K$500,4,FALSE))</f>
        <v/>
      </c>
      <c r="D275" s="184" t="str">
        <f>IF(ISERROR(VLOOKUP(A275,'[1]Z03 收入决算表(财决03表)'!$A$10:$K$500,5,FALSE)),"",VLOOKUP(A275,'[1]Z03 收入决算表(财决03表)'!$A$10:$K$500,5,FALSE))</f>
        <v/>
      </c>
      <c r="E275" s="184" t="str">
        <f>IF(ISERROR(VLOOKUP(A275,'[1]Z03 收入决算表(财决03表)'!$A$10:$K$500,6,FALSE)),"",VLOOKUP(A275,'[1]Z03 收入决算表(财决03表)'!$A$10:$K$500,6,FALSE))</f>
        <v/>
      </c>
      <c r="F275" s="184" t="str">
        <f>IF(ISERROR(VLOOKUP(A275,'[1]Z03 收入决算表(财决03表)'!$A$10:$K$500,7,FALSE)),"",VLOOKUP(A275,'[1]Z03 收入决算表(财决03表)'!$A$10:$K$500,7,FALSE))</f>
        <v/>
      </c>
      <c r="G275" s="184" t="str">
        <f>IF(ISERROR(VLOOKUP(A275,'[1]Z03 收入决算表(财决03表)'!$A$10:$K$500,8,FALSE)),"",VLOOKUP(A275,'[1]Z03 收入决算表(财决03表)'!$A$10:$K$500,8,FALSE))</f>
        <v/>
      </c>
      <c r="H275" s="184" t="str">
        <f>IF(ISERROR(VLOOKUP(A275,'[1]Z03 收入决算表(财决03表)'!$A$10:$K$500,9,FALSE)),"",VLOOKUP(A275,'[1]Z03 收入决算表(财决03表)'!$A$10:$K$500,9,FALSE))</f>
        <v/>
      </c>
      <c r="I275" s="184" t="str">
        <f>IF(ISERROR(VLOOKUP(A275,'[1]Z03 收入决算表(财决03表)'!$A$10:$K$500,10,FALSE)),"",VLOOKUP(A275,'[1]Z03 收入决算表(财决03表)'!$A$10:$K$500,10,FALSE))</f>
        <v/>
      </c>
      <c r="J275" s="184" t="str">
        <f>IF(ISERROR(VLOOKUP(A275,'[1]Z03 收入决算表(财决03表)'!$A$10:$K$500,11,FALSE)),"",VLOOKUP(A275,'[1]Z03 收入决算表(财决03表)'!$A$10:$K$500,11,FALSE))</f>
        <v/>
      </c>
      <c r="K275" s="180">
        <f>'[1]Z03 收入决算表(财决03表)'!A274</f>
        <v>0</v>
      </c>
      <c r="L275" s="181">
        <f>'[1]Z03 收入决算表(财决03表)'!$E274</f>
        <v>0</v>
      </c>
      <c r="M275" s="177" t="str">
        <f t="shared" si="9"/>
        <v/>
      </c>
    </row>
    <row r="276" spans="1:13" ht="22.5" customHeight="1">
      <c r="A276" s="237" t="str">
        <f t="shared" si="8"/>
        <v/>
      </c>
      <c r="B276" s="237"/>
      <c r="C276" s="168" t="str">
        <f>IF(ISERROR(VLOOKUP(A276,'[1]Z03 收入决算表(财决03表)'!$A$10:$K$500,4,FALSE)),"",VLOOKUP(A276,'[1]Z03 收入决算表(财决03表)'!$A$10:$K$500,4,FALSE))</f>
        <v/>
      </c>
      <c r="D276" s="184" t="str">
        <f>IF(ISERROR(VLOOKUP(A276,'[1]Z03 收入决算表(财决03表)'!$A$10:$K$500,5,FALSE)),"",VLOOKUP(A276,'[1]Z03 收入决算表(财决03表)'!$A$10:$K$500,5,FALSE))</f>
        <v/>
      </c>
      <c r="E276" s="184" t="str">
        <f>IF(ISERROR(VLOOKUP(A276,'[1]Z03 收入决算表(财决03表)'!$A$10:$K$500,6,FALSE)),"",VLOOKUP(A276,'[1]Z03 收入决算表(财决03表)'!$A$10:$K$500,6,FALSE))</f>
        <v/>
      </c>
      <c r="F276" s="184" t="str">
        <f>IF(ISERROR(VLOOKUP(A276,'[1]Z03 收入决算表(财决03表)'!$A$10:$K$500,7,FALSE)),"",VLOOKUP(A276,'[1]Z03 收入决算表(财决03表)'!$A$10:$K$500,7,FALSE))</f>
        <v/>
      </c>
      <c r="G276" s="184" t="str">
        <f>IF(ISERROR(VLOOKUP(A276,'[1]Z03 收入决算表(财决03表)'!$A$10:$K$500,8,FALSE)),"",VLOOKUP(A276,'[1]Z03 收入决算表(财决03表)'!$A$10:$K$500,8,FALSE))</f>
        <v/>
      </c>
      <c r="H276" s="184" t="str">
        <f>IF(ISERROR(VLOOKUP(A276,'[1]Z03 收入决算表(财决03表)'!$A$10:$K$500,9,FALSE)),"",VLOOKUP(A276,'[1]Z03 收入决算表(财决03表)'!$A$10:$K$500,9,FALSE))</f>
        <v/>
      </c>
      <c r="I276" s="184" t="str">
        <f>IF(ISERROR(VLOOKUP(A276,'[1]Z03 收入决算表(财决03表)'!$A$10:$K$500,10,FALSE)),"",VLOOKUP(A276,'[1]Z03 收入决算表(财决03表)'!$A$10:$K$500,10,FALSE))</f>
        <v/>
      </c>
      <c r="J276" s="184" t="str">
        <f>IF(ISERROR(VLOOKUP(A276,'[1]Z03 收入决算表(财决03表)'!$A$10:$K$500,11,FALSE)),"",VLOOKUP(A276,'[1]Z03 收入决算表(财决03表)'!$A$10:$K$500,11,FALSE))</f>
        <v/>
      </c>
      <c r="K276" s="180">
        <f>'[1]Z03 收入决算表(财决03表)'!A275</f>
        <v>0</v>
      </c>
      <c r="L276" s="181">
        <f>'[1]Z03 收入决算表(财决03表)'!$E275</f>
        <v>0</v>
      </c>
      <c r="M276" s="177" t="str">
        <f t="shared" si="9"/>
        <v/>
      </c>
    </row>
    <row r="277" spans="1:13" ht="22.5" customHeight="1">
      <c r="A277" s="237" t="str">
        <f t="shared" si="8"/>
        <v/>
      </c>
      <c r="B277" s="237"/>
      <c r="C277" s="168" t="str">
        <f>IF(ISERROR(VLOOKUP(A277,'[1]Z03 收入决算表(财决03表)'!$A$10:$K$500,4,FALSE)),"",VLOOKUP(A277,'[1]Z03 收入决算表(财决03表)'!$A$10:$K$500,4,FALSE))</f>
        <v/>
      </c>
      <c r="D277" s="184" t="str">
        <f>IF(ISERROR(VLOOKUP(A277,'[1]Z03 收入决算表(财决03表)'!$A$10:$K$500,5,FALSE)),"",VLOOKUP(A277,'[1]Z03 收入决算表(财决03表)'!$A$10:$K$500,5,FALSE))</f>
        <v/>
      </c>
      <c r="E277" s="184" t="str">
        <f>IF(ISERROR(VLOOKUP(A277,'[1]Z03 收入决算表(财决03表)'!$A$10:$K$500,6,FALSE)),"",VLOOKUP(A277,'[1]Z03 收入决算表(财决03表)'!$A$10:$K$500,6,FALSE))</f>
        <v/>
      </c>
      <c r="F277" s="184" t="str">
        <f>IF(ISERROR(VLOOKUP(A277,'[1]Z03 收入决算表(财决03表)'!$A$10:$K$500,7,FALSE)),"",VLOOKUP(A277,'[1]Z03 收入决算表(财决03表)'!$A$10:$K$500,7,FALSE))</f>
        <v/>
      </c>
      <c r="G277" s="184" t="str">
        <f>IF(ISERROR(VLOOKUP(A277,'[1]Z03 收入决算表(财决03表)'!$A$10:$K$500,8,FALSE)),"",VLOOKUP(A277,'[1]Z03 收入决算表(财决03表)'!$A$10:$K$500,8,FALSE))</f>
        <v/>
      </c>
      <c r="H277" s="184" t="str">
        <f>IF(ISERROR(VLOOKUP(A277,'[1]Z03 收入决算表(财决03表)'!$A$10:$K$500,9,FALSE)),"",VLOOKUP(A277,'[1]Z03 收入决算表(财决03表)'!$A$10:$K$500,9,FALSE))</f>
        <v/>
      </c>
      <c r="I277" s="184" t="str">
        <f>IF(ISERROR(VLOOKUP(A277,'[1]Z03 收入决算表(财决03表)'!$A$10:$K$500,10,FALSE)),"",VLOOKUP(A277,'[1]Z03 收入决算表(财决03表)'!$A$10:$K$500,10,FALSE))</f>
        <v/>
      </c>
      <c r="J277" s="184" t="str">
        <f>IF(ISERROR(VLOOKUP(A277,'[1]Z03 收入决算表(财决03表)'!$A$10:$K$500,11,FALSE)),"",VLOOKUP(A277,'[1]Z03 收入决算表(财决03表)'!$A$10:$K$500,11,FALSE))</f>
        <v/>
      </c>
      <c r="K277" s="180">
        <f>'[1]Z03 收入决算表(财决03表)'!A276</f>
        <v>0</v>
      </c>
      <c r="L277" s="181">
        <f>'[1]Z03 收入决算表(财决03表)'!$E276</f>
        <v>0</v>
      </c>
      <c r="M277" s="177" t="str">
        <f t="shared" si="9"/>
        <v/>
      </c>
    </row>
    <row r="278" spans="1:13" ht="22.5" customHeight="1">
      <c r="A278" s="237" t="str">
        <f t="shared" si="8"/>
        <v/>
      </c>
      <c r="B278" s="237"/>
      <c r="C278" s="168" t="str">
        <f>IF(ISERROR(VLOOKUP(A278,'[1]Z03 收入决算表(财决03表)'!$A$10:$K$500,4,FALSE)),"",VLOOKUP(A278,'[1]Z03 收入决算表(财决03表)'!$A$10:$K$500,4,FALSE))</f>
        <v/>
      </c>
      <c r="D278" s="184" t="str">
        <f>IF(ISERROR(VLOOKUP(A278,'[1]Z03 收入决算表(财决03表)'!$A$10:$K$500,5,FALSE)),"",VLOOKUP(A278,'[1]Z03 收入决算表(财决03表)'!$A$10:$K$500,5,FALSE))</f>
        <v/>
      </c>
      <c r="E278" s="184" t="str">
        <f>IF(ISERROR(VLOOKUP(A278,'[1]Z03 收入决算表(财决03表)'!$A$10:$K$500,6,FALSE)),"",VLOOKUP(A278,'[1]Z03 收入决算表(财决03表)'!$A$10:$K$500,6,FALSE))</f>
        <v/>
      </c>
      <c r="F278" s="184" t="str">
        <f>IF(ISERROR(VLOOKUP(A278,'[1]Z03 收入决算表(财决03表)'!$A$10:$K$500,7,FALSE)),"",VLOOKUP(A278,'[1]Z03 收入决算表(财决03表)'!$A$10:$K$500,7,FALSE))</f>
        <v/>
      </c>
      <c r="G278" s="184" t="str">
        <f>IF(ISERROR(VLOOKUP(A278,'[1]Z03 收入决算表(财决03表)'!$A$10:$K$500,8,FALSE)),"",VLOOKUP(A278,'[1]Z03 收入决算表(财决03表)'!$A$10:$K$500,8,FALSE))</f>
        <v/>
      </c>
      <c r="H278" s="184" t="str">
        <f>IF(ISERROR(VLOOKUP(A278,'[1]Z03 收入决算表(财决03表)'!$A$10:$K$500,9,FALSE)),"",VLOOKUP(A278,'[1]Z03 收入决算表(财决03表)'!$A$10:$K$500,9,FALSE))</f>
        <v/>
      </c>
      <c r="I278" s="184" t="str">
        <f>IF(ISERROR(VLOOKUP(A278,'[1]Z03 收入决算表(财决03表)'!$A$10:$K$500,10,FALSE)),"",VLOOKUP(A278,'[1]Z03 收入决算表(财决03表)'!$A$10:$K$500,10,FALSE))</f>
        <v/>
      </c>
      <c r="J278" s="184" t="str">
        <f>IF(ISERROR(VLOOKUP(A278,'[1]Z03 收入决算表(财决03表)'!$A$10:$K$500,11,FALSE)),"",VLOOKUP(A278,'[1]Z03 收入决算表(财决03表)'!$A$10:$K$500,11,FALSE))</f>
        <v/>
      </c>
      <c r="K278" s="180">
        <f>'[1]Z03 收入决算表(财决03表)'!A277</f>
        <v>0</v>
      </c>
      <c r="L278" s="181">
        <f>'[1]Z03 收入决算表(财决03表)'!$E277</f>
        <v>0</v>
      </c>
      <c r="M278" s="177" t="str">
        <f t="shared" si="9"/>
        <v/>
      </c>
    </row>
    <row r="279" spans="1:13" ht="22.5" customHeight="1">
      <c r="A279" s="237" t="str">
        <f t="shared" si="8"/>
        <v/>
      </c>
      <c r="B279" s="237"/>
      <c r="C279" s="168" t="str">
        <f>IF(ISERROR(VLOOKUP(A279,'[1]Z03 收入决算表(财决03表)'!$A$10:$K$500,4,FALSE)),"",VLOOKUP(A279,'[1]Z03 收入决算表(财决03表)'!$A$10:$K$500,4,FALSE))</f>
        <v/>
      </c>
      <c r="D279" s="184" t="str">
        <f>IF(ISERROR(VLOOKUP(A279,'[1]Z03 收入决算表(财决03表)'!$A$10:$K$500,5,FALSE)),"",VLOOKUP(A279,'[1]Z03 收入决算表(财决03表)'!$A$10:$K$500,5,FALSE))</f>
        <v/>
      </c>
      <c r="E279" s="184" t="str">
        <f>IF(ISERROR(VLOOKUP(A279,'[1]Z03 收入决算表(财决03表)'!$A$10:$K$500,6,FALSE)),"",VLOOKUP(A279,'[1]Z03 收入决算表(财决03表)'!$A$10:$K$500,6,FALSE))</f>
        <v/>
      </c>
      <c r="F279" s="184" t="str">
        <f>IF(ISERROR(VLOOKUP(A279,'[1]Z03 收入决算表(财决03表)'!$A$10:$K$500,7,FALSE)),"",VLOOKUP(A279,'[1]Z03 收入决算表(财决03表)'!$A$10:$K$500,7,FALSE))</f>
        <v/>
      </c>
      <c r="G279" s="184" t="str">
        <f>IF(ISERROR(VLOOKUP(A279,'[1]Z03 收入决算表(财决03表)'!$A$10:$K$500,8,FALSE)),"",VLOOKUP(A279,'[1]Z03 收入决算表(财决03表)'!$A$10:$K$500,8,FALSE))</f>
        <v/>
      </c>
      <c r="H279" s="184" t="str">
        <f>IF(ISERROR(VLOOKUP(A279,'[1]Z03 收入决算表(财决03表)'!$A$10:$K$500,9,FALSE)),"",VLOOKUP(A279,'[1]Z03 收入决算表(财决03表)'!$A$10:$K$500,9,FALSE))</f>
        <v/>
      </c>
      <c r="I279" s="184" t="str">
        <f>IF(ISERROR(VLOOKUP(A279,'[1]Z03 收入决算表(财决03表)'!$A$10:$K$500,10,FALSE)),"",VLOOKUP(A279,'[1]Z03 收入决算表(财决03表)'!$A$10:$K$500,10,FALSE))</f>
        <v/>
      </c>
      <c r="J279" s="184" t="str">
        <f>IF(ISERROR(VLOOKUP(A279,'[1]Z03 收入决算表(财决03表)'!$A$10:$K$500,11,FALSE)),"",VLOOKUP(A279,'[1]Z03 收入决算表(财决03表)'!$A$10:$K$500,11,FALSE))</f>
        <v/>
      </c>
      <c r="K279" s="180">
        <f>'[1]Z03 收入决算表(财决03表)'!A278</f>
        <v>0</v>
      </c>
      <c r="L279" s="181">
        <f>'[1]Z03 收入决算表(财决03表)'!$E278</f>
        <v>0</v>
      </c>
      <c r="M279" s="177" t="str">
        <f t="shared" si="9"/>
        <v/>
      </c>
    </row>
    <row r="280" spans="1:13" ht="22.5" customHeight="1">
      <c r="A280" s="237" t="str">
        <f t="shared" si="8"/>
        <v/>
      </c>
      <c r="B280" s="237"/>
      <c r="C280" s="168" t="str">
        <f>IF(ISERROR(VLOOKUP(A280,'[1]Z03 收入决算表(财决03表)'!$A$10:$K$500,4,FALSE)),"",VLOOKUP(A280,'[1]Z03 收入决算表(财决03表)'!$A$10:$K$500,4,FALSE))</f>
        <v/>
      </c>
      <c r="D280" s="184" t="str">
        <f>IF(ISERROR(VLOOKUP(A280,'[1]Z03 收入决算表(财决03表)'!$A$10:$K$500,5,FALSE)),"",VLOOKUP(A280,'[1]Z03 收入决算表(财决03表)'!$A$10:$K$500,5,FALSE))</f>
        <v/>
      </c>
      <c r="E280" s="184" t="str">
        <f>IF(ISERROR(VLOOKUP(A280,'[1]Z03 收入决算表(财决03表)'!$A$10:$K$500,6,FALSE)),"",VLOOKUP(A280,'[1]Z03 收入决算表(财决03表)'!$A$10:$K$500,6,FALSE))</f>
        <v/>
      </c>
      <c r="F280" s="184" t="str">
        <f>IF(ISERROR(VLOOKUP(A280,'[1]Z03 收入决算表(财决03表)'!$A$10:$K$500,7,FALSE)),"",VLOOKUP(A280,'[1]Z03 收入决算表(财决03表)'!$A$10:$K$500,7,FALSE))</f>
        <v/>
      </c>
      <c r="G280" s="184" t="str">
        <f>IF(ISERROR(VLOOKUP(A280,'[1]Z03 收入决算表(财决03表)'!$A$10:$K$500,8,FALSE)),"",VLOOKUP(A280,'[1]Z03 收入决算表(财决03表)'!$A$10:$K$500,8,FALSE))</f>
        <v/>
      </c>
      <c r="H280" s="184" t="str">
        <f>IF(ISERROR(VLOOKUP(A280,'[1]Z03 收入决算表(财决03表)'!$A$10:$K$500,9,FALSE)),"",VLOOKUP(A280,'[1]Z03 收入决算表(财决03表)'!$A$10:$K$500,9,FALSE))</f>
        <v/>
      </c>
      <c r="I280" s="184" t="str">
        <f>IF(ISERROR(VLOOKUP(A280,'[1]Z03 收入决算表(财决03表)'!$A$10:$K$500,10,FALSE)),"",VLOOKUP(A280,'[1]Z03 收入决算表(财决03表)'!$A$10:$K$500,10,FALSE))</f>
        <v/>
      </c>
      <c r="J280" s="184" t="str">
        <f>IF(ISERROR(VLOOKUP(A280,'[1]Z03 收入决算表(财决03表)'!$A$10:$K$500,11,FALSE)),"",VLOOKUP(A280,'[1]Z03 收入决算表(财决03表)'!$A$10:$K$500,11,FALSE))</f>
        <v/>
      </c>
      <c r="K280" s="180">
        <f>'[1]Z03 收入决算表(财决03表)'!A279</f>
        <v>0</v>
      </c>
      <c r="L280" s="181">
        <f>'[1]Z03 收入决算表(财决03表)'!$E279</f>
        <v>0</v>
      </c>
      <c r="M280" s="177" t="str">
        <f t="shared" si="9"/>
        <v/>
      </c>
    </row>
    <row r="281" spans="1:13" ht="22.5" customHeight="1">
      <c r="A281" s="237" t="str">
        <f t="shared" si="8"/>
        <v/>
      </c>
      <c r="B281" s="237"/>
      <c r="C281" s="168" t="str">
        <f>IF(ISERROR(VLOOKUP(A281,'[1]Z03 收入决算表(财决03表)'!$A$10:$K$500,4,FALSE)),"",VLOOKUP(A281,'[1]Z03 收入决算表(财决03表)'!$A$10:$K$500,4,FALSE))</f>
        <v/>
      </c>
      <c r="D281" s="184" t="str">
        <f>IF(ISERROR(VLOOKUP(A281,'[1]Z03 收入决算表(财决03表)'!$A$10:$K$500,5,FALSE)),"",VLOOKUP(A281,'[1]Z03 收入决算表(财决03表)'!$A$10:$K$500,5,FALSE))</f>
        <v/>
      </c>
      <c r="E281" s="184" t="str">
        <f>IF(ISERROR(VLOOKUP(A281,'[1]Z03 收入决算表(财决03表)'!$A$10:$K$500,6,FALSE)),"",VLOOKUP(A281,'[1]Z03 收入决算表(财决03表)'!$A$10:$K$500,6,FALSE))</f>
        <v/>
      </c>
      <c r="F281" s="184" t="str">
        <f>IF(ISERROR(VLOOKUP(A281,'[1]Z03 收入决算表(财决03表)'!$A$10:$K$500,7,FALSE)),"",VLOOKUP(A281,'[1]Z03 收入决算表(财决03表)'!$A$10:$K$500,7,FALSE))</f>
        <v/>
      </c>
      <c r="G281" s="184" t="str">
        <f>IF(ISERROR(VLOOKUP(A281,'[1]Z03 收入决算表(财决03表)'!$A$10:$K$500,8,FALSE)),"",VLOOKUP(A281,'[1]Z03 收入决算表(财决03表)'!$A$10:$K$500,8,FALSE))</f>
        <v/>
      </c>
      <c r="H281" s="184" t="str">
        <f>IF(ISERROR(VLOOKUP(A281,'[1]Z03 收入决算表(财决03表)'!$A$10:$K$500,9,FALSE)),"",VLOOKUP(A281,'[1]Z03 收入决算表(财决03表)'!$A$10:$K$500,9,FALSE))</f>
        <v/>
      </c>
      <c r="I281" s="184" t="str">
        <f>IF(ISERROR(VLOOKUP(A281,'[1]Z03 收入决算表(财决03表)'!$A$10:$K$500,10,FALSE)),"",VLOOKUP(A281,'[1]Z03 收入决算表(财决03表)'!$A$10:$K$500,10,FALSE))</f>
        <v/>
      </c>
      <c r="J281" s="184" t="str">
        <f>IF(ISERROR(VLOOKUP(A281,'[1]Z03 收入决算表(财决03表)'!$A$10:$K$500,11,FALSE)),"",VLOOKUP(A281,'[1]Z03 收入决算表(财决03表)'!$A$10:$K$500,11,FALSE))</f>
        <v/>
      </c>
      <c r="K281" s="180">
        <f>'[1]Z03 收入决算表(财决03表)'!A280</f>
        <v>0</v>
      </c>
      <c r="L281" s="181">
        <f>'[1]Z03 收入决算表(财决03表)'!$E280</f>
        <v>0</v>
      </c>
      <c r="M281" s="177" t="str">
        <f t="shared" si="9"/>
        <v/>
      </c>
    </row>
    <row r="282" spans="1:13" ht="22.5" customHeight="1">
      <c r="A282" s="237" t="str">
        <f t="shared" si="8"/>
        <v/>
      </c>
      <c r="B282" s="237"/>
      <c r="C282" s="168" t="str">
        <f>IF(ISERROR(VLOOKUP(A282,'[1]Z03 收入决算表(财决03表)'!$A$10:$K$500,4,FALSE)),"",VLOOKUP(A282,'[1]Z03 收入决算表(财决03表)'!$A$10:$K$500,4,FALSE))</f>
        <v/>
      </c>
      <c r="D282" s="184" t="str">
        <f>IF(ISERROR(VLOOKUP(A282,'[1]Z03 收入决算表(财决03表)'!$A$10:$K$500,5,FALSE)),"",VLOOKUP(A282,'[1]Z03 收入决算表(财决03表)'!$A$10:$K$500,5,FALSE))</f>
        <v/>
      </c>
      <c r="E282" s="184" t="str">
        <f>IF(ISERROR(VLOOKUP(A282,'[1]Z03 收入决算表(财决03表)'!$A$10:$K$500,6,FALSE)),"",VLOOKUP(A282,'[1]Z03 收入决算表(财决03表)'!$A$10:$K$500,6,FALSE))</f>
        <v/>
      </c>
      <c r="F282" s="184" t="str">
        <f>IF(ISERROR(VLOOKUP(A282,'[1]Z03 收入决算表(财决03表)'!$A$10:$K$500,7,FALSE)),"",VLOOKUP(A282,'[1]Z03 收入决算表(财决03表)'!$A$10:$K$500,7,FALSE))</f>
        <v/>
      </c>
      <c r="G282" s="184" t="str">
        <f>IF(ISERROR(VLOOKUP(A282,'[1]Z03 收入决算表(财决03表)'!$A$10:$K$500,8,FALSE)),"",VLOOKUP(A282,'[1]Z03 收入决算表(财决03表)'!$A$10:$K$500,8,FALSE))</f>
        <v/>
      </c>
      <c r="H282" s="184" t="str">
        <f>IF(ISERROR(VLOOKUP(A282,'[1]Z03 收入决算表(财决03表)'!$A$10:$K$500,9,FALSE)),"",VLOOKUP(A282,'[1]Z03 收入决算表(财决03表)'!$A$10:$K$500,9,FALSE))</f>
        <v/>
      </c>
      <c r="I282" s="184" t="str">
        <f>IF(ISERROR(VLOOKUP(A282,'[1]Z03 收入决算表(财决03表)'!$A$10:$K$500,10,FALSE)),"",VLOOKUP(A282,'[1]Z03 收入决算表(财决03表)'!$A$10:$K$500,10,FALSE))</f>
        <v/>
      </c>
      <c r="J282" s="184" t="str">
        <f>IF(ISERROR(VLOOKUP(A282,'[1]Z03 收入决算表(财决03表)'!$A$10:$K$500,11,FALSE)),"",VLOOKUP(A282,'[1]Z03 收入决算表(财决03表)'!$A$10:$K$500,11,FALSE))</f>
        <v/>
      </c>
      <c r="K282" s="180">
        <f>'[1]Z03 收入决算表(财决03表)'!A281</f>
        <v>0</v>
      </c>
      <c r="L282" s="181">
        <f>'[1]Z03 收入决算表(财决03表)'!$E281</f>
        <v>0</v>
      </c>
      <c r="M282" s="177" t="str">
        <f t="shared" si="9"/>
        <v/>
      </c>
    </row>
    <row r="283" spans="1:13" ht="22.5" customHeight="1">
      <c r="A283" s="237" t="str">
        <f t="shared" si="8"/>
        <v/>
      </c>
      <c r="B283" s="237"/>
      <c r="C283" s="168" t="str">
        <f>IF(ISERROR(VLOOKUP(A283,'[1]Z03 收入决算表(财决03表)'!$A$10:$K$500,4,FALSE)),"",VLOOKUP(A283,'[1]Z03 收入决算表(财决03表)'!$A$10:$K$500,4,FALSE))</f>
        <v/>
      </c>
      <c r="D283" s="184" t="str">
        <f>IF(ISERROR(VLOOKUP(A283,'[1]Z03 收入决算表(财决03表)'!$A$10:$K$500,5,FALSE)),"",VLOOKUP(A283,'[1]Z03 收入决算表(财决03表)'!$A$10:$K$500,5,FALSE))</f>
        <v/>
      </c>
      <c r="E283" s="184" t="str">
        <f>IF(ISERROR(VLOOKUP(A283,'[1]Z03 收入决算表(财决03表)'!$A$10:$K$500,6,FALSE)),"",VLOOKUP(A283,'[1]Z03 收入决算表(财决03表)'!$A$10:$K$500,6,FALSE))</f>
        <v/>
      </c>
      <c r="F283" s="184" t="str">
        <f>IF(ISERROR(VLOOKUP(A283,'[1]Z03 收入决算表(财决03表)'!$A$10:$K$500,7,FALSE)),"",VLOOKUP(A283,'[1]Z03 收入决算表(财决03表)'!$A$10:$K$500,7,FALSE))</f>
        <v/>
      </c>
      <c r="G283" s="184" t="str">
        <f>IF(ISERROR(VLOOKUP(A283,'[1]Z03 收入决算表(财决03表)'!$A$10:$K$500,8,FALSE)),"",VLOOKUP(A283,'[1]Z03 收入决算表(财决03表)'!$A$10:$K$500,8,FALSE))</f>
        <v/>
      </c>
      <c r="H283" s="184" t="str">
        <f>IF(ISERROR(VLOOKUP(A283,'[1]Z03 收入决算表(财决03表)'!$A$10:$K$500,9,FALSE)),"",VLOOKUP(A283,'[1]Z03 收入决算表(财决03表)'!$A$10:$K$500,9,FALSE))</f>
        <v/>
      </c>
      <c r="I283" s="184" t="str">
        <f>IF(ISERROR(VLOOKUP(A283,'[1]Z03 收入决算表(财决03表)'!$A$10:$K$500,10,FALSE)),"",VLOOKUP(A283,'[1]Z03 收入决算表(财决03表)'!$A$10:$K$500,10,FALSE))</f>
        <v/>
      </c>
      <c r="J283" s="184" t="str">
        <f>IF(ISERROR(VLOOKUP(A283,'[1]Z03 收入决算表(财决03表)'!$A$10:$K$500,11,FALSE)),"",VLOOKUP(A283,'[1]Z03 收入决算表(财决03表)'!$A$10:$K$500,11,FALSE))</f>
        <v/>
      </c>
      <c r="K283" s="180">
        <f>'[1]Z03 收入决算表(财决03表)'!A282</f>
        <v>0</v>
      </c>
      <c r="L283" s="181">
        <f>'[1]Z03 收入决算表(财决03表)'!$E282</f>
        <v>0</v>
      </c>
      <c r="M283" s="177" t="str">
        <f t="shared" si="9"/>
        <v/>
      </c>
    </row>
    <row r="284" spans="1:13" ht="22.5" customHeight="1">
      <c r="A284" s="237" t="str">
        <f t="shared" si="8"/>
        <v/>
      </c>
      <c r="B284" s="237"/>
      <c r="C284" s="168" t="str">
        <f>IF(ISERROR(VLOOKUP(A284,'[1]Z03 收入决算表(财决03表)'!$A$10:$K$500,4,FALSE)),"",VLOOKUP(A284,'[1]Z03 收入决算表(财决03表)'!$A$10:$K$500,4,FALSE))</f>
        <v/>
      </c>
      <c r="D284" s="184" t="str">
        <f>IF(ISERROR(VLOOKUP(A284,'[1]Z03 收入决算表(财决03表)'!$A$10:$K$500,5,FALSE)),"",VLOOKUP(A284,'[1]Z03 收入决算表(财决03表)'!$A$10:$K$500,5,FALSE))</f>
        <v/>
      </c>
      <c r="E284" s="184" t="str">
        <f>IF(ISERROR(VLOOKUP(A284,'[1]Z03 收入决算表(财决03表)'!$A$10:$K$500,6,FALSE)),"",VLOOKUP(A284,'[1]Z03 收入决算表(财决03表)'!$A$10:$K$500,6,FALSE))</f>
        <v/>
      </c>
      <c r="F284" s="184" t="str">
        <f>IF(ISERROR(VLOOKUP(A284,'[1]Z03 收入决算表(财决03表)'!$A$10:$K$500,7,FALSE)),"",VLOOKUP(A284,'[1]Z03 收入决算表(财决03表)'!$A$10:$K$500,7,FALSE))</f>
        <v/>
      </c>
      <c r="G284" s="184" t="str">
        <f>IF(ISERROR(VLOOKUP(A284,'[1]Z03 收入决算表(财决03表)'!$A$10:$K$500,8,FALSE)),"",VLOOKUP(A284,'[1]Z03 收入决算表(财决03表)'!$A$10:$K$500,8,FALSE))</f>
        <v/>
      </c>
      <c r="H284" s="184" t="str">
        <f>IF(ISERROR(VLOOKUP(A284,'[1]Z03 收入决算表(财决03表)'!$A$10:$K$500,9,FALSE)),"",VLOOKUP(A284,'[1]Z03 收入决算表(财决03表)'!$A$10:$K$500,9,FALSE))</f>
        <v/>
      </c>
      <c r="I284" s="184" t="str">
        <f>IF(ISERROR(VLOOKUP(A284,'[1]Z03 收入决算表(财决03表)'!$A$10:$K$500,10,FALSE)),"",VLOOKUP(A284,'[1]Z03 收入决算表(财决03表)'!$A$10:$K$500,10,FALSE))</f>
        <v/>
      </c>
      <c r="J284" s="184" t="str">
        <f>IF(ISERROR(VLOOKUP(A284,'[1]Z03 收入决算表(财决03表)'!$A$10:$K$500,11,FALSE)),"",VLOOKUP(A284,'[1]Z03 收入决算表(财决03表)'!$A$10:$K$500,11,FALSE))</f>
        <v/>
      </c>
      <c r="K284" s="180">
        <f>'[1]Z03 收入决算表(财决03表)'!A283</f>
        <v>0</v>
      </c>
      <c r="L284" s="181">
        <f>'[1]Z03 收入决算表(财决03表)'!$E283</f>
        <v>0</v>
      </c>
      <c r="M284" s="177" t="str">
        <f t="shared" si="9"/>
        <v/>
      </c>
    </row>
    <row r="285" spans="1:13" ht="22.5" customHeight="1">
      <c r="A285" s="237" t="str">
        <f t="shared" si="8"/>
        <v/>
      </c>
      <c r="B285" s="237"/>
      <c r="C285" s="168" t="str">
        <f>IF(ISERROR(VLOOKUP(A285,'[1]Z03 收入决算表(财决03表)'!$A$10:$K$500,4,FALSE)),"",VLOOKUP(A285,'[1]Z03 收入决算表(财决03表)'!$A$10:$K$500,4,FALSE))</f>
        <v/>
      </c>
      <c r="D285" s="184" t="str">
        <f>IF(ISERROR(VLOOKUP(A285,'[1]Z03 收入决算表(财决03表)'!$A$10:$K$500,5,FALSE)),"",VLOOKUP(A285,'[1]Z03 收入决算表(财决03表)'!$A$10:$K$500,5,FALSE))</f>
        <v/>
      </c>
      <c r="E285" s="184" t="str">
        <f>IF(ISERROR(VLOOKUP(A285,'[1]Z03 收入决算表(财决03表)'!$A$10:$K$500,6,FALSE)),"",VLOOKUP(A285,'[1]Z03 收入决算表(财决03表)'!$A$10:$K$500,6,FALSE))</f>
        <v/>
      </c>
      <c r="F285" s="184" t="str">
        <f>IF(ISERROR(VLOOKUP(A285,'[1]Z03 收入决算表(财决03表)'!$A$10:$K$500,7,FALSE)),"",VLOOKUP(A285,'[1]Z03 收入决算表(财决03表)'!$A$10:$K$500,7,FALSE))</f>
        <v/>
      </c>
      <c r="G285" s="184" t="str">
        <f>IF(ISERROR(VLOOKUP(A285,'[1]Z03 收入决算表(财决03表)'!$A$10:$K$500,8,FALSE)),"",VLOOKUP(A285,'[1]Z03 收入决算表(财决03表)'!$A$10:$K$500,8,FALSE))</f>
        <v/>
      </c>
      <c r="H285" s="184" t="str">
        <f>IF(ISERROR(VLOOKUP(A285,'[1]Z03 收入决算表(财决03表)'!$A$10:$K$500,9,FALSE)),"",VLOOKUP(A285,'[1]Z03 收入决算表(财决03表)'!$A$10:$K$500,9,FALSE))</f>
        <v/>
      </c>
      <c r="I285" s="184" t="str">
        <f>IF(ISERROR(VLOOKUP(A285,'[1]Z03 收入决算表(财决03表)'!$A$10:$K$500,10,FALSE)),"",VLOOKUP(A285,'[1]Z03 收入决算表(财决03表)'!$A$10:$K$500,10,FALSE))</f>
        <v/>
      </c>
      <c r="J285" s="184" t="str">
        <f>IF(ISERROR(VLOOKUP(A285,'[1]Z03 收入决算表(财决03表)'!$A$10:$K$500,11,FALSE)),"",VLOOKUP(A285,'[1]Z03 收入决算表(财决03表)'!$A$10:$K$500,11,FALSE))</f>
        <v/>
      </c>
      <c r="K285" s="180">
        <f>'[1]Z03 收入决算表(财决03表)'!A284</f>
        <v>0</v>
      </c>
      <c r="L285" s="181">
        <f>'[1]Z03 收入决算表(财决03表)'!$E284</f>
        <v>0</v>
      </c>
      <c r="M285" s="177" t="str">
        <f t="shared" si="9"/>
        <v/>
      </c>
    </row>
    <row r="286" spans="1:13" ht="22.5" customHeight="1">
      <c r="A286" s="237" t="str">
        <f t="shared" si="8"/>
        <v/>
      </c>
      <c r="B286" s="237"/>
      <c r="C286" s="168" t="str">
        <f>IF(ISERROR(VLOOKUP(A286,'[1]Z03 收入决算表(财决03表)'!$A$10:$K$500,4,FALSE)),"",VLOOKUP(A286,'[1]Z03 收入决算表(财决03表)'!$A$10:$K$500,4,FALSE))</f>
        <v/>
      </c>
      <c r="D286" s="184" t="str">
        <f>IF(ISERROR(VLOOKUP(A286,'[1]Z03 收入决算表(财决03表)'!$A$10:$K$500,5,FALSE)),"",VLOOKUP(A286,'[1]Z03 收入决算表(财决03表)'!$A$10:$K$500,5,FALSE))</f>
        <v/>
      </c>
      <c r="E286" s="184" t="str">
        <f>IF(ISERROR(VLOOKUP(A286,'[1]Z03 收入决算表(财决03表)'!$A$10:$K$500,6,FALSE)),"",VLOOKUP(A286,'[1]Z03 收入决算表(财决03表)'!$A$10:$K$500,6,FALSE))</f>
        <v/>
      </c>
      <c r="F286" s="184" t="str">
        <f>IF(ISERROR(VLOOKUP(A286,'[1]Z03 收入决算表(财决03表)'!$A$10:$K$500,7,FALSE)),"",VLOOKUP(A286,'[1]Z03 收入决算表(财决03表)'!$A$10:$K$500,7,FALSE))</f>
        <v/>
      </c>
      <c r="G286" s="184" t="str">
        <f>IF(ISERROR(VLOOKUP(A286,'[1]Z03 收入决算表(财决03表)'!$A$10:$K$500,8,FALSE)),"",VLOOKUP(A286,'[1]Z03 收入决算表(财决03表)'!$A$10:$K$500,8,FALSE))</f>
        <v/>
      </c>
      <c r="H286" s="184" t="str">
        <f>IF(ISERROR(VLOOKUP(A286,'[1]Z03 收入决算表(财决03表)'!$A$10:$K$500,9,FALSE)),"",VLOOKUP(A286,'[1]Z03 收入决算表(财决03表)'!$A$10:$K$500,9,FALSE))</f>
        <v/>
      </c>
      <c r="I286" s="184" t="str">
        <f>IF(ISERROR(VLOOKUP(A286,'[1]Z03 收入决算表(财决03表)'!$A$10:$K$500,10,FALSE)),"",VLOOKUP(A286,'[1]Z03 收入决算表(财决03表)'!$A$10:$K$500,10,FALSE))</f>
        <v/>
      </c>
      <c r="J286" s="184" t="str">
        <f>IF(ISERROR(VLOOKUP(A286,'[1]Z03 收入决算表(财决03表)'!$A$10:$K$500,11,FALSE)),"",VLOOKUP(A286,'[1]Z03 收入决算表(财决03表)'!$A$10:$K$500,11,FALSE))</f>
        <v/>
      </c>
      <c r="K286" s="180">
        <f>'[1]Z03 收入决算表(财决03表)'!A285</f>
        <v>0</v>
      </c>
      <c r="L286" s="181">
        <f>'[1]Z03 收入决算表(财决03表)'!$E285</f>
        <v>0</v>
      </c>
      <c r="M286" s="177" t="str">
        <f t="shared" si="9"/>
        <v/>
      </c>
    </row>
    <row r="287" spans="1:13" ht="22.5" customHeight="1">
      <c r="A287" s="237" t="str">
        <f t="shared" si="8"/>
        <v/>
      </c>
      <c r="B287" s="237"/>
      <c r="C287" s="168" t="str">
        <f>IF(ISERROR(VLOOKUP(A287,'[1]Z03 收入决算表(财决03表)'!$A$10:$K$500,4,FALSE)),"",VLOOKUP(A287,'[1]Z03 收入决算表(财决03表)'!$A$10:$K$500,4,FALSE))</f>
        <v/>
      </c>
      <c r="D287" s="184" t="str">
        <f>IF(ISERROR(VLOOKUP(A287,'[1]Z03 收入决算表(财决03表)'!$A$10:$K$500,5,FALSE)),"",VLOOKUP(A287,'[1]Z03 收入决算表(财决03表)'!$A$10:$K$500,5,FALSE))</f>
        <v/>
      </c>
      <c r="E287" s="184" t="str">
        <f>IF(ISERROR(VLOOKUP(A287,'[1]Z03 收入决算表(财决03表)'!$A$10:$K$500,6,FALSE)),"",VLOOKUP(A287,'[1]Z03 收入决算表(财决03表)'!$A$10:$K$500,6,FALSE))</f>
        <v/>
      </c>
      <c r="F287" s="184" t="str">
        <f>IF(ISERROR(VLOOKUP(A287,'[1]Z03 收入决算表(财决03表)'!$A$10:$K$500,7,FALSE)),"",VLOOKUP(A287,'[1]Z03 收入决算表(财决03表)'!$A$10:$K$500,7,FALSE))</f>
        <v/>
      </c>
      <c r="G287" s="184" t="str">
        <f>IF(ISERROR(VLOOKUP(A287,'[1]Z03 收入决算表(财决03表)'!$A$10:$K$500,8,FALSE)),"",VLOOKUP(A287,'[1]Z03 收入决算表(财决03表)'!$A$10:$K$500,8,FALSE))</f>
        <v/>
      </c>
      <c r="H287" s="184" t="str">
        <f>IF(ISERROR(VLOOKUP(A287,'[1]Z03 收入决算表(财决03表)'!$A$10:$K$500,9,FALSE)),"",VLOOKUP(A287,'[1]Z03 收入决算表(财决03表)'!$A$10:$K$500,9,FALSE))</f>
        <v/>
      </c>
      <c r="I287" s="184" t="str">
        <f>IF(ISERROR(VLOOKUP(A287,'[1]Z03 收入决算表(财决03表)'!$A$10:$K$500,10,FALSE)),"",VLOOKUP(A287,'[1]Z03 收入决算表(财决03表)'!$A$10:$K$500,10,FALSE))</f>
        <v/>
      </c>
      <c r="J287" s="184" t="str">
        <f>IF(ISERROR(VLOOKUP(A287,'[1]Z03 收入决算表(财决03表)'!$A$10:$K$500,11,FALSE)),"",VLOOKUP(A287,'[1]Z03 收入决算表(财决03表)'!$A$10:$K$500,11,FALSE))</f>
        <v/>
      </c>
      <c r="K287" s="180">
        <f>'[1]Z03 收入决算表(财决03表)'!A286</f>
        <v>0</v>
      </c>
      <c r="L287" s="181">
        <f>'[1]Z03 收入决算表(财决03表)'!$E286</f>
        <v>0</v>
      </c>
      <c r="M287" s="177" t="str">
        <f t="shared" si="9"/>
        <v/>
      </c>
    </row>
    <row r="288" spans="1:13" ht="22.5" customHeight="1">
      <c r="A288" s="237" t="str">
        <f t="shared" si="8"/>
        <v/>
      </c>
      <c r="B288" s="237"/>
      <c r="C288" s="168" t="str">
        <f>IF(ISERROR(VLOOKUP(A288,'[1]Z03 收入决算表(财决03表)'!$A$10:$K$500,4,FALSE)),"",VLOOKUP(A288,'[1]Z03 收入决算表(财决03表)'!$A$10:$K$500,4,FALSE))</f>
        <v/>
      </c>
      <c r="D288" s="184" t="str">
        <f>IF(ISERROR(VLOOKUP(A288,'[1]Z03 收入决算表(财决03表)'!$A$10:$K$500,5,FALSE)),"",VLOOKUP(A288,'[1]Z03 收入决算表(财决03表)'!$A$10:$K$500,5,FALSE))</f>
        <v/>
      </c>
      <c r="E288" s="184" t="str">
        <f>IF(ISERROR(VLOOKUP(A288,'[1]Z03 收入决算表(财决03表)'!$A$10:$K$500,6,FALSE)),"",VLOOKUP(A288,'[1]Z03 收入决算表(财决03表)'!$A$10:$K$500,6,FALSE))</f>
        <v/>
      </c>
      <c r="F288" s="184" t="str">
        <f>IF(ISERROR(VLOOKUP(A288,'[1]Z03 收入决算表(财决03表)'!$A$10:$K$500,7,FALSE)),"",VLOOKUP(A288,'[1]Z03 收入决算表(财决03表)'!$A$10:$K$500,7,FALSE))</f>
        <v/>
      </c>
      <c r="G288" s="184" t="str">
        <f>IF(ISERROR(VLOOKUP(A288,'[1]Z03 收入决算表(财决03表)'!$A$10:$K$500,8,FALSE)),"",VLOOKUP(A288,'[1]Z03 收入决算表(财决03表)'!$A$10:$K$500,8,FALSE))</f>
        <v/>
      </c>
      <c r="H288" s="184" t="str">
        <f>IF(ISERROR(VLOOKUP(A288,'[1]Z03 收入决算表(财决03表)'!$A$10:$K$500,9,FALSE)),"",VLOOKUP(A288,'[1]Z03 收入决算表(财决03表)'!$A$10:$K$500,9,FALSE))</f>
        <v/>
      </c>
      <c r="I288" s="184" t="str">
        <f>IF(ISERROR(VLOOKUP(A288,'[1]Z03 收入决算表(财决03表)'!$A$10:$K$500,10,FALSE)),"",VLOOKUP(A288,'[1]Z03 收入决算表(财决03表)'!$A$10:$K$500,10,FALSE))</f>
        <v/>
      </c>
      <c r="J288" s="184" t="str">
        <f>IF(ISERROR(VLOOKUP(A288,'[1]Z03 收入决算表(财决03表)'!$A$10:$K$500,11,FALSE)),"",VLOOKUP(A288,'[1]Z03 收入决算表(财决03表)'!$A$10:$K$500,11,FALSE))</f>
        <v/>
      </c>
      <c r="K288" s="180">
        <f>'[1]Z03 收入决算表(财决03表)'!A287</f>
        <v>0</v>
      </c>
      <c r="L288" s="181">
        <f>'[1]Z03 收入决算表(财决03表)'!$E287</f>
        <v>0</v>
      </c>
      <c r="M288" s="177" t="str">
        <f t="shared" si="9"/>
        <v/>
      </c>
    </row>
    <row r="289" spans="1:13" ht="22.5" customHeight="1">
      <c r="A289" s="237" t="str">
        <f t="shared" si="8"/>
        <v/>
      </c>
      <c r="B289" s="237"/>
      <c r="C289" s="168" t="str">
        <f>IF(ISERROR(VLOOKUP(A289,'[1]Z03 收入决算表(财决03表)'!$A$10:$K$500,4,FALSE)),"",VLOOKUP(A289,'[1]Z03 收入决算表(财决03表)'!$A$10:$K$500,4,FALSE))</f>
        <v/>
      </c>
      <c r="D289" s="184" t="str">
        <f>IF(ISERROR(VLOOKUP(A289,'[1]Z03 收入决算表(财决03表)'!$A$10:$K$500,5,FALSE)),"",VLOOKUP(A289,'[1]Z03 收入决算表(财决03表)'!$A$10:$K$500,5,FALSE))</f>
        <v/>
      </c>
      <c r="E289" s="184" t="str">
        <f>IF(ISERROR(VLOOKUP(A289,'[1]Z03 收入决算表(财决03表)'!$A$10:$K$500,6,FALSE)),"",VLOOKUP(A289,'[1]Z03 收入决算表(财决03表)'!$A$10:$K$500,6,FALSE))</f>
        <v/>
      </c>
      <c r="F289" s="184" t="str">
        <f>IF(ISERROR(VLOOKUP(A289,'[1]Z03 收入决算表(财决03表)'!$A$10:$K$500,7,FALSE)),"",VLOOKUP(A289,'[1]Z03 收入决算表(财决03表)'!$A$10:$K$500,7,FALSE))</f>
        <v/>
      </c>
      <c r="G289" s="184" t="str">
        <f>IF(ISERROR(VLOOKUP(A289,'[1]Z03 收入决算表(财决03表)'!$A$10:$K$500,8,FALSE)),"",VLOOKUP(A289,'[1]Z03 收入决算表(财决03表)'!$A$10:$K$500,8,FALSE))</f>
        <v/>
      </c>
      <c r="H289" s="184" t="str">
        <f>IF(ISERROR(VLOOKUP(A289,'[1]Z03 收入决算表(财决03表)'!$A$10:$K$500,9,FALSE)),"",VLOOKUP(A289,'[1]Z03 收入决算表(财决03表)'!$A$10:$K$500,9,FALSE))</f>
        <v/>
      </c>
      <c r="I289" s="184" t="str">
        <f>IF(ISERROR(VLOOKUP(A289,'[1]Z03 收入决算表(财决03表)'!$A$10:$K$500,10,FALSE)),"",VLOOKUP(A289,'[1]Z03 收入决算表(财决03表)'!$A$10:$K$500,10,FALSE))</f>
        <v/>
      </c>
      <c r="J289" s="184" t="str">
        <f>IF(ISERROR(VLOOKUP(A289,'[1]Z03 收入决算表(财决03表)'!$A$10:$K$500,11,FALSE)),"",VLOOKUP(A289,'[1]Z03 收入决算表(财决03表)'!$A$10:$K$500,11,FALSE))</f>
        <v/>
      </c>
      <c r="K289" s="180">
        <f>'[1]Z03 收入决算表(财决03表)'!A288</f>
        <v>0</v>
      </c>
      <c r="L289" s="181">
        <f>'[1]Z03 收入决算表(财决03表)'!$E288</f>
        <v>0</v>
      </c>
      <c r="M289" s="177" t="str">
        <f t="shared" si="9"/>
        <v/>
      </c>
    </row>
    <row r="290" spans="1:13" ht="22.5" customHeight="1">
      <c r="A290" s="237" t="str">
        <f t="shared" si="8"/>
        <v/>
      </c>
      <c r="B290" s="237"/>
      <c r="C290" s="168" t="str">
        <f>IF(ISERROR(VLOOKUP(A290,'[1]Z03 收入决算表(财决03表)'!$A$10:$K$500,4,FALSE)),"",VLOOKUP(A290,'[1]Z03 收入决算表(财决03表)'!$A$10:$K$500,4,FALSE))</f>
        <v/>
      </c>
      <c r="D290" s="184" t="str">
        <f>IF(ISERROR(VLOOKUP(A290,'[1]Z03 收入决算表(财决03表)'!$A$10:$K$500,5,FALSE)),"",VLOOKUP(A290,'[1]Z03 收入决算表(财决03表)'!$A$10:$K$500,5,FALSE))</f>
        <v/>
      </c>
      <c r="E290" s="184" t="str">
        <f>IF(ISERROR(VLOOKUP(A290,'[1]Z03 收入决算表(财决03表)'!$A$10:$K$500,6,FALSE)),"",VLOOKUP(A290,'[1]Z03 收入决算表(财决03表)'!$A$10:$K$500,6,FALSE))</f>
        <v/>
      </c>
      <c r="F290" s="184" t="str">
        <f>IF(ISERROR(VLOOKUP(A290,'[1]Z03 收入决算表(财决03表)'!$A$10:$K$500,7,FALSE)),"",VLOOKUP(A290,'[1]Z03 收入决算表(财决03表)'!$A$10:$K$500,7,FALSE))</f>
        <v/>
      </c>
      <c r="G290" s="184" t="str">
        <f>IF(ISERROR(VLOOKUP(A290,'[1]Z03 收入决算表(财决03表)'!$A$10:$K$500,8,FALSE)),"",VLOOKUP(A290,'[1]Z03 收入决算表(财决03表)'!$A$10:$K$500,8,FALSE))</f>
        <v/>
      </c>
      <c r="H290" s="184" t="str">
        <f>IF(ISERROR(VLOOKUP(A290,'[1]Z03 收入决算表(财决03表)'!$A$10:$K$500,9,FALSE)),"",VLOOKUP(A290,'[1]Z03 收入决算表(财决03表)'!$A$10:$K$500,9,FALSE))</f>
        <v/>
      </c>
      <c r="I290" s="184" t="str">
        <f>IF(ISERROR(VLOOKUP(A290,'[1]Z03 收入决算表(财决03表)'!$A$10:$K$500,10,FALSE)),"",VLOOKUP(A290,'[1]Z03 收入决算表(财决03表)'!$A$10:$K$500,10,FALSE))</f>
        <v/>
      </c>
      <c r="J290" s="184" t="str">
        <f>IF(ISERROR(VLOOKUP(A290,'[1]Z03 收入决算表(财决03表)'!$A$10:$K$500,11,FALSE)),"",VLOOKUP(A290,'[1]Z03 收入决算表(财决03表)'!$A$10:$K$500,11,FALSE))</f>
        <v/>
      </c>
      <c r="K290" s="180">
        <f>'[1]Z03 收入决算表(财决03表)'!A289</f>
        <v>0</v>
      </c>
      <c r="L290" s="181">
        <f>'[1]Z03 收入决算表(财决03表)'!$E289</f>
        <v>0</v>
      </c>
      <c r="M290" s="177" t="str">
        <f t="shared" si="9"/>
        <v/>
      </c>
    </row>
    <row r="291" spans="1:13" ht="22.5" customHeight="1">
      <c r="A291" s="237" t="str">
        <f t="shared" si="8"/>
        <v/>
      </c>
      <c r="B291" s="237"/>
      <c r="C291" s="168" t="str">
        <f>IF(ISERROR(VLOOKUP(A291,'[1]Z03 收入决算表(财决03表)'!$A$10:$K$500,4,FALSE)),"",VLOOKUP(A291,'[1]Z03 收入决算表(财决03表)'!$A$10:$K$500,4,FALSE))</f>
        <v/>
      </c>
      <c r="D291" s="184" t="str">
        <f>IF(ISERROR(VLOOKUP(A291,'[1]Z03 收入决算表(财决03表)'!$A$10:$K$500,5,FALSE)),"",VLOOKUP(A291,'[1]Z03 收入决算表(财决03表)'!$A$10:$K$500,5,FALSE))</f>
        <v/>
      </c>
      <c r="E291" s="184" t="str">
        <f>IF(ISERROR(VLOOKUP(A291,'[1]Z03 收入决算表(财决03表)'!$A$10:$K$500,6,FALSE)),"",VLOOKUP(A291,'[1]Z03 收入决算表(财决03表)'!$A$10:$K$500,6,FALSE))</f>
        <v/>
      </c>
      <c r="F291" s="184" t="str">
        <f>IF(ISERROR(VLOOKUP(A291,'[1]Z03 收入决算表(财决03表)'!$A$10:$K$500,7,FALSE)),"",VLOOKUP(A291,'[1]Z03 收入决算表(财决03表)'!$A$10:$K$500,7,FALSE))</f>
        <v/>
      </c>
      <c r="G291" s="184" t="str">
        <f>IF(ISERROR(VLOOKUP(A291,'[1]Z03 收入决算表(财决03表)'!$A$10:$K$500,8,FALSE)),"",VLOOKUP(A291,'[1]Z03 收入决算表(财决03表)'!$A$10:$K$500,8,FALSE))</f>
        <v/>
      </c>
      <c r="H291" s="184" t="str">
        <f>IF(ISERROR(VLOOKUP(A291,'[1]Z03 收入决算表(财决03表)'!$A$10:$K$500,9,FALSE)),"",VLOOKUP(A291,'[1]Z03 收入决算表(财决03表)'!$A$10:$K$500,9,FALSE))</f>
        <v/>
      </c>
      <c r="I291" s="184" t="str">
        <f>IF(ISERROR(VLOOKUP(A291,'[1]Z03 收入决算表(财决03表)'!$A$10:$K$500,10,FALSE)),"",VLOOKUP(A291,'[1]Z03 收入决算表(财决03表)'!$A$10:$K$500,10,FALSE))</f>
        <v/>
      </c>
      <c r="J291" s="184" t="str">
        <f>IF(ISERROR(VLOOKUP(A291,'[1]Z03 收入决算表(财决03表)'!$A$10:$K$500,11,FALSE)),"",VLOOKUP(A291,'[1]Z03 收入决算表(财决03表)'!$A$10:$K$500,11,FALSE))</f>
        <v/>
      </c>
      <c r="K291" s="180">
        <f>'[1]Z03 收入决算表(财决03表)'!A290</f>
        <v>0</v>
      </c>
      <c r="L291" s="181">
        <f>'[1]Z03 收入决算表(财决03表)'!$E290</f>
        <v>0</v>
      </c>
      <c r="M291" s="177" t="str">
        <f t="shared" si="9"/>
        <v/>
      </c>
    </row>
    <row r="292" spans="1:13" ht="22.5" customHeight="1">
      <c r="A292" s="237" t="str">
        <f t="shared" si="8"/>
        <v/>
      </c>
      <c r="B292" s="237"/>
      <c r="C292" s="168" t="str">
        <f>IF(ISERROR(VLOOKUP(A292,'[1]Z03 收入决算表(财决03表)'!$A$10:$K$500,4,FALSE)),"",VLOOKUP(A292,'[1]Z03 收入决算表(财决03表)'!$A$10:$K$500,4,FALSE))</f>
        <v/>
      </c>
      <c r="D292" s="184" t="str">
        <f>IF(ISERROR(VLOOKUP(A292,'[1]Z03 收入决算表(财决03表)'!$A$10:$K$500,5,FALSE)),"",VLOOKUP(A292,'[1]Z03 收入决算表(财决03表)'!$A$10:$K$500,5,FALSE))</f>
        <v/>
      </c>
      <c r="E292" s="184" t="str">
        <f>IF(ISERROR(VLOOKUP(A292,'[1]Z03 收入决算表(财决03表)'!$A$10:$K$500,6,FALSE)),"",VLOOKUP(A292,'[1]Z03 收入决算表(财决03表)'!$A$10:$K$500,6,FALSE))</f>
        <v/>
      </c>
      <c r="F292" s="184" t="str">
        <f>IF(ISERROR(VLOOKUP(A292,'[1]Z03 收入决算表(财决03表)'!$A$10:$K$500,7,FALSE)),"",VLOOKUP(A292,'[1]Z03 收入决算表(财决03表)'!$A$10:$K$500,7,FALSE))</f>
        <v/>
      </c>
      <c r="G292" s="184" t="str">
        <f>IF(ISERROR(VLOOKUP(A292,'[1]Z03 收入决算表(财决03表)'!$A$10:$K$500,8,FALSE)),"",VLOOKUP(A292,'[1]Z03 收入决算表(财决03表)'!$A$10:$K$500,8,FALSE))</f>
        <v/>
      </c>
      <c r="H292" s="184" t="str">
        <f>IF(ISERROR(VLOOKUP(A292,'[1]Z03 收入决算表(财决03表)'!$A$10:$K$500,9,FALSE)),"",VLOOKUP(A292,'[1]Z03 收入决算表(财决03表)'!$A$10:$K$500,9,FALSE))</f>
        <v/>
      </c>
      <c r="I292" s="184" t="str">
        <f>IF(ISERROR(VLOOKUP(A292,'[1]Z03 收入决算表(财决03表)'!$A$10:$K$500,10,FALSE)),"",VLOOKUP(A292,'[1]Z03 收入决算表(财决03表)'!$A$10:$K$500,10,FALSE))</f>
        <v/>
      </c>
      <c r="J292" s="184" t="str">
        <f>IF(ISERROR(VLOOKUP(A292,'[1]Z03 收入决算表(财决03表)'!$A$10:$K$500,11,FALSE)),"",VLOOKUP(A292,'[1]Z03 收入决算表(财决03表)'!$A$10:$K$500,11,FALSE))</f>
        <v/>
      </c>
      <c r="K292" s="180">
        <f>'[1]Z03 收入决算表(财决03表)'!A291</f>
        <v>0</v>
      </c>
      <c r="L292" s="181">
        <f>'[1]Z03 收入决算表(财决03表)'!$E291</f>
        <v>0</v>
      </c>
      <c r="M292" s="177" t="str">
        <f t="shared" si="9"/>
        <v/>
      </c>
    </row>
    <row r="293" spans="1:13" ht="22.5" customHeight="1">
      <c r="A293" s="237" t="str">
        <f t="shared" si="8"/>
        <v/>
      </c>
      <c r="B293" s="237"/>
      <c r="C293" s="168" t="str">
        <f>IF(ISERROR(VLOOKUP(A293,'[1]Z03 收入决算表(财决03表)'!$A$10:$K$500,4,FALSE)),"",VLOOKUP(A293,'[1]Z03 收入决算表(财决03表)'!$A$10:$K$500,4,FALSE))</f>
        <v/>
      </c>
      <c r="D293" s="184" t="str">
        <f>IF(ISERROR(VLOOKUP(A293,'[1]Z03 收入决算表(财决03表)'!$A$10:$K$500,5,FALSE)),"",VLOOKUP(A293,'[1]Z03 收入决算表(财决03表)'!$A$10:$K$500,5,FALSE))</f>
        <v/>
      </c>
      <c r="E293" s="184" t="str">
        <f>IF(ISERROR(VLOOKUP(A293,'[1]Z03 收入决算表(财决03表)'!$A$10:$K$500,6,FALSE)),"",VLOOKUP(A293,'[1]Z03 收入决算表(财决03表)'!$A$10:$K$500,6,FALSE))</f>
        <v/>
      </c>
      <c r="F293" s="184" t="str">
        <f>IF(ISERROR(VLOOKUP(A293,'[1]Z03 收入决算表(财决03表)'!$A$10:$K$500,7,FALSE)),"",VLOOKUP(A293,'[1]Z03 收入决算表(财决03表)'!$A$10:$K$500,7,FALSE))</f>
        <v/>
      </c>
      <c r="G293" s="184" t="str">
        <f>IF(ISERROR(VLOOKUP(A293,'[1]Z03 收入决算表(财决03表)'!$A$10:$K$500,8,FALSE)),"",VLOOKUP(A293,'[1]Z03 收入决算表(财决03表)'!$A$10:$K$500,8,FALSE))</f>
        <v/>
      </c>
      <c r="H293" s="184" t="str">
        <f>IF(ISERROR(VLOOKUP(A293,'[1]Z03 收入决算表(财决03表)'!$A$10:$K$500,9,FALSE)),"",VLOOKUP(A293,'[1]Z03 收入决算表(财决03表)'!$A$10:$K$500,9,FALSE))</f>
        <v/>
      </c>
      <c r="I293" s="184" t="str">
        <f>IF(ISERROR(VLOOKUP(A293,'[1]Z03 收入决算表(财决03表)'!$A$10:$K$500,10,FALSE)),"",VLOOKUP(A293,'[1]Z03 收入决算表(财决03表)'!$A$10:$K$500,10,FALSE))</f>
        <v/>
      </c>
      <c r="J293" s="184" t="str">
        <f>IF(ISERROR(VLOOKUP(A293,'[1]Z03 收入决算表(财决03表)'!$A$10:$K$500,11,FALSE)),"",VLOOKUP(A293,'[1]Z03 收入决算表(财决03表)'!$A$10:$K$500,11,FALSE))</f>
        <v/>
      </c>
      <c r="K293" s="180">
        <f>'[1]Z03 收入决算表(财决03表)'!A292</f>
        <v>0</v>
      </c>
      <c r="L293" s="181">
        <f>'[1]Z03 收入决算表(财决03表)'!$E292</f>
        <v>0</v>
      </c>
      <c r="M293" s="177" t="str">
        <f t="shared" si="9"/>
        <v/>
      </c>
    </row>
    <row r="294" spans="1:13" ht="22.5" customHeight="1">
      <c r="A294" s="237" t="str">
        <f t="shared" si="8"/>
        <v/>
      </c>
      <c r="B294" s="237"/>
      <c r="C294" s="168" t="str">
        <f>IF(ISERROR(VLOOKUP(A294,'[1]Z03 收入决算表(财决03表)'!$A$10:$K$500,4,FALSE)),"",VLOOKUP(A294,'[1]Z03 收入决算表(财决03表)'!$A$10:$K$500,4,FALSE))</f>
        <v/>
      </c>
      <c r="D294" s="184" t="str">
        <f>IF(ISERROR(VLOOKUP(A294,'[1]Z03 收入决算表(财决03表)'!$A$10:$K$500,5,FALSE)),"",VLOOKUP(A294,'[1]Z03 收入决算表(财决03表)'!$A$10:$K$500,5,FALSE))</f>
        <v/>
      </c>
      <c r="E294" s="184" t="str">
        <f>IF(ISERROR(VLOOKUP(A294,'[1]Z03 收入决算表(财决03表)'!$A$10:$K$500,6,FALSE)),"",VLOOKUP(A294,'[1]Z03 收入决算表(财决03表)'!$A$10:$K$500,6,FALSE))</f>
        <v/>
      </c>
      <c r="F294" s="184" t="str">
        <f>IF(ISERROR(VLOOKUP(A294,'[1]Z03 收入决算表(财决03表)'!$A$10:$K$500,7,FALSE)),"",VLOOKUP(A294,'[1]Z03 收入决算表(财决03表)'!$A$10:$K$500,7,FALSE))</f>
        <v/>
      </c>
      <c r="G294" s="184" t="str">
        <f>IF(ISERROR(VLOOKUP(A294,'[1]Z03 收入决算表(财决03表)'!$A$10:$K$500,8,FALSE)),"",VLOOKUP(A294,'[1]Z03 收入决算表(财决03表)'!$A$10:$K$500,8,FALSE))</f>
        <v/>
      </c>
      <c r="H294" s="184" t="str">
        <f>IF(ISERROR(VLOOKUP(A294,'[1]Z03 收入决算表(财决03表)'!$A$10:$K$500,9,FALSE)),"",VLOOKUP(A294,'[1]Z03 收入决算表(财决03表)'!$A$10:$K$500,9,FALSE))</f>
        <v/>
      </c>
      <c r="I294" s="184" t="str">
        <f>IF(ISERROR(VLOOKUP(A294,'[1]Z03 收入决算表(财决03表)'!$A$10:$K$500,10,FALSE)),"",VLOOKUP(A294,'[1]Z03 收入决算表(财决03表)'!$A$10:$K$500,10,FALSE))</f>
        <v/>
      </c>
      <c r="J294" s="184" t="str">
        <f>IF(ISERROR(VLOOKUP(A294,'[1]Z03 收入决算表(财决03表)'!$A$10:$K$500,11,FALSE)),"",VLOOKUP(A294,'[1]Z03 收入决算表(财决03表)'!$A$10:$K$500,11,FALSE))</f>
        <v/>
      </c>
      <c r="K294" s="180">
        <f>'[1]Z03 收入决算表(财决03表)'!A293</f>
        <v>0</v>
      </c>
      <c r="L294" s="181">
        <f>'[1]Z03 收入决算表(财决03表)'!$E293</f>
        <v>0</v>
      </c>
      <c r="M294" s="177" t="str">
        <f t="shared" si="9"/>
        <v/>
      </c>
    </row>
    <row r="295" spans="1:13" ht="22.5" customHeight="1">
      <c r="A295" s="237" t="str">
        <f t="shared" si="8"/>
        <v/>
      </c>
      <c r="B295" s="237"/>
      <c r="C295" s="168" t="str">
        <f>IF(ISERROR(VLOOKUP(A295,'[1]Z03 收入决算表(财决03表)'!$A$10:$K$500,4,FALSE)),"",VLOOKUP(A295,'[1]Z03 收入决算表(财决03表)'!$A$10:$K$500,4,FALSE))</f>
        <v/>
      </c>
      <c r="D295" s="184" t="str">
        <f>IF(ISERROR(VLOOKUP(A295,'[1]Z03 收入决算表(财决03表)'!$A$10:$K$500,5,FALSE)),"",VLOOKUP(A295,'[1]Z03 收入决算表(财决03表)'!$A$10:$K$500,5,FALSE))</f>
        <v/>
      </c>
      <c r="E295" s="184" t="str">
        <f>IF(ISERROR(VLOOKUP(A295,'[1]Z03 收入决算表(财决03表)'!$A$10:$K$500,6,FALSE)),"",VLOOKUP(A295,'[1]Z03 收入决算表(财决03表)'!$A$10:$K$500,6,FALSE))</f>
        <v/>
      </c>
      <c r="F295" s="184" t="str">
        <f>IF(ISERROR(VLOOKUP(A295,'[1]Z03 收入决算表(财决03表)'!$A$10:$K$500,7,FALSE)),"",VLOOKUP(A295,'[1]Z03 收入决算表(财决03表)'!$A$10:$K$500,7,FALSE))</f>
        <v/>
      </c>
      <c r="G295" s="184" t="str">
        <f>IF(ISERROR(VLOOKUP(A295,'[1]Z03 收入决算表(财决03表)'!$A$10:$K$500,8,FALSE)),"",VLOOKUP(A295,'[1]Z03 收入决算表(财决03表)'!$A$10:$K$500,8,FALSE))</f>
        <v/>
      </c>
      <c r="H295" s="184" t="str">
        <f>IF(ISERROR(VLOOKUP(A295,'[1]Z03 收入决算表(财决03表)'!$A$10:$K$500,9,FALSE)),"",VLOOKUP(A295,'[1]Z03 收入决算表(财决03表)'!$A$10:$K$500,9,FALSE))</f>
        <v/>
      </c>
      <c r="I295" s="184" t="str">
        <f>IF(ISERROR(VLOOKUP(A295,'[1]Z03 收入决算表(财决03表)'!$A$10:$K$500,10,FALSE)),"",VLOOKUP(A295,'[1]Z03 收入决算表(财决03表)'!$A$10:$K$500,10,FALSE))</f>
        <v/>
      </c>
      <c r="J295" s="184" t="str">
        <f>IF(ISERROR(VLOOKUP(A295,'[1]Z03 收入决算表(财决03表)'!$A$10:$K$500,11,FALSE)),"",VLOOKUP(A295,'[1]Z03 收入决算表(财决03表)'!$A$10:$K$500,11,FALSE))</f>
        <v/>
      </c>
      <c r="K295" s="180">
        <f>'[1]Z03 收入决算表(财决03表)'!A294</f>
        <v>0</v>
      </c>
      <c r="L295" s="181">
        <f>'[1]Z03 收入决算表(财决03表)'!$E294</f>
        <v>0</v>
      </c>
      <c r="M295" s="177" t="str">
        <f t="shared" si="9"/>
        <v/>
      </c>
    </row>
    <row r="296" spans="1:13" ht="22.5" customHeight="1">
      <c r="A296" s="237" t="str">
        <f t="shared" si="8"/>
        <v/>
      </c>
      <c r="B296" s="237"/>
      <c r="C296" s="168" t="str">
        <f>IF(ISERROR(VLOOKUP(A296,'[1]Z03 收入决算表(财决03表)'!$A$10:$K$500,4,FALSE)),"",VLOOKUP(A296,'[1]Z03 收入决算表(财决03表)'!$A$10:$K$500,4,FALSE))</f>
        <v/>
      </c>
      <c r="D296" s="184" t="str">
        <f>IF(ISERROR(VLOOKUP(A296,'[1]Z03 收入决算表(财决03表)'!$A$10:$K$500,5,FALSE)),"",VLOOKUP(A296,'[1]Z03 收入决算表(财决03表)'!$A$10:$K$500,5,FALSE))</f>
        <v/>
      </c>
      <c r="E296" s="184" t="str">
        <f>IF(ISERROR(VLOOKUP(A296,'[1]Z03 收入决算表(财决03表)'!$A$10:$K$500,6,FALSE)),"",VLOOKUP(A296,'[1]Z03 收入决算表(财决03表)'!$A$10:$K$500,6,FALSE))</f>
        <v/>
      </c>
      <c r="F296" s="184" t="str">
        <f>IF(ISERROR(VLOOKUP(A296,'[1]Z03 收入决算表(财决03表)'!$A$10:$K$500,7,FALSE)),"",VLOOKUP(A296,'[1]Z03 收入决算表(财决03表)'!$A$10:$K$500,7,FALSE))</f>
        <v/>
      </c>
      <c r="G296" s="184" t="str">
        <f>IF(ISERROR(VLOOKUP(A296,'[1]Z03 收入决算表(财决03表)'!$A$10:$K$500,8,FALSE)),"",VLOOKUP(A296,'[1]Z03 收入决算表(财决03表)'!$A$10:$K$500,8,FALSE))</f>
        <v/>
      </c>
      <c r="H296" s="184" t="str">
        <f>IF(ISERROR(VLOOKUP(A296,'[1]Z03 收入决算表(财决03表)'!$A$10:$K$500,9,FALSE)),"",VLOOKUP(A296,'[1]Z03 收入决算表(财决03表)'!$A$10:$K$500,9,FALSE))</f>
        <v/>
      </c>
      <c r="I296" s="184" t="str">
        <f>IF(ISERROR(VLOOKUP(A296,'[1]Z03 收入决算表(财决03表)'!$A$10:$K$500,10,FALSE)),"",VLOOKUP(A296,'[1]Z03 收入决算表(财决03表)'!$A$10:$K$500,10,FALSE))</f>
        <v/>
      </c>
      <c r="J296" s="184" t="str">
        <f>IF(ISERROR(VLOOKUP(A296,'[1]Z03 收入决算表(财决03表)'!$A$10:$K$500,11,FALSE)),"",VLOOKUP(A296,'[1]Z03 收入决算表(财决03表)'!$A$10:$K$500,11,FALSE))</f>
        <v/>
      </c>
      <c r="K296" s="180">
        <f>'[1]Z03 收入决算表(财决03表)'!A295</f>
        <v>0</v>
      </c>
      <c r="L296" s="181">
        <f>'[1]Z03 收入决算表(财决03表)'!$E295</f>
        <v>0</v>
      </c>
      <c r="M296" s="177" t="str">
        <f t="shared" si="9"/>
        <v/>
      </c>
    </row>
    <row r="297" spans="1:13" ht="22.5" customHeight="1">
      <c r="A297" s="237" t="str">
        <f t="shared" si="8"/>
        <v/>
      </c>
      <c r="B297" s="237"/>
      <c r="C297" s="168" t="str">
        <f>IF(ISERROR(VLOOKUP(A297,'[1]Z03 收入决算表(财决03表)'!$A$10:$K$500,4,FALSE)),"",VLOOKUP(A297,'[1]Z03 收入决算表(财决03表)'!$A$10:$K$500,4,FALSE))</f>
        <v/>
      </c>
      <c r="D297" s="184" t="str">
        <f>IF(ISERROR(VLOOKUP(A297,'[1]Z03 收入决算表(财决03表)'!$A$10:$K$500,5,FALSE)),"",VLOOKUP(A297,'[1]Z03 收入决算表(财决03表)'!$A$10:$K$500,5,FALSE))</f>
        <v/>
      </c>
      <c r="E297" s="184" t="str">
        <f>IF(ISERROR(VLOOKUP(A297,'[1]Z03 收入决算表(财决03表)'!$A$10:$K$500,6,FALSE)),"",VLOOKUP(A297,'[1]Z03 收入决算表(财决03表)'!$A$10:$K$500,6,FALSE))</f>
        <v/>
      </c>
      <c r="F297" s="184" t="str">
        <f>IF(ISERROR(VLOOKUP(A297,'[1]Z03 收入决算表(财决03表)'!$A$10:$K$500,7,FALSE)),"",VLOOKUP(A297,'[1]Z03 收入决算表(财决03表)'!$A$10:$K$500,7,FALSE))</f>
        <v/>
      </c>
      <c r="G297" s="184" t="str">
        <f>IF(ISERROR(VLOOKUP(A297,'[1]Z03 收入决算表(财决03表)'!$A$10:$K$500,8,FALSE)),"",VLOOKUP(A297,'[1]Z03 收入决算表(财决03表)'!$A$10:$K$500,8,FALSE))</f>
        <v/>
      </c>
      <c r="H297" s="184" t="str">
        <f>IF(ISERROR(VLOOKUP(A297,'[1]Z03 收入决算表(财决03表)'!$A$10:$K$500,9,FALSE)),"",VLOOKUP(A297,'[1]Z03 收入决算表(财决03表)'!$A$10:$K$500,9,FALSE))</f>
        <v/>
      </c>
      <c r="I297" s="184" t="str">
        <f>IF(ISERROR(VLOOKUP(A297,'[1]Z03 收入决算表(财决03表)'!$A$10:$K$500,10,FALSE)),"",VLOOKUP(A297,'[1]Z03 收入决算表(财决03表)'!$A$10:$K$500,10,FALSE))</f>
        <v/>
      </c>
      <c r="J297" s="184" t="str">
        <f>IF(ISERROR(VLOOKUP(A297,'[1]Z03 收入决算表(财决03表)'!$A$10:$K$500,11,FALSE)),"",VLOOKUP(A297,'[1]Z03 收入决算表(财决03表)'!$A$10:$K$500,11,FALSE))</f>
        <v/>
      </c>
      <c r="K297" s="180">
        <f>'[1]Z03 收入决算表(财决03表)'!A296</f>
        <v>0</v>
      </c>
      <c r="L297" s="181">
        <f>'[1]Z03 收入决算表(财决03表)'!$E296</f>
        <v>0</v>
      </c>
      <c r="M297" s="177" t="str">
        <f t="shared" si="9"/>
        <v/>
      </c>
    </row>
    <row r="298" spans="1:13" ht="22.5" customHeight="1">
      <c r="A298" s="237" t="str">
        <f t="shared" si="8"/>
        <v/>
      </c>
      <c r="B298" s="237"/>
      <c r="C298" s="168" t="str">
        <f>IF(ISERROR(VLOOKUP(A298,'[1]Z03 收入决算表(财决03表)'!$A$10:$K$500,4,FALSE)),"",VLOOKUP(A298,'[1]Z03 收入决算表(财决03表)'!$A$10:$K$500,4,FALSE))</f>
        <v/>
      </c>
      <c r="D298" s="184" t="str">
        <f>IF(ISERROR(VLOOKUP(A298,'[1]Z03 收入决算表(财决03表)'!$A$10:$K$500,5,FALSE)),"",VLOOKUP(A298,'[1]Z03 收入决算表(财决03表)'!$A$10:$K$500,5,FALSE))</f>
        <v/>
      </c>
      <c r="E298" s="184" t="str">
        <f>IF(ISERROR(VLOOKUP(A298,'[1]Z03 收入决算表(财决03表)'!$A$10:$K$500,6,FALSE)),"",VLOOKUP(A298,'[1]Z03 收入决算表(财决03表)'!$A$10:$K$500,6,FALSE))</f>
        <v/>
      </c>
      <c r="F298" s="184" t="str">
        <f>IF(ISERROR(VLOOKUP(A298,'[1]Z03 收入决算表(财决03表)'!$A$10:$K$500,7,FALSE)),"",VLOOKUP(A298,'[1]Z03 收入决算表(财决03表)'!$A$10:$K$500,7,FALSE))</f>
        <v/>
      </c>
      <c r="G298" s="184" t="str">
        <f>IF(ISERROR(VLOOKUP(A298,'[1]Z03 收入决算表(财决03表)'!$A$10:$K$500,8,FALSE)),"",VLOOKUP(A298,'[1]Z03 收入决算表(财决03表)'!$A$10:$K$500,8,FALSE))</f>
        <v/>
      </c>
      <c r="H298" s="184" t="str">
        <f>IF(ISERROR(VLOOKUP(A298,'[1]Z03 收入决算表(财决03表)'!$A$10:$K$500,9,FALSE)),"",VLOOKUP(A298,'[1]Z03 收入决算表(财决03表)'!$A$10:$K$500,9,FALSE))</f>
        <v/>
      </c>
      <c r="I298" s="184" t="str">
        <f>IF(ISERROR(VLOOKUP(A298,'[1]Z03 收入决算表(财决03表)'!$A$10:$K$500,10,FALSE)),"",VLOOKUP(A298,'[1]Z03 收入决算表(财决03表)'!$A$10:$K$500,10,FALSE))</f>
        <v/>
      </c>
      <c r="J298" s="184" t="str">
        <f>IF(ISERROR(VLOOKUP(A298,'[1]Z03 收入决算表(财决03表)'!$A$10:$K$500,11,FALSE)),"",VLOOKUP(A298,'[1]Z03 收入决算表(财决03表)'!$A$10:$K$500,11,FALSE))</f>
        <v/>
      </c>
      <c r="K298" s="180">
        <f>'[1]Z03 收入决算表(财决03表)'!A297</f>
        <v>0</v>
      </c>
      <c r="L298" s="181">
        <f>'[1]Z03 收入决算表(财决03表)'!$E297</f>
        <v>0</v>
      </c>
      <c r="M298" s="177" t="str">
        <f t="shared" si="9"/>
        <v/>
      </c>
    </row>
    <row r="299" spans="1:13" ht="22.5" customHeight="1">
      <c r="A299" s="237" t="str">
        <f t="shared" si="8"/>
        <v/>
      </c>
      <c r="B299" s="237"/>
      <c r="C299" s="168" t="str">
        <f>IF(ISERROR(VLOOKUP(A299,'[1]Z03 收入决算表(财决03表)'!$A$10:$K$500,4,FALSE)),"",VLOOKUP(A299,'[1]Z03 收入决算表(财决03表)'!$A$10:$K$500,4,FALSE))</f>
        <v/>
      </c>
      <c r="D299" s="184" t="str">
        <f>IF(ISERROR(VLOOKUP(A299,'[1]Z03 收入决算表(财决03表)'!$A$10:$K$500,5,FALSE)),"",VLOOKUP(A299,'[1]Z03 收入决算表(财决03表)'!$A$10:$K$500,5,FALSE))</f>
        <v/>
      </c>
      <c r="E299" s="184" t="str">
        <f>IF(ISERROR(VLOOKUP(A299,'[1]Z03 收入决算表(财决03表)'!$A$10:$K$500,6,FALSE)),"",VLOOKUP(A299,'[1]Z03 收入决算表(财决03表)'!$A$10:$K$500,6,FALSE))</f>
        <v/>
      </c>
      <c r="F299" s="184" t="str">
        <f>IF(ISERROR(VLOOKUP(A299,'[1]Z03 收入决算表(财决03表)'!$A$10:$K$500,7,FALSE)),"",VLOOKUP(A299,'[1]Z03 收入决算表(财决03表)'!$A$10:$K$500,7,FALSE))</f>
        <v/>
      </c>
      <c r="G299" s="184" t="str">
        <f>IF(ISERROR(VLOOKUP(A299,'[1]Z03 收入决算表(财决03表)'!$A$10:$K$500,8,FALSE)),"",VLOOKUP(A299,'[1]Z03 收入决算表(财决03表)'!$A$10:$K$500,8,FALSE))</f>
        <v/>
      </c>
      <c r="H299" s="184" t="str">
        <f>IF(ISERROR(VLOOKUP(A299,'[1]Z03 收入决算表(财决03表)'!$A$10:$K$500,9,FALSE)),"",VLOOKUP(A299,'[1]Z03 收入决算表(财决03表)'!$A$10:$K$500,9,FALSE))</f>
        <v/>
      </c>
      <c r="I299" s="184" t="str">
        <f>IF(ISERROR(VLOOKUP(A299,'[1]Z03 收入决算表(财决03表)'!$A$10:$K$500,10,FALSE)),"",VLOOKUP(A299,'[1]Z03 收入决算表(财决03表)'!$A$10:$K$500,10,FALSE))</f>
        <v/>
      </c>
      <c r="J299" s="184" t="str">
        <f>IF(ISERROR(VLOOKUP(A299,'[1]Z03 收入决算表(财决03表)'!$A$10:$K$500,11,FALSE)),"",VLOOKUP(A299,'[1]Z03 收入决算表(财决03表)'!$A$10:$K$500,11,FALSE))</f>
        <v/>
      </c>
      <c r="K299" s="180">
        <f>'[1]Z03 收入决算表(财决03表)'!A298</f>
        <v>0</v>
      </c>
      <c r="L299" s="181">
        <f>'[1]Z03 收入决算表(财决03表)'!$E298</f>
        <v>0</v>
      </c>
      <c r="M299" s="177" t="str">
        <f t="shared" si="9"/>
        <v/>
      </c>
    </row>
    <row r="300" spans="1:13" ht="22.5" customHeight="1">
      <c r="A300" s="237" t="str">
        <f t="shared" si="8"/>
        <v/>
      </c>
      <c r="B300" s="237"/>
      <c r="C300" s="168" t="str">
        <f>IF(ISERROR(VLOOKUP(A300,'[1]Z03 收入决算表(财决03表)'!$A$10:$K$500,4,FALSE)),"",VLOOKUP(A300,'[1]Z03 收入决算表(财决03表)'!$A$10:$K$500,4,FALSE))</f>
        <v/>
      </c>
      <c r="D300" s="184" t="str">
        <f>IF(ISERROR(VLOOKUP(A300,'[1]Z03 收入决算表(财决03表)'!$A$10:$K$500,5,FALSE)),"",VLOOKUP(A300,'[1]Z03 收入决算表(财决03表)'!$A$10:$K$500,5,FALSE))</f>
        <v/>
      </c>
      <c r="E300" s="184" t="str">
        <f>IF(ISERROR(VLOOKUP(A300,'[1]Z03 收入决算表(财决03表)'!$A$10:$K$500,6,FALSE)),"",VLOOKUP(A300,'[1]Z03 收入决算表(财决03表)'!$A$10:$K$500,6,FALSE))</f>
        <v/>
      </c>
      <c r="F300" s="184" t="str">
        <f>IF(ISERROR(VLOOKUP(A300,'[1]Z03 收入决算表(财决03表)'!$A$10:$K$500,7,FALSE)),"",VLOOKUP(A300,'[1]Z03 收入决算表(财决03表)'!$A$10:$K$500,7,FALSE))</f>
        <v/>
      </c>
      <c r="G300" s="184" t="str">
        <f>IF(ISERROR(VLOOKUP(A300,'[1]Z03 收入决算表(财决03表)'!$A$10:$K$500,8,FALSE)),"",VLOOKUP(A300,'[1]Z03 收入决算表(财决03表)'!$A$10:$K$500,8,FALSE))</f>
        <v/>
      </c>
      <c r="H300" s="184" t="str">
        <f>IF(ISERROR(VLOOKUP(A300,'[1]Z03 收入决算表(财决03表)'!$A$10:$K$500,9,FALSE)),"",VLOOKUP(A300,'[1]Z03 收入决算表(财决03表)'!$A$10:$K$500,9,FALSE))</f>
        <v/>
      </c>
      <c r="I300" s="184" t="str">
        <f>IF(ISERROR(VLOOKUP(A300,'[1]Z03 收入决算表(财决03表)'!$A$10:$K$500,10,FALSE)),"",VLOOKUP(A300,'[1]Z03 收入决算表(财决03表)'!$A$10:$K$500,10,FALSE))</f>
        <v/>
      </c>
      <c r="J300" s="184" t="str">
        <f>IF(ISERROR(VLOOKUP(A300,'[1]Z03 收入决算表(财决03表)'!$A$10:$K$500,11,FALSE)),"",VLOOKUP(A300,'[1]Z03 收入决算表(财决03表)'!$A$10:$K$500,11,FALSE))</f>
        <v/>
      </c>
      <c r="K300" s="180">
        <f>'[1]Z03 收入决算表(财决03表)'!A299</f>
        <v>0</v>
      </c>
      <c r="L300" s="181">
        <f>'[1]Z03 收入决算表(财决03表)'!$E299</f>
        <v>0</v>
      </c>
      <c r="M300" s="177" t="str">
        <f t="shared" si="9"/>
        <v/>
      </c>
    </row>
    <row r="301" spans="1:13">
      <c r="K301" s="180">
        <f>'[1]Z03 收入决算表(财决03表)'!A300</f>
        <v>0</v>
      </c>
      <c r="L301" s="181">
        <f>'[1]Z03 收入决算表(财决03表)'!$E300</f>
        <v>0</v>
      </c>
      <c r="M301" s="177" t="str">
        <f t="shared" si="9"/>
        <v/>
      </c>
    </row>
    <row r="302" spans="1:13">
      <c r="K302" s="180">
        <f>'[1]Z03 收入决算表(财决03表)'!A301</f>
        <v>0</v>
      </c>
      <c r="L302" s="181">
        <f>'[1]Z03 收入决算表(财决03表)'!$E301</f>
        <v>0</v>
      </c>
      <c r="M302" s="177" t="str">
        <f t="shared" si="9"/>
        <v/>
      </c>
    </row>
  </sheetData>
  <mergeCells count="303">
    <mergeCell ref="A1:J1"/>
    <mergeCell ref="A6:C6"/>
    <mergeCell ref="A9:C9"/>
    <mergeCell ref="A10:C10"/>
    <mergeCell ref="A11:B11"/>
    <mergeCell ref="A12:B12"/>
    <mergeCell ref="C7:C8"/>
    <mergeCell ref="D6:D8"/>
    <mergeCell ref="E6:E8"/>
    <mergeCell ref="F6:F8"/>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96:B296"/>
    <mergeCell ref="A297:B297"/>
    <mergeCell ref="A298:B298"/>
    <mergeCell ref="A299:B299"/>
    <mergeCell ref="A300:B300"/>
    <mergeCell ref="A289:B289"/>
    <mergeCell ref="A290:B290"/>
    <mergeCell ref="A291:B291"/>
    <mergeCell ref="A292:B292"/>
    <mergeCell ref="A293:B293"/>
    <mergeCell ref="G6:G8"/>
    <mergeCell ref="H6:H8"/>
    <mergeCell ref="I6:I8"/>
    <mergeCell ref="J6:J8"/>
    <mergeCell ref="A7:B8"/>
    <mergeCell ref="A295:B295"/>
    <mergeCell ref="A294:B294"/>
    <mergeCell ref="A283:B283"/>
    <mergeCell ref="A284:B284"/>
    <mergeCell ref="A285:B285"/>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M3" sqref="M3"/>
    </sheetView>
  </sheetViews>
  <sheetFormatPr defaultRowHeight="14.25"/>
  <cols>
    <col min="1" max="1" width="5.625" style="107" customWidth="1"/>
    <col min="2" max="2" width="4.75" style="107" customWidth="1"/>
    <col min="3" max="3" width="25.625" style="107" customWidth="1"/>
    <col min="4" max="4" width="14.375" style="107" customWidth="1"/>
    <col min="5" max="9" width="14.625" style="107" customWidth="1"/>
    <col min="10" max="10" width="11.75" style="133" customWidth="1"/>
    <col min="11" max="11" width="12.625" style="133" customWidth="1"/>
    <col min="12" max="13" width="9" style="133"/>
    <col min="14" max="16384" width="9" style="107"/>
  </cols>
  <sheetData>
    <row r="1" spans="1:13" s="130" customFormat="1" ht="20.25">
      <c r="A1" s="249" t="s">
        <v>72</v>
      </c>
      <c r="B1" s="249"/>
      <c r="C1" s="249"/>
      <c r="D1" s="249"/>
      <c r="E1" s="249"/>
      <c r="F1" s="249"/>
      <c r="G1" s="249"/>
      <c r="H1" s="249"/>
      <c r="I1" s="249"/>
      <c r="J1" s="133"/>
      <c r="K1" s="145"/>
      <c r="L1" s="145"/>
      <c r="M1" s="145" t="str">
        <f>"a1:"&amp;"I"&amp;MAX(L10:L500)</f>
        <v>a1:I63</v>
      </c>
    </row>
    <row r="2" spans="1:13">
      <c r="A2" s="9" t="str">
        <f>'01收入支出决算总表'!A3</f>
        <v>部门：益阳市林业局</v>
      </c>
      <c r="B2" s="134"/>
      <c r="C2" s="134"/>
      <c r="D2" s="134"/>
      <c r="E2" s="134"/>
      <c r="F2" s="134"/>
      <c r="G2" s="134"/>
      <c r="H2" s="134"/>
      <c r="I2" s="146" t="s">
        <v>73</v>
      </c>
    </row>
    <row r="3" spans="1:13">
      <c r="A3" s="9"/>
      <c r="B3" s="134"/>
      <c r="C3" s="134"/>
      <c r="D3" s="134"/>
      <c r="E3" s="134"/>
      <c r="F3" s="135"/>
      <c r="G3" s="134"/>
      <c r="H3" s="134"/>
      <c r="I3" s="24" t="s">
        <v>6</v>
      </c>
      <c r="M3" s="147" t="s">
        <v>348</v>
      </c>
    </row>
    <row r="4" spans="1:13">
      <c r="A4" s="136" t="s">
        <v>74</v>
      </c>
      <c r="B4" s="137"/>
      <c r="C4" s="137"/>
      <c r="D4" s="137"/>
      <c r="E4" s="138" t="s">
        <v>52</v>
      </c>
      <c r="F4" s="135"/>
      <c r="G4" s="137"/>
      <c r="H4" s="138" t="s">
        <v>75</v>
      </c>
      <c r="I4" s="24"/>
    </row>
    <row r="5" spans="1:13">
      <c r="A5" s="136" t="s">
        <v>60</v>
      </c>
      <c r="B5" s="137"/>
      <c r="C5" s="137"/>
      <c r="D5" s="137"/>
      <c r="E5" s="138" t="s">
        <v>76</v>
      </c>
      <c r="F5" s="135"/>
      <c r="G5" s="137"/>
      <c r="H5" s="137"/>
      <c r="I5" s="24"/>
    </row>
    <row r="6" spans="1:13" s="131" customFormat="1" ht="22.5" customHeight="1">
      <c r="A6" s="245" t="s">
        <v>9</v>
      </c>
      <c r="B6" s="246"/>
      <c r="C6" s="246"/>
      <c r="D6" s="245" t="s">
        <v>77</v>
      </c>
      <c r="E6" s="245" t="s">
        <v>78</v>
      </c>
      <c r="F6" s="247" t="s">
        <v>79</v>
      </c>
      <c r="G6" s="247" t="s">
        <v>80</v>
      </c>
      <c r="H6" s="248" t="s">
        <v>81</v>
      </c>
      <c r="I6" s="247" t="s">
        <v>82</v>
      </c>
      <c r="J6" s="148"/>
      <c r="K6" s="149"/>
      <c r="L6" s="150"/>
      <c r="M6" s="133"/>
    </row>
    <row r="7" spans="1:13" s="131" customFormat="1" ht="22.5" customHeight="1">
      <c r="A7" s="248" t="s">
        <v>69</v>
      </c>
      <c r="B7" s="246"/>
      <c r="C7" s="245" t="s">
        <v>70</v>
      </c>
      <c r="D7" s="246"/>
      <c r="E7" s="246"/>
      <c r="F7" s="248"/>
      <c r="G7" s="248"/>
      <c r="H7" s="248"/>
      <c r="I7" s="248"/>
      <c r="J7" s="148"/>
      <c r="K7" s="149"/>
      <c r="L7" s="150"/>
      <c r="M7" s="133"/>
    </row>
    <row r="8" spans="1:13" s="131" customFormat="1" ht="22.5" customHeight="1">
      <c r="A8" s="246"/>
      <c r="B8" s="246"/>
      <c r="C8" s="246"/>
      <c r="D8" s="246"/>
      <c r="E8" s="246"/>
      <c r="F8" s="248"/>
      <c r="G8" s="248"/>
      <c r="H8" s="248"/>
      <c r="I8" s="248"/>
      <c r="J8" s="148"/>
      <c r="K8" s="149"/>
      <c r="L8" s="151"/>
      <c r="M8" s="133"/>
    </row>
    <row r="9" spans="1:13" s="132" customFormat="1" ht="22.5" customHeight="1">
      <c r="A9" s="241" t="s">
        <v>71</v>
      </c>
      <c r="B9" s="242"/>
      <c r="C9" s="242"/>
      <c r="D9" s="220" t="s">
        <v>13</v>
      </c>
      <c r="E9" s="220" t="s">
        <v>14</v>
      </c>
      <c r="F9" s="220" t="s">
        <v>18</v>
      </c>
      <c r="G9" s="139" t="s">
        <v>20</v>
      </c>
      <c r="H9" s="139" t="s">
        <v>22</v>
      </c>
      <c r="I9" s="139" t="s">
        <v>24</v>
      </c>
      <c r="J9" s="152"/>
      <c r="K9" s="153"/>
      <c r="L9" s="154"/>
      <c r="M9" s="133"/>
    </row>
    <row r="10" spans="1:13" ht="22.5" customHeight="1">
      <c r="A10" s="243" t="s">
        <v>49</v>
      </c>
      <c r="B10" s="244"/>
      <c r="C10" s="244"/>
      <c r="D10" s="140">
        <f>'[1]Z04 支出决算表(财决04表)'!E9</f>
        <v>2622.04</v>
      </c>
      <c r="E10" s="140">
        <f>'[1]Z04 支出决算表(财决04表)'!F9</f>
        <v>1638.73</v>
      </c>
      <c r="F10" s="140">
        <f>'[1]Z04 支出决算表(财决04表)'!G9</f>
        <v>983.3</v>
      </c>
      <c r="G10" s="140">
        <f>'[1]Z04 支出决算表(财决04表)'!H9</f>
        <v>0</v>
      </c>
      <c r="H10" s="140">
        <f>'[1]Z04 支出决算表(财决04表)'!I9</f>
        <v>0</v>
      </c>
      <c r="I10" s="140">
        <f>'[1]Z04 支出决算表(财决04表)'!J9</f>
        <v>0</v>
      </c>
      <c r="J10" s="155"/>
      <c r="L10" s="133">
        <f>ROW()</f>
        <v>10</v>
      </c>
    </row>
    <row r="11" spans="1:13" ht="22.7" customHeight="1">
      <c r="A11" s="141" t="str">
        <f>IF(J11&gt;0,J11,"")</f>
        <v>201</v>
      </c>
      <c r="B11" s="142"/>
      <c r="C11" s="143" t="str">
        <f>IF(ISERROR(VLOOKUP(A11,'[1]Z04 支出决算表(财决04表)'!$A$10:$J$500,4,FALSE)),"",VLOOKUP(A11,'[1]Z04 支出决算表(财决04表)'!$A$10:$J$500,4,FALSE))</f>
        <v>一般公共服务支出</v>
      </c>
      <c r="D11" s="144">
        <f>IF(ISERROR(VLOOKUP(A11,'[1]Z04 支出决算表(财决04表)'!$A$10:$J$500,5,FALSE)),"",VLOOKUP(A11,'[1]Z04 支出决算表(财决04表)'!$A$10:$J$500,5,FALSE))</f>
        <v>30</v>
      </c>
      <c r="E11" s="144">
        <f>IF(ISERROR(VLOOKUP(A11,'[1]Z04 支出决算表(财决04表)'!$A$10:$J$500,6,FALSE)),"",VLOOKUP(A11,'[1]Z04 支出决算表(财决04表)'!$A$10:$J$500,6,FALSE))</f>
        <v>0</v>
      </c>
      <c r="F11" s="144">
        <f>IF(ISERROR(VLOOKUP(A11,'[1]Z04 支出决算表(财决04表)'!$A$10:$J$500,7,FALSE)),"",VLOOKUP(A11,'[1]Z04 支出决算表(财决04表)'!$A$10:$J$500,7,FALSE))</f>
        <v>30</v>
      </c>
      <c r="G11" s="144">
        <f>IF(ISERROR(VLOOKUP(A11,'[1]Z04 支出决算表(财决04表)'!$A$10:$J$500,8,FALSE)),"",VLOOKUP(A11,'[1]Z04 支出决算表(财决04表)'!$A$10:$J$500,8,FALSE))</f>
        <v>0</v>
      </c>
      <c r="H11" s="144">
        <f>IF(ISERROR(VLOOKUP(A11,'[1]Z04 支出决算表(财决04表)'!$A$10:$J$500,9,FALSE)),"",VLOOKUP(A11,'[1]Z04 支出决算表(财决04表)'!$A$10:$J$500,9,FALSE))</f>
        <v>0</v>
      </c>
      <c r="I11" s="144">
        <f>IF(ISERROR(VLOOKUP(A11,'[1]Z04 支出决算表(财决04表)'!$A$10:$J$500,10,FALSE)),"",VLOOKUP(A11,'[1]Z04 支出决算表(财决04表)'!$A$10:$J$500,10,FALSE))</f>
        <v>0</v>
      </c>
      <c r="J11" s="155" t="str">
        <f>'[1]Z04 支出决算表(财决04表)'!$A10</f>
        <v>201</v>
      </c>
      <c r="K11" s="156">
        <f>'[1]Z04 支出决算表(财决04表)'!$E10</f>
        <v>30</v>
      </c>
      <c r="L11" s="133">
        <f>IF(C11&lt;&gt;"",ROW(),"")</f>
        <v>11</v>
      </c>
    </row>
    <row r="12" spans="1:13" ht="22.7" customHeight="1">
      <c r="A12" s="141" t="str">
        <f t="shared" ref="A12:A75" si="0">IF(J12&gt;0,J12,"")</f>
        <v>20113</v>
      </c>
      <c r="B12" s="142"/>
      <c r="C12" s="143" t="str">
        <f>IF(ISERROR(VLOOKUP(A12,'[1]Z04 支出决算表(财决04表)'!$A$10:$J$500,4,FALSE)),"",VLOOKUP(A12,'[1]Z04 支出决算表(财决04表)'!$A$10:$J$500,4,FALSE))</f>
        <v>商贸事务</v>
      </c>
      <c r="D12" s="144">
        <f>IF(ISERROR(VLOOKUP(A12,'[1]Z04 支出决算表(财决04表)'!$A$10:$J$500,5,FALSE)),"",VLOOKUP(A12,'[1]Z04 支出决算表(财决04表)'!$A$10:$J$500,5,FALSE))</f>
        <v>30</v>
      </c>
      <c r="E12" s="144">
        <f>IF(ISERROR(VLOOKUP(A12,'[1]Z04 支出决算表(财决04表)'!$A$10:$J$500,6,FALSE)),"",VLOOKUP(A12,'[1]Z04 支出决算表(财决04表)'!$A$10:$J$500,6,FALSE))</f>
        <v>0</v>
      </c>
      <c r="F12" s="144">
        <f>IF(ISERROR(VLOOKUP(A12,'[1]Z04 支出决算表(财决04表)'!$A$10:$J$500,7,FALSE)),"",VLOOKUP(A12,'[1]Z04 支出决算表(财决04表)'!$A$10:$J$500,7,FALSE))</f>
        <v>30</v>
      </c>
      <c r="G12" s="144">
        <f>IF(ISERROR(VLOOKUP(A12,'[1]Z04 支出决算表(财决04表)'!$A$10:$J$500,8,FALSE)),"",VLOOKUP(A12,'[1]Z04 支出决算表(财决04表)'!$A$10:$J$500,8,FALSE))</f>
        <v>0</v>
      </c>
      <c r="H12" s="144">
        <f>IF(ISERROR(VLOOKUP(A12,'[1]Z04 支出决算表(财决04表)'!$A$10:$J$500,9,FALSE)),"",VLOOKUP(A12,'[1]Z04 支出决算表(财决04表)'!$A$10:$J$500,9,FALSE))</f>
        <v>0</v>
      </c>
      <c r="I12" s="144">
        <f>IF(ISERROR(VLOOKUP(A12,'[1]Z04 支出决算表(财决04表)'!$A$10:$J$500,10,FALSE)),"",VLOOKUP(A12,'[1]Z04 支出决算表(财决04表)'!$A$10:$J$500,10,FALSE))</f>
        <v>0</v>
      </c>
      <c r="J12" s="155" t="str">
        <f>'[1]Z04 支出决算表(财决04表)'!$A11</f>
        <v>20113</v>
      </c>
      <c r="K12" s="156">
        <f>'[1]Z04 支出决算表(财决04表)'!$E11</f>
        <v>30</v>
      </c>
      <c r="L12" s="133">
        <f t="shared" ref="L12:L75" si="1">IF(C12&lt;&gt;"",ROW(),"")</f>
        <v>12</v>
      </c>
    </row>
    <row r="13" spans="1:13" ht="22.7" customHeight="1">
      <c r="A13" s="141" t="str">
        <f t="shared" si="0"/>
        <v>2011308</v>
      </c>
      <c r="B13" s="142"/>
      <c r="C13" s="143" t="str">
        <f>IF(ISERROR(VLOOKUP(A13,'[1]Z04 支出决算表(财决04表)'!$A$10:$J$500,4,FALSE)),"",VLOOKUP(A13,'[1]Z04 支出决算表(财决04表)'!$A$10:$J$500,4,FALSE))</f>
        <v xml:space="preserve">  招商引资</v>
      </c>
      <c r="D13" s="144">
        <f>IF(ISERROR(VLOOKUP(A13,'[1]Z04 支出决算表(财决04表)'!$A$10:$J$500,5,FALSE)),"",VLOOKUP(A13,'[1]Z04 支出决算表(财决04表)'!$A$10:$J$500,5,FALSE))</f>
        <v>30</v>
      </c>
      <c r="E13" s="144">
        <f>IF(ISERROR(VLOOKUP(A13,'[1]Z04 支出决算表(财决04表)'!$A$10:$J$500,6,FALSE)),"",VLOOKUP(A13,'[1]Z04 支出决算表(财决04表)'!$A$10:$J$500,6,FALSE))</f>
        <v>0</v>
      </c>
      <c r="F13" s="144">
        <f>IF(ISERROR(VLOOKUP(A13,'[1]Z04 支出决算表(财决04表)'!$A$10:$J$500,7,FALSE)),"",VLOOKUP(A13,'[1]Z04 支出决算表(财决04表)'!$A$10:$J$500,7,FALSE))</f>
        <v>30</v>
      </c>
      <c r="G13" s="144">
        <f>IF(ISERROR(VLOOKUP(A13,'[1]Z04 支出决算表(财决04表)'!$A$10:$J$500,8,FALSE)),"",VLOOKUP(A13,'[1]Z04 支出决算表(财决04表)'!$A$10:$J$500,8,FALSE))</f>
        <v>0</v>
      </c>
      <c r="H13" s="144">
        <f>IF(ISERROR(VLOOKUP(A13,'[1]Z04 支出决算表(财决04表)'!$A$10:$J$500,9,FALSE)),"",VLOOKUP(A13,'[1]Z04 支出决算表(财决04表)'!$A$10:$J$500,9,FALSE))</f>
        <v>0</v>
      </c>
      <c r="I13" s="144">
        <f>IF(ISERROR(VLOOKUP(A13,'[1]Z04 支出决算表(财决04表)'!$A$10:$J$500,10,FALSE)),"",VLOOKUP(A13,'[1]Z04 支出决算表(财决04表)'!$A$10:$J$500,10,FALSE))</f>
        <v>0</v>
      </c>
      <c r="J13" s="155" t="str">
        <f>'[1]Z04 支出决算表(财决04表)'!$A12</f>
        <v>2011308</v>
      </c>
      <c r="K13" s="156">
        <f>'[1]Z04 支出决算表(财决04表)'!$E12</f>
        <v>30</v>
      </c>
      <c r="L13" s="133">
        <f t="shared" si="1"/>
        <v>13</v>
      </c>
    </row>
    <row r="14" spans="1:13" ht="22.7" customHeight="1">
      <c r="A14" s="141" t="str">
        <f t="shared" si="0"/>
        <v>206</v>
      </c>
      <c r="B14" s="142"/>
      <c r="C14" s="143" t="str">
        <f>IF(ISERROR(VLOOKUP(A14,'[1]Z04 支出决算表(财决04表)'!$A$10:$J$500,4,FALSE)),"",VLOOKUP(A14,'[1]Z04 支出决算表(财决04表)'!$A$10:$J$500,4,FALSE))</f>
        <v>科学技术支出</v>
      </c>
      <c r="D14" s="144">
        <f>IF(ISERROR(VLOOKUP(A14,'[1]Z04 支出决算表(财决04表)'!$A$10:$J$500,5,FALSE)),"",VLOOKUP(A14,'[1]Z04 支出决算表(财决04表)'!$A$10:$J$500,5,FALSE))</f>
        <v>84.54</v>
      </c>
      <c r="E14" s="144">
        <f>IF(ISERROR(VLOOKUP(A14,'[1]Z04 支出决算表(财决04表)'!$A$10:$J$500,6,FALSE)),"",VLOOKUP(A14,'[1]Z04 支出决算表(财决04表)'!$A$10:$J$500,6,FALSE))</f>
        <v>12.04</v>
      </c>
      <c r="F14" s="144">
        <f>IF(ISERROR(VLOOKUP(A14,'[1]Z04 支出决算表(财决04表)'!$A$10:$J$500,7,FALSE)),"",VLOOKUP(A14,'[1]Z04 支出决算表(财决04表)'!$A$10:$J$500,7,FALSE))</f>
        <v>72.5</v>
      </c>
      <c r="G14" s="144">
        <f>IF(ISERROR(VLOOKUP(A14,'[1]Z04 支出决算表(财决04表)'!$A$10:$J$500,8,FALSE)),"",VLOOKUP(A14,'[1]Z04 支出决算表(财决04表)'!$A$10:$J$500,8,FALSE))</f>
        <v>0</v>
      </c>
      <c r="H14" s="144">
        <f>IF(ISERROR(VLOOKUP(A14,'[1]Z04 支出决算表(财决04表)'!$A$10:$J$500,9,FALSE)),"",VLOOKUP(A14,'[1]Z04 支出决算表(财决04表)'!$A$10:$J$500,9,FALSE))</f>
        <v>0</v>
      </c>
      <c r="I14" s="144">
        <f>IF(ISERROR(VLOOKUP(A14,'[1]Z04 支出决算表(财决04表)'!$A$10:$J$500,10,FALSE)),"",VLOOKUP(A14,'[1]Z04 支出决算表(财决04表)'!$A$10:$J$500,10,FALSE))</f>
        <v>0</v>
      </c>
      <c r="J14" s="155" t="str">
        <f>'[1]Z04 支出决算表(财决04表)'!$A13</f>
        <v>206</v>
      </c>
      <c r="K14" s="156">
        <f>'[1]Z04 支出决算表(财决04表)'!$E13</f>
        <v>84.54</v>
      </c>
      <c r="L14" s="133">
        <f t="shared" si="1"/>
        <v>14</v>
      </c>
    </row>
    <row r="15" spans="1:13" ht="22.7" customHeight="1">
      <c r="A15" s="141" t="str">
        <f t="shared" si="0"/>
        <v>20602</v>
      </c>
      <c r="B15" s="142"/>
      <c r="C15" s="143" t="str">
        <f>IF(ISERROR(VLOOKUP(A15,'[1]Z04 支出决算表(财决04表)'!$A$10:$J$500,4,FALSE)),"",VLOOKUP(A15,'[1]Z04 支出决算表(财决04表)'!$A$10:$J$500,4,FALSE))</f>
        <v>基础研究</v>
      </c>
      <c r="D15" s="144">
        <f>IF(ISERROR(VLOOKUP(A15,'[1]Z04 支出决算表(财决04表)'!$A$10:$J$500,5,FALSE)),"",VLOOKUP(A15,'[1]Z04 支出决算表(财决04表)'!$A$10:$J$500,5,FALSE))</f>
        <v>12.04</v>
      </c>
      <c r="E15" s="144">
        <f>IF(ISERROR(VLOOKUP(A15,'[1]Z04 支出决算表(财决04表)'!$A$10:$J$500,6,FALSE)),"",VLOOKUP(A15,'[1]Z04 支出决算表(财决04表)'!$A$10:$J$500,6,FALSE))</f>
        <v>12.04</v>
      </c>
      <c r="F15" s="144">
        <f>IF(ISERROR(VLOOKUP(A15,'[1]Z04 支出决算表(财决04表)'!$A$10:$J$500,7,FALSE)),"",VLOOKUP(A15,'[1]Z04 支出决算表(财决04表)'!$A$10:$J$500,7,FALSE))</f>
        <v>0</v>
      </c>
      <c r="G15" s="144">
        <f>IF(ISERROR(VLOOKUP(A15,'[1]Z04 支出决算表(财决04表)'!$A$10:$J$500,8,FALSE)),"",VLOOKUP(A15,'[1]Z04 支出决算表(财决04表)'!$A$10:$J$500,8,FALSE))</f>
        <v>0</v>
      </c>
      <c r="H15" s="144">
        <f>IF(ISERROR(VLOOKUP(A15,'[1]Z04 支出决算表(财决04表)'!$A$10:$J$500,9,FALSE)),"",VLOOKUP(A15,'[1]Z04 支出决算表(财决04表)'!$A$10:$J$500,9,FALSE))</f>
        <v>0</v>
      </c>
      <c r="I15" s="144">
        <f>IF(ISERROR(VLOOKUP(A15,'[1]Z04 支出决算表(财决04表)'!$A$10:$J$500,10,FALSE)),"",VLOOKUP(A15,'[1]Z04 支出决算表(财决04表)'!$A$10:$J$500,10,FALSE))</f>
        <v>0</v>
      </c>
      <c r="J15" s="155" t="str">
        <f>'[1]Z04 支出决算表(财决04表)'!$A14</f>
        <v>20602</v>
      </c>
      <c r="K15" s="156">
        <f>'[1]Z04 支出决算表(财决04表)'!$E14</f>
        <v>12.04</v>
      </c>
      <c r="L15" s="133">
        <f t="shared" si="1"/>
        <v>15</v>
      </c>
    </row>
    <row r="16" spans="1:13" ht="22.7" customHeight="1">
      <c r="A16" s="141" t="str">
        <f t="shared" si="0"/>
        <v>2060201</v>
      </c>
      <c r="B16" s="142"/>
      <c r="C16" s="143" t="str">
        <f>IF(ISERROR(VLOOKUP(A16,'[1]Z04 支出决算表(财决04表)'!$A$10:$J$500,4,FALSE)),"",VLOOKUP(A16,'[1]Z04 支出决算表(财决04表)'!$A$10:$J$500,4,FALSE))</f>
        <v xml:space="preserve">  机构运行</v>
      </c>
      <c r="D16" s="144">
        <f>IF(ISERROR(VLOOKUP(A16,'[1]Z04 支出决算表(财决04表)'!$A$10:$J$500,5,FALSE)),"",VLOOKUP(A16,'[1]Z04 支出决算表(财决04表)'!$A$10:$J$500,5,FALSE))</f>
        <v>12.04</v>
      </c>
      <c r="E16" s="144">
        <f>IF(ISERROR(VLOOKUP(A16,'[1]Z04 支出决算表(财决04表)'!$A$10:$J$500,6,FALSE)),"",VLOOKUP(A16,'[1]Z04 支出决算表(财决04表)'!$A$10:$J$500,6,FALSE))</f>
        <v>12.04</v>
      </c>
      <c r="F16" s="144">
        <f>IF(ISERROR(VLOOKUP(A16,'[1]Z04 支出决算表(财决04表)'!$A$10:$J$500,7,FALSE)),"",VLOOKUP(A16,'[1]Z04 支出决算表(财决04表)'!$A$10:$J$500,7,FALSE))</f>
        <v>0</v>
      </c>
      <c r="G16" s="144">
        <f>IF(ISERROR(VLOOKUP(A16,'[1]Z04 支出决算表(财决04表)'!$A$10:$J$500,8,FALSE)),"",VLOOKUP(A16,'[1]Z04 支出决算表(财决04表)'!$A$10:$J$500,8,FALSE))</f>
        <v>0</v>
      </c>
      <c r="H16" s="144">
        <f>IF(ISERROR(VLOOKUP(A16,'[1]Z04 支出决算表(财决04表)'!$A$10:$J$500,9,FALSE)),"",VLOOKUP(A16,'[1]Z04 支出决算表(财决04表)'!$A$10:$J$500,9,FALSE))</f>
        <v>0</v>
      </c>
      <c r="I16" s="144">
        <f>IF(ISERROR(VLOOKUP(A16,'[1]Z04 支出决算表(财决04表)'!$A$10:$J$500,10,FALSE)),"",VLOOKUP(A16,'[1]Z04 支出决算表(财决04表)'!$A$10:$J$500,10,FALSE))</f>
        <v>0</v>
      </c>
      <c r="J16" s="155" t="str">
        <f>'[1]Z04 支出决算表(财决04表)'!$A15</f>
        <v>2060201</v>
      </c>
      <c r="K16" s="156">
        <f>'[1]Z04 支出决算表(财决04表)'!$E15</f>
        <v>12.04</v>
      </c>
      <c r="L16" s="133">
        <f t="shared" si="1"/>
        <v>16</v>
      </c>
    </row>
    <row r="17" spans="1:12" ht="22.7" customHeight="1">
      <c r="A17" s="141" t="str">
        <f t="shared" si="0"/>
        <v>20605</v>
      </c>
      <c r="B17" s="142"/>
      <c r="C17" s="143" t="str">
        <f>IF(ISERROR(VLOOKUP(A17,'[1]Z04 支出决算表(财决04表)'!$A$10:$J$500,4,FALSE)),"",VLOOKUP(A17,'[1]Z04 支出决算表(财决04表)'!$A$10:$J$500,4,FALSE))</f>
        <v>科技条件与服务</v>
      </c>
      <c r="D17" s="144">
        <f>IF(ISERROR(VLOOKUP(A17,'[1]Z04 支出决算表(财决04表)'!$A$10:$J$500,5,FALSE)),"",VLOOKUP(A17,'[1]Z04 支出决算表(财决04表)'!$A$10:$J$500,5,FALSE))</f>
        <v>72.5</v>
      </c>
      <c r="E17" s="144">
        <f>IF(ISERROR(VLOOKUP(A17,'[1]Z04 支出决算表(财决04表)'!$A$10:$J$500,6,FALSE)),"",VLOOKUP(A17,'[1]Z04 支出决算表(财决04表)'!$A$10:$J$500,6,FALSE))</f>
        <v>0</v>
      </c>
      <c r="F17" s="144">
        <f>IF(ISERROR(VLOOKUP(A17,'[1]Z04 支出决算表(财决04表)'!$A$10:$J$500,7,FALSE)),"",VLOOKUP(A17,'[1]Z04 支出决算表(财决04表)'!$A$10:$J$500,7,FALSE))</f>
        <v>72.5</v>
      </c>
      <c r="G17" s="144">
        <f>IF(ISERROR(VLOOKUP(A17,'[1]Z04 支出决算表(财决04表)'!$A$10:$J$500,8,FALSE)),"",VLOOKUP(A17,'[1]Z04 支出决算表(财决04表)'!$A$10:$J$500,8,FALSE))</f>
        <v>0</v>
      </c>
      <c r="H17" s="144">
        <f>IF(ISERROR(VLOOKUP(A17,'[1]Z04 支出决算表(财决04表)'!$A$10:$J$500,9,FALSE)),"",VLOOKUP(A17,'[1]Z04 支出决算表(财决04表)'!$A$10:$J$500,9,FALSE))</f>
        <v>0</v>
      </c>
      <c r="I17" s="144">
        <f>IF(ISERROR(VLOOKUP(A17,'[1]Z04 支出决算表(财决04表)'!$A$10:$J$500,10,FALSE)),"",VLOOKUP(A17,'[1]Z04 支出决算表(财决04表)'!$A$10:$J$500,10,FALSE))</f>
        <v>0</v>
      </c>
      <c r="J17" s="155" t="str">
        <f>'[1]Z04 支出决算表(财决04表)'!$A16</f>
        <v>20605</v>
      </c>
      <c r="K17" s="156">
        <f>'[1]Z04 支出决算表(财决04表)'!$E16</f>
        <v>72.5</v>
      </c>
      <c r="L17" s="133">
        <f t="shared" si="1"/>
        <v>17</v>
      </c>
    </row>
    <row r="18" spans="1:12" ht="22.7" customHeight="1">
      <c r="A18" s="141" t="str">
        <f t="shared" si="0"/>
        <v>2060503</v>
      </c>
      <c r="B18" s="142"/>
      <c r="C18" s="143" t="str">
        <f>IF(ISERROR(VLOOKUP(A18,'[1]Z04 支出决算表(财决04表)'!$A$10:$J$500,4,FALSE)),"",VLOOKUP(A18,'[1]Z04 支出决算表(财决04表)'!$A$10:$J$500,4,FALSE))</f>
        <v xml:space="preserve">  科技条件专项</v>
      </c>
      <c r="D18" s="144">
        <f>IF(ISERROR(VLOOKUP(A18,'[1]Z04 支出决算表(财决04表)'!$A$10:$J$500,5,FALSE)),"",VLOOKUP(A18,'[1]Z04 支出决算表(财决04表)'!$A$10:$J$500,5,FALSE))</f>
        <v>72.5</v>
      </c>
      <c r="E18" s="144">
        <f>IF(ISERROR(VLOOKUP(A18,'[1]Z04 支出决算表(财决04表)'!$A$10:$J$500,6,FALSE)),"",VLOOKUP(A18,'[1]Z04 支出决算表(财决04表)'!$A$10:$J$500,6,FALSE))</f>
        <v>0</v>
      </c>
      <c r="F18" s="144">
        <f>IF(ISERROR(VLOOKUP(A18,'[1]Z04 支出决算表(财决04表)'!$A$10:$J$500,7,FALSE)),"",VLOOKUP(A18,'[1]Z04 支出决算表(财决04表)'!$A$10:$J$500,7,FALSE))</f>
        <v>72.5</v>
      </c>
      <c r="G18" s="144">
        <f>IF(ISERROR(VLOOKUP(A18,'[1]Z04 支出决算表(财决04表)'!$A$10:$J$500,8,FALSE)),"",VLOOKUP(A18,'[1]Z04 支出决算表(财决04表)'!$A$10:$J$500,8,FALSE))</f>
        <v>0</v>
      </c>
      <c r="H18" s="144">
        <f>IF(ISERROR(VLOOKUP(A18,'[1]Z04 支出决算表(财决04表)'!$A$10:$J$500,9,FALSE)),"",VLOOKUP(A18,'[1]Z04 支出决算表(财决04表)'!$A$10:$J$500,9,FALSE))</f>
        <v>0</v>
      </c>
      <c r="I18" s="144">
        <f>IF(ISERROR(VLOOKUP(A18,'[1]Z04 支出决算表(财决04表)'!$A$10:$J$500,10,FALSE)),"",VLOOKUP(A18,'[1]Z04 支出决算表(财决04表)'!$A$10:$J$500,10,FALSE))</f>
        <v>0</v>
      </c>
      <c r="J18" s="155" t="str">
        <f>'[1]Z04 支出决算表(财决04表)'!$A17</f>
        <v>2060503</v>
      </c>
      <c r="K18" s="156">
        <f>'[1]Z04 支出决算表(财决04表)'!$E17</f>
        <v>72.5</v>
      </c>
      <c r="L18" s="133">
        <f t="shared" si="1"/>
        <v>18</v>
      </c>
    </row>
    <row r="19" spans="1:12" ht="22.7" customHeight="1">
      <c r="A19" s="227" t="str">
        <f t="shared" si="0"/>
        <v>20699</v>
      </c>
      <c r="B19" s="228"/>
      <c r="C19" s="225" t="str">
        <f>IF(ISERROR(VLOOKUP(A19,'[1]Z04 支出决算表(财决04表)'!$A$10:$J$500,4,FALSE)),"",VLOOKUP(A19,'[1]Z04 支出决算表(财决04表)'!$A$10:$J$500,4,FALSE))</f>
        <v>其他科学技术支出</v>
      </c>
      <c r="D19" s="226">
        <f>IF(ISERROR(VLOOKUP(A19,'[1]Z04 支出决算表(财决04表)'!$A$10:$J$500,5,FALSE)),"",VLOOKUP(A19,'[1]Z04 支出决算表(财决04表)'!$A$10:$J$500,5,FALSE))</f>
        <v>0</v>
      </c>
      <c r="E19" s="226">
        <f>IF(ISERROR(VLOOKUP(A19,'[1]Z04 支出决算表(财决04表)'!$A$10:$J$500,6,FALSE)),"",VLOOKUP(A19,'[1]Z04 支出决算表(财决04表)'!$A$10:$J$500,6,FALSE))</f>
        <v>0</v>
      </c>
      <c r="F19" s="226">
        <f>IF(ISERROR(VLOOKUP(A19,'[1]Z04 支出决算表(财决04表)'!$A$10:$J$500,7,FALSE)),"",VLOOKUP(A19,'[1]Z04 支出决算表(财决04表)'!$A$10:$J$500,7,FALSE))</f>
        <v>0</v>
      </c>
      <c r="G19" s="226">
        <f>IF(ISERROR(VLOOKUP(A19,'[1]Z04 支出决算表(财决04表)'!$A$10:$J$500,8,FALSE)),"",VLOOKUP(A19,'[1]Z04 支出决算表(财决04表)'!$A$10:$J$500,8,FALSE))</f>
        <v>0</v>
      </c>
      <c r="H19" s="226">
        <f>IF(ISERROR(VLOOKUP(A19,'[1]Z04 支出决算表(财决04表)'!$A$10:$J$500,9,FALSE)),"",VLOOKUP(A19,'[1]Z04 支出决算表(财决04表)'!$A$10:$J$500,9,FALSE))</f>
        <v>0</v>
      </c>
      <c r="I19" s="226">
        <f>IF(ISERROR(VLOOKUP(A19,'[1]Z04 支出决算表(财决04表)'!$A$10:$J$500,10,FALSE)),"",VLOOKUP(A19,'[1]Z04 支出决算表(财决04表)'!$A$10:$J$500,10,FALSE))</f>
        <v>0</v>
      </c>
      <c r="J19" s="155" t="str">
        <f>'[1]Z04 支出决算表(财决04表)'!$A18</f>
        <v>20699</v>
      </c>
      <c r="K19" s="156">
        <f>'[1]Z04 支出决算表(财决04表)'!$E18</f>
        <v>0</v>
      </c>
      <c r="L19" s="133">
        <f t="shared" si="1"/>
        <v>19</v>
      </c>
    </row>
    <row r="20" spans="1:12" ht="22.7" customHeight="1">
      <c r="A20" s="223" t="str">
        <f t="shared" si="0"/>
        <v>2069999</v>
      </c>
      <c r="B20" s="224"/>
      <c r="C20" s="225" t="str">
        <f>IF(ISERROR(VLOOKUP(A20,'[1]Z04 支出决算表(财决04表)'!$A$10:$J$500,4,FALSE)),"",VLOOKUP(A20,'[1]Z04 支出决算表(财决04表)'!$A$10:$J$500,4,FALSE))</f>
        <v xml:space="preserve">  其他科学技术支出</v>
      </c>
      <c r="D20" s="226">
        <f>IF(ISERROR(VLOOKUP(A20,'[1]Z04 支出决算表(财决04表)'!$A$10:$J$500,5,FALSE)),"",VLOOKUP(A20,'[1]Z04 支出决算表(财决04表)'!$A$10:$J$500,5,FALSE))</f>
        <v>0</v>
      </c>
      <c r="E20" s="226">
        <f>IF(ISERROR(VLOOKUP(A20,'[1]Z04 支出决算表(财决04表)'!$A$10:$J$500,6,FALSE)),"",VLOOKUP(A20,'[1]Z04 支出决算表(财决04表)'!$A$10:$J$500,6,FALSE))</f>
        <v>0</v>
      </c>
      <c r="F20" s="226">
        <f>IF(ISERROR(VLOOKUP(A20,'[1]Z04 支出决算表(财决04表)'!$A$10:$J$500,7,FALSE)),"",VLOOKUP(A20,'[1]Z04 支出决算表(财决04表)'!$A$10:$J$500,7,FALSE))</f>
        <v>0</v>
      </c>
      <c r="G20" s="226">
        <f>IF(ISERROR(VLOOKUP(A20,'[1]Z04 支出决算表(财决04表)'!$A$10:$J$500,8,FALSE)),"",VLOOKUP(A20,'[1]Z04 支出决算表(财决04表)'!$A$10:$J$500,8,FALSE))</f>
        <v>0</v>
      </c>
      <c r="H20" s="226">
        <f>IF(ISERROR(VLOOKUP(A20,'[1]Z04 支出决算表(财决04表)'!$A$10:$J$500,9,FALSE)),"",VLOOKUP(A20,'[1]Z04 支出决算表(财决04表)'!$A$10:$J$500,9,FALSE))</f>
        <v>0</v>
      </c>
      <c r="I20" s="226">
        <f>IF(ISERROR(VLOOKUP(A20,'[1]Z04 支出决算表(财决04表)'!$A$10:$J$500,10,FALSE)),"",VLOOKUP(A20,'[1]Z04 支出决算表(财决04表)'!$A$10:$J$500,10,FALSE))</f>
        <v>0</v>
      </c>
      <c r="J20" s="155" t="str">
        <f>'[1]Z04 支出决算表(财决04表)'!$A19</f>
        <v>2069999</v>
      </c>
      <c r="K20" s="156">
        <f>'[1]Z04 支出决算表(财决04表)'!$E19</f>
        <v>0</v>
      </c>
      <c r="L20" s="133">
        <f t="shared" si="1"/>
        <v>20</v>
      </c>
    </row>
    <row r="21" spans="1:12" ht="22.7" customHeight="1">
      <c r="A21" s="141" t="str">
        <f t="shared" si="0"/>
        <v>208</v>
      </c>
      <c r="B21" s="142"/>
      <c r="C21" s="143" t="str">
        <f>IF(ISERROR(VLOOKUP(A21,'[1]Z04 支出决算表(财决04表)'!$A$10:$J$500,4,FALSE)),"",VLOOKUP(A21,'[1]Z04 支出决算表(财决04表)'!$A$10:$J$500,4,FALSE))</f>
        <v>社会保障和就业支出</v>
      </c>
      <c r="D21" s="144">
        <f>IF(ISERROR(VLOOKUP(A21,'[1]Z04 支出决算表(财决04表)'!$A$10:$J$500,5,FALSE)),"",VLOOKUP(A21,'[1]Z04 支出决算表(财决04表)'!$A$10:$J$500,5,FALSE))</f>
        <v>85.73</v>
      </c>
      <c r="E21" s="144">
        <f>IF(ISERROR(VLOOKUP(A21,'[1]Z04 支出决算表(财决04表)'!$A$10:$J$500,6,FALSE)),"",VLOOKUP(A21,'[1]Z04 支出决算表(财决04表)'!$A$10:$J$500,6,FALSE))</f>
        <v>85.73</v>
      </c>
      <c r="F21" s="144">
        <f>IF(ISERROR(VLOOKUP(A21,'[1]Z04 支出决算表(财决04表)'!$A$10:$J$500,7,FALSE)),"",VLOOKUP(A21,'[1]Z04 支出决算表(财决04表)'!$A$10:$J$500,7,FALSE))</f>
        <v>0</v>
      </c>
      <c r="G21" s="144">
        <f>IF(ISERROR(VLOOKUP(A21,'[1]Z04 支出决算表(财决04表)'!$A$10:$J$500,8,FALSE)),"",VLOOKUP(A21,'[1]Z04 支出决算表(财决04表)'!$A$10:$J$500,8,FALSE))</f>
        <v>0</v>
      </c>
      <c r="H21" s="144">
        <f>IF(ISERROR(VLOOKUP(A21,'[1]Z04 支出决算表(财决04表)'!$A$10:$J$500,9,FALSE)),"",VLOOKUP(A21,'[1]Z04 支出决算表(财决04表)'!$A$10:$J$500,9,FALSE))</f>
        <v>0</v>
      </c>
      <c r="I21" s="144">
        <f>IF(ISERROR(VLOOKUP(A21,'[1]Z04 支出决算表(财决04表)'!$A$10:$J$500,10,FALSE)),"",VLOOKUP(A21,'[1]Z04 支出决算表(财决04表)'!$A$10:$J$500,10,FALSE))</f>
        <v>0</v>
      </c>
      <c r="J21" s="155" t="str">
        <f>'[1]Z04 支出决算表(财决04表)'!$A20</f>
        <v>208</v>
      </c>
      <c r="K21" s="156">
        <f>'[1]Z04 支出决算表(财决04表)'!$E20</f>
        <v>85.73</v>
      </c>
      <c r="L21" s="133">
        <f t="shared" si="1"/>
        <v>21</v>
      </c>
    </row>
    <row r="22" spans="1:12" ht="22.7" customHeight="1">
      <c r="A22" s="141" t="str">
        <f t="shared" si="0"/>
        <v>20805</v>
      </c>
      <c r="B22" s="142"/>
      <c r="C22" s="143" t="str">
        <f>IF(ISERROR(VLOOKUP(A22,'[1]Z04 支出决算表(财决04表)'!$A$10:$J$500,4,FALSE)),"",VLOOKUP(A22,'[1]Z04 支出决算表(财决04表)'!$A$10:$J$500,4,FALSE))</f>
        <v>行政事业单位离退休</v>
      </c>
      <c r="D22" s="144">
        <f>IF(ISERROR(VLOOKUP(A22,'[1]Z04 支出决算表(财决04表)'!$A$10:$J$500,5,FALSE)),"",VLOOKUP(A22,'[1]Z04 支出决算表(财决04表)'!$A$10:$J$500,5,FALSE))</f>
        <v>46.36</v>
      </c>
      <c r="E22" s="144">
        <f>IF(ISERROR(VLOOKUP(A22,'[1]Z04 支出决算表(财决04表)'!$A$10:$J$500,6,FALSE)),"",VLOOKUP(A22,'[1]Z04 支出决算表(财决04表)'!$A$10:$J$500,6,FALSE))</f>
        <v>46.36</v>
      </c>
      <c r="F22" s="144">
        <f>IF(ISERROR(VLOOKUP(A22,'[1]Z04 支出决算表(财决04表)'!$A$10:$J$500,7,FALSE)),"",VLOOKUP(A22,'[1]Z04 支出决算表(财决04表)'!$A$10:$J$500,7,FALSE))</f>
        <v>0</v>
      </c>
      <c r="G22" s="144">
        <f>IF(ISERROR(VLOOKUP(A22,'[1]Z04 支出决算表(财决04表)'!$A$10:$J$500,8,FALSE)),"",VLOOKUP(A22,'[1]Z04 支出决算表(财决04表)'!$A$10:$J$500,8,FALSE))</f>
        <v>0</v>
      </c>
      <c r="H22" s="144">
        <f>IF(ISERROR(VLOOKUP(A22,'[1]Z04 支出决算表(财决04表)'!$A$10:$J$500,9,FALSE)),"",VLOOKUP(A22,'[1]Z04 支出决算表(财决04表)'!$A$10:$J$500,9,FALSE))</f>
        <v>0</v>
      </c>
      <c r="I22" s="144">
        <f>IF(ISERROR(VLOOKUP(A22,'[1]Z04 支出决算表(财决04表)'!$A$10:$J$500,10,FALSE)),"",VLOOKUP(A22,'[1]Z04 支出决算表(财决04表)'!$A$10:$J$500,10,FALSE))</f>
        <v>0</v>
      </c>
      <c r="J22" s="155" t="str">
        <f>'[1]Z04 支出决算表(财决04表)'!$A21</f>
        <v>20805</v>
      </c>
      <c r="K22" s="156">
        <f>'[1]Z04 支出决算表(财决04表)'!$E21</f>
        <v>46.36</v>
      </c>
      <c r="L22" s="133">
        <f t="shared" si="1"/>
        <v>22</v>
      </c>
    </row>
    <row r="23" spans="1:12" ht="22.7" customHeight="1">
      <c r="A23" s="141" t="str">
        <f t="shared" si="0"/>
        <v>2080501</v>
      </c>
      <c r="B23" s="142"/>
      <c r="C23" s="143" t="str">
        <f>IF(ISERROR(VLOOKUP(A23,'[1]Z04 支出决算表(财决04表)'!$A$10:$J$500,4,FALSE)),"",VLOOKUP(A23,'[1]Z04 支出决算表(财决04表)'!$A$10:$J$500,4,FALSE))</f>
        <v xml:space="preserve">  归口管理的行政单位离退休</v>
      </c>
      <c r="D23" s="144">
        <f>IF(ISERROR(VLOOKUP(A23,'[1]Z04 支出决算表(财决04表)'!$A$10:$J$500,5,FALSE)),"",VLOOKUP(A23,'[1]Z04 支出决算表(财决04表)'!$A$10:$J$500,5,FALSE))</f>
        <v>39.57</v>
      </c>
      <c r="E23" s="144">
        <f>IF(ISERROR(VLOOKUP(A23,'[1]Z04 支出决算表(财决04表)'!$A$10:$J$500,6,FALSE)),"",VLOOKUP(A23,'[1]Z04 支出决算表(财决04表)'!$A$10:$J$500,6,FALSE))</f>
        <v>39.57</v>
      </c>
      <c r="F23" s="144">
        <f>IF(ISERROR(VLOOKUP(A23,'[1]Z04 支出决算表(财决04表)'!$A$10:$J$500,7,FALSE)),"",VLOOKUP(A23,'[1]Z04 支出决算表(财决04表)'!$A$10:$J$500,7,FALSE))</f>
        <v>0</v>
      </c>
      <c r="G23" s="144">
        <f>IF(ISERROR(VLOOKUP(A23,'[1]Z04 支出决算表(财决04表)'!$A$10:$J$500,8,FALSE)),"",VLOOKUP(A23,'[1]Z04 支出决算表(财决04表)'!$A$10:$J$500,8,FALSE))</f>
        <v>0</v>
      </c>
      <c r="H23" s="144">
        <f>IF(ISERROR(VLOOKUP(A23,'[1]Z04 支出决算表(财决04表)'!$A$10:$J$500,9,FALSE)),"",VLOOKUP(A23,'[1]Z04 支出决算表(财决04表)'!$A$10:$J$500,9,FALSE))</f>
        <v>0</v>
      </c>
      <c r="I23" s="144">
        <f>IF(ISERROR(VLOOKUP(A23,'[1]Z04 支出决算表(财决04表)'!$A$10:$J$500,10,FALSE)),"",VLOOKUP(A23,'[1]Z04 支出决算表(财决04表)'!$A$10:$J$500,10,FALSE))</f>
        <v>0</v>
      </c>
      <c r="J23" s="155" t="str">
        <f>'[1]Z04 支出决算表(财决04表)'!$A22</f>
        <v>2080501</v>
      </c>
      <c r="K23" s="156">
        <f>'[1]Z04 支出决算表(财决04表)'!$E22</f>
        <v>39.57</v>
      </c>
      <c r="L23" s="133">
        <f t="shared" si="1"/>
        <v>23</v>
      </c>
    </row>
    <row r="24" spans="1:12" ht="22.7" customHeight="1">
      <c r="A24" s="141" t="str">
        <f t="shared" si="0"/>
        <v>2080502</v>
      </c>
      <c r="B24" s="142"/>
      <c r="C24" s="143" t="str">
        <f>IF(ISERROR(VLOOKUP(A24,'[1]Z04 支出决算表(财决04表)'!$A$10:$J$500,4,FALSE)),"",VLOOKUP(A24,'[1]Z04 支出决算表(财决04表)'!$A$10:$J$500,4,FALSE))</f>
        <v xml:space="preserve">  事业单位离退休</v>
      </c>
      <c r="D24" s="144">
        <f>IF(ISERROR(VLOOKUP(A24,'[1]Z04 支出决算表(财决04表)'!$A$10:$J$500,5,FALSE)),"",VLOOKUP(A24,'[1]Z04 支出决算表(财决04表)'!$A$10:$J$500,5,FALSE))</f>
        <v>6.79</v>
      </c>
      <c r="E24" s="144">
        <f>IF(ISERROR(VLOOKUP(A24,'[1]Z04 支出决算表(财决04表)'!$A$10:$J$500,6,FALSE)),"",VLOOKUP(A24,'[1]Z04 支出决算表(财决04表)'!$A$10:$J$500,6,FALSE))</f>
        <v>6.79</v>
      </c>
      <c r="F24" s="144">
        <f>IF(ISERROR(VLOOKUP(A24,'[1]Z04 支出决算表(财决04表)'!$A$10:$J$500,7,FALSE)),"",VLOOKUP(A24,'[1]Z04 支出决算表(财决04表)'!$A$10:$J$500,7,FALSE))</f>
        <v>0</v>
      </c>
      <c r="G24" s="144">
        <f>IF(ISERROR(VLOOKUP(A24,'[1]Z04 支出决算表(财决04表)'!$A$10:$J$500,8,FALSE)),"",VLOOKUP(A24,'[1]Z04 支出决算表(财决04表)'!$A$10:$J$500,8,FALSE))</f>
        <v>0</v>
      </c>
      <c r="H24" s="144">
        <f>IF(ISERROR(VLOOKUP(A24,'[1]Z04 支出决算表(财决04表)'!$A$10:$J$500,9,FALSE)),"",VLOOKUP(A24,'[1]Z04 支出决算表(财决04表)'!$A$10:$J$500,9,FALSE))</f>
        <v>0</v>
      </c>
      <c r="I24" s="144">
        <f>IF(ISERROR(VLOOKUP(A24,'[1]Z04 支出决算表(财决04表)'!$A$10:$J$500,10,FALSE)),"",VLOOKUP(A24,'[1]Z04 支出决算表(财决04表)'!$A$10:$J$500,10,FALSE))</f>
        <v>0</v>
      </c>
      <c r="J24" s="155" t="str">
        <f>'[1]Z04 支出决算表(财决04表)'!$A23</f>
        <v>2080502</v>
      </c>
      <c r="K24" s="156">
        <f>'[1]Z04 支出决算表(财决04表)'!$E23</f>
        <v>6.79</v>
      </c>
      <c r="L24" s="133">
        <f t="shared" si="1"/>
        <v>24</v>
      </c>
    </row>
    <row r="25" spans="1:12" ht="22.7" customHeight="1">
      <c r="A25" s="141" t="str">
        <f t="shared" si="0"/>
        <v>20808</v>
      </c>
      <c r="B25" s="142"/>
      <c r="C25" s="143" t="str">
        <f>IF(ISERROR(VLOOKUP(A25,'[1]Z04 支出决算表(财决04表)'!$A$10:$J$500,4,FALSE)),"",VLOOKUP(A25,'[1]Z04 支出决算表(财决04表)'!$A$10:$J$500,4,FALSE))</f>
        <v>抚恤</v>
      </c>
      <c r="D25" s="144">
        <f>IF(ISERROR(VLOOKUP(A25,'[1]Z04 支出决算表(财决04表)'!$A$10:$J$500,5,FALSE)),"",VLOOKUP(A25,'[1]Z04 支出决算表(财决04表)'!$A$10:$J$500,5,FALSE))</f>
        <v>39.369999999999997</v>
      </c>
      <c r="E25" s="144">
        <f>IF(ISERROR(VLOOKUP(A25,'[1]Z04 支出决算表(财决04表)'!$A$10:$J$500,6,FALSE)),"",VLOOKUP(A25,'[1]Z04 支出决算表(财决04表)'!$A$10:$J$500,6,FALSE))</f>
        <v>39.369999999999997</v>
      </c>
      <c r="F25" s="144">
        <f>IF(ISERROR(VLOOKUP(A25,'[1]Z04 支出决算表(财决04表)'!$A$10:$J$500,7,FALSE)),"",VLOOKUP(A25,'[1]Z04 支出决算表(财决04表)'!$A$10:$J$500,7,FALSE))</f>
        <v>0</v>
      </c>
      <c r="G25" s="144">
        <f>IF(ISERROR(VLOOKUP(A25,'[1]Z04 支出决算表(财决04表)'!$A$10:$J$500,8,FALSE)),"",VLOOKUP(A25,'[1]Z04 支出决算表(财决04表)'!$A$10:$J$500,8,FALSE))</f>
        <v>0</v>
      </c>
      <c r="H25" s="144">
        <f>IF(ISERROR(VLOOKUP(A25,'[1]Z04 支出决算表(财决04表)'!$A$10:$J$500,9,FALSE)),"",VLOOKUP(A25,'[1]Z04 支出决算表(财决04表)'!$A$10:$J$500,9,FALSE))</f>
        <v>0</v>
      </c>
      <c r="I25" s="144">
        <f>IF(ISERROR(VLOOKUP(A25,'[1]Z04 支出决算表(财决04表)'!$A$10:$J$500,10,FALSE)),"",VLOOKUP(A25,'[1]Z04 支出决算表(财决04表)'!$A$10:$J$500,10,FALSE))</f>
        <v>0</v>
      </c>
      <c r="J25" s="155" t="str">
        <f>'[1]Z04 支出决算表(财决04表)'!$A24</f>
        <v>20808</v>
      </c>
      <c r="K25" s="156">
        <f>'[1]Z04 支出决算表(财决04表)'!$E24</f>
        <v>39.369999999999997</v>
      </c>
      <c r="L25" s="133">
        <f t="shared" si="1"/>
        <v>25</v>
      </c>
    </row>
    <row r="26" spans="1:12" ht="22.7" customHeight="1">
      <c r="A26" s="141" t="str">
        <f t="shared" si="0"/>
        <v>2080801</v>
      </c>
      <c r="B26" s="142"/>
      <c r="C26" s="143" t="str">
        <f>IF(ISERROR(VLOOKUP(A26,'[1]Z04 支出决算表(财决04表)'!$A$10:$J$500,4,FALSE)),"",VLOOKUP(A26,'[1]Z04 支出决算表(财决04表)'!$A$10:$J$500,4,FALSE))</f>
        <v xml:space="preserve">  死亡抚恤</v>
      </c>
      <c r="D26" s="144">
        <f>IF(ISERROR(VLOOKUP(A26,'[1]Z04 支出决算表(财决04表)'!$A$10:$J$500,5,FALSE)),"",VLOOKUP(A26,'[1]Z04 支出决算表(财决04表)'!$A$10:$J$500,5,FALSE))</f>
        <v>39.369999999999997</v>
      </c>
      <c r="E26" s="144">
        <f>IF(ISERROR(VLOOKUP(A26,'[1]Z04 支出决算表(财决04表)'!$A$10:$J$500,6,FALSE)),"",VLOOKUP(A26,'[1]Z04 支出决算表(财决04表)'!$A$10:$J$500,6,FALSE))</f>
        <v>39.369999999999997</v>
      </c>
      <c r="F26" s="144">
        <f>IF(ISERROR(VLOOKUP(A26,'[1]Z04 支出决算表(财决04表)'!$A$10:$J$500,7,FALSE)),"",VLOOKUP(A26,'[1]Z04 支出决算表(财决04表)'!$A$10:$J$500,7,FALSE))</f>
        <v>0</v>
      </c>
      <c r="G26" s="144">
        <f>IF(ISERROR(VLOOKUP(A26,'[1]Z04 支出决算表(财决04表)'!$A$10:$J$500,8,FALSE)),"",VLOOKUP(A26,'[1]Z04 支出决算表(财决04表)'!$A$10:$J$500,8,FALSE))</f>
        <v>0</v>
      </c>
      <c r="H26" s="144">
        <f>IF(ISERROR(VLOOKUP(A26,'[1]Z04 支出决算表(财决04表)'!$A$10:$J$500,9,FALSE)),"",VLOOKUP(A26,'[1]Z04 支出决算表(财决04表)'!$A$10:$J$500,9,FALSE))</f>
        <v>0</v>
      </c>
      <c r="I26" s="144">
        <f>IF(ISERROR(VLOOKUP(A26,'[1]Z04 支出决算表(财决04表)'!$A$10:$J$500,10,FALSE)),"",VLOOKUP(A26,'[1]Z04 支出决算表(财决04表)'!$A$10:$J$500,10,FALSE))</f>
        <v>0</v>
      </c>
      <c r="J26" s="155" t="str">
        <f>'[1]Z04 支出决算表(财决04表)'!$A25</f>
        <v>2080801</v>
      </c>
      <c r="K26" s="156">
        <f>'[1]Z04 支出决算表(财决04表)'!$E25</f>
        <v>39.369999999999997</v>
      </c>
      <c r="L26" s="133">
        <f t="shared" si="1"/>
        <v>26</v>
      </c>
    </row>
    <row r="27" spans="1:12" ht="22.7" customHeight="1">
      <c r="A27" s="141" t="str">
        <f t="shared" si="0"/>
        <v>210</v>
      </c>
      <c r="B27" s="142"/>
      <c r="C27" s="143" t="str">
        <f>IF(ISERROR(VLOOKUP(A27,'[1]Z04 支出决算表(财决04表)'!$A$10:$J$500,4,FALSE)),"",VLOOKUP(A27,'[1]Z04 支出决算表(财决04表)'!$A$10:$J$500,4,FALSE))</f>
        <v>医疗卫生与计划生育支出</v>
      </c>
      <c r="D27" s="144">
        <f>IF(ISERROR(VLOOKUP(A27,'[1]Z04 支出决算表(财决04表)'!$A$10:$J$500,5,FALSE)),"",VLOOKUP(A27,'[1]Z04 支出决算表(财决04表)'!$A$10:$J$500,5,FALSE))</f>
        <v>62.87</v>
      </c>
      <c r="E27" s="144">
        <f>IF(ISERROR(VLOOKUP(A27,'[1]Z04 支出决算表(财决04表)'!$A$10:$J$500,6,FALSE)),"",VLOOKUP(A27,'[1]Z04 支出决算表(财决04表)'!$A$10:$J$500,6,FALSE))</f>
        <v>62.87</v>
      </c>
      <c r="F27" s="144">
        <f>IF(ISERROR(VLOOKUP(A27,'[1]Z04 支出决算表(财决04表)'!$A$10:$J$500,7,FALSE)),"",VLOOKUP(A27,'[1]Z04 支出决算表(财决04表)'!$A$10:$J$500,7,FALSE))</f>
        <v>0</v>
      </c>
      <c r="G27" s="144">
        <f>IF(ISERROR(VLOOKUP(A27,'[1]Z04 支出决算表(财决04表)'!$A$10:$J$500,8,FALSE)),"",VLOOKUP(A27,'[1]Z04 支出决算表(财决04表)'!$A$10:$J$500,8,FALSE))</f>
        <v>0</v>
      </c>
      <c r="H27" s="144">
        <f>IF(ISERROR(VLOOKUP(A27,'[1]Z04 支出决算表(财决04表)'!$A$10:$J$500,9,FALSE)),"",VLOOKUP(A27,'[1]Z04 支出决算表(财决04表)'!$A$10:$J$500,9,FALSE))</f>
        <v>0</v>
      </c>
      <c r="I27" s="144">
        <f>IF(ISERROR(VLOOKUP(A27,'[1]Z04 支出决算表(财决04表)'!$A$10:$J$500,10,FALSE)),"",VLOOKUP(A27,'[1]Z04 支出决算表(财决04表)'!$A$10:$J$500,10,FALSE))</f>
        <v>0</v>
      </c>
      <c r="J27" s="155" t="str">
        <f>'[1]Z04 支出决算表(财决04表)'!$A26</f>
        <v>210</v>
      </c>
      <c r="K27" s="156">
        <f>'[1]Z04 支出决算表(财决04表)'!$E26</f>
        <v>62.87</v>
      </c>
      <c r="L27" s="133">
        <f t="shared" si="1"/>
        <v>27</v>
      </c>
    </row>
    <row r="28" spans="1:12" ht="22.7" customHeight="1">
      <c r="A28" s="141" t="str">
        <f t="shared" si="0"/>
        <v>21011</v>
      </c>
      <c r="B28" s="142"/>
      <c r="C28" s="143" t="str">
        <f>IF(ISERROR(VLOOKUP(A28,'[1]Z04 支出决算表(财决04表)'!$A$10:$J$500,4,FALSE)),"",VLOOKUP(A28,'[1]Z04 支出决算表(财决04表)'!$A$10:$J$500,4,FALSE))</f>
        <v>行政事业单位医疗</v>
      </c>
      <c r="D28" s="144">
        <f>IF(ISERROR(VLOOKUP(A28,'[1]Z04 支出决算表(财决04表)'!$A$10:$J$500,5,FALSE)),"",VLOOKUP(A28,'[1]Z04 支出决算表(财决04表)'!$A$10:$J$500,5,FALSE))</f>
        <v>62.87</v>
      </c>
      <c r="E28" s="144">
        <f>IF(ISERROR(VLOOKUP(A28,'[1]Z04 支出决算表(财决04表)'!$A$10:$J$500,6,FALSE)),"",VLOOKUP(A28,'[1]Z04 支出决算表(财决04表)'!$A$10:$J$500,6,FALSE))</f>
        <v>62.87</v>
      </c>
      <c r="F28" s="144">
        <f>IF(ISERROR(VLOOKUP(A28,'[1]Z04 支出决算表(财决04表)'!$A$10:$J$500,7,FALSE)),"",VLOOKUP(A28,'[1]Z04 支出决算表(财决04表)'!$A$10:$J$500,7,FALSE))</f>
        <v>0</v>
      </c>
      <c r="G28" s="144">
        <f>IF(ISERROR(VLOOKUP(A28,'[1]Z04 支出决算表(财决04表)'!$A$10:$J$500,8,FALSE)),"",VLOOKUP(A28,'[1]Z04 支出决算表(财决04表)'!$A$10:$J$500,8,FALSE))</f>
        <v>0</v>
      </c>
      <c r="H28" s="144">
        <f>IF(ISERROR(VLOOKUP(A28,'[1]Z04 支出决算表(财决04表)'!$A$10:$J$500,9,FALSE)),"",VLOOKUP(A28,'[1]Z04 支出决算表(财决04表)'!$A$10:$J$500,9,FALSE))</f>
        <v>0</v>
      </c>
      <c r="I28" s="144">
        <f>IF(ISERROR(VLOOKUP(A28,'[1]Z04 支出决算表(财决04表)'!$A$10:$J$500,10,FALSE)),"",VLOOKUP(A28,'[1]Z04 支出决算表(财决04表)'!$A$10:$J$500,10,FALSE))</f>
        <v>0</v>
      </c>
      <c r="J28" s="155" t="str">
        <f>'[1]Z04 支出决算表(财决04表)'!$A27</f>
        <v>21011</v>
      </c>
      <c r="K28" s="156">
        <f>'[1]Z04 支出决算表(财决04表)'!$E27</f>
        <v>62.87</v>
      </c>
      <c r="L28" s="133">
        <f t="shared" si="1"/>
        <v>28</v>
      </c>
    </row>
    <row r="29" spans="1:12" ht="22.7" customHeight="1">
      <c r="A29" s="141" t="str">
        <f t="shared" si="0"/>
        <v>2101101</v>
      </c>
      <c r="B29" s="142"/>
      <c r="C29" s="143" t="str">
        <f>IF(ISERROR(VLOOKUP(A29,'[1]Z04 支出决算表(财决04表)'!$A$10:$J$500,4,FALSE)),"",VLOOKUP(A29,'[1]Z04 支出决算表(财决04表)'!$A$10:$J$500,4,FALSE))</f>
        <v xml:space="preserve">  行政单位医疗</v>
      </c>
      <c r="D29" s="144">
        <f>IF(ISERROR(VLOOKUP(A29,'[1]Z04 支出决算表(财决04表)'!$A$10:$J$500,5,FALSE)),"",VLOOKUP(A29,'[1]Z04 支出决算表(财决04表)'!$A$10:$J$500,5,FALSE))</f>
        <v>44.49</v>
      </c>
      <c r="E29" s="144">
        <f>IF(ISERROR(VLOOKUP(A29,'[1]Z04 支出决算表(财决04表)'!$A$10:$J$500,6,FALSE)),"",VLOOKUP(A29,'[1]Z04 支出决算表(财决04表)'!$A$10:$J$500,6,FALSE))</f>
        <v>44.49</v>
      </c>
      <c r="F29" s="144">
        <f>IF(ISERROR(VLOOKUP(A29,'[1]Z04 支出决算表(财决04表)'!$A$10:$J$500,7,FALSE)),"",VLOOKUP(A29,'[1]Z04 支出决算表(财决04表)'!$A$10:$J$500,7,FALSE))</f>
        <v>0</v>
      </c>
      <c r="G29" s="144">
        <f>IF(ISERROR(VLOOKUP(A29,'[1]Z04 支出决算表(财决04表)'!$A$10:$J$500,8,FALSE)),"",VLOOKUP(A29,'[1]Z04 支出决算表(财决04表)'!$A$10:$J$500,8,FALSE))</f>
        <v>0</v>
      </c>
      <c r="H29" s="144">
        <f>IF(ISERROR(VLOOKUP(A29,'[1]Z04 支出决算表(财决04表)'!$A$10:$J$500,9,FALSE)),"",VLOOKUP(A29,'[1]Z04 支出决算表(财决04表)'!$A$10:$J$500,9,FALSE))</f>
        <v>0</v>
      </c>
      <c r="I29" s="144">
        <f>IF(ISERROR(VLOOKUP(A29,'[1]Z04 支出决算表(财决04表)'!$A$10:$J$500,10,FALSE)),"",VLOOKUP(A29,'[1]Z04 支出决算表(财决04表)'!$A$10:$J$500,10,FALSE))</f>
        <v>0</v>
      </c>
      <c r="J29" s="155" t="str">
        <f>'[1]Z04 支出决算表(财决04表)'!$A28</f>
        <v>2101101</v>
      </c>
      <c r="K29" s="156">
        <f>'[1]Z04 支出决算表(财决04表)'!$E28</f>
        <v>44.49</v>
      </c>
      <c r="L29" s="133">
        <f t="shared" si="1"/>
        <v>29</v>
      </c>
    </row>
    <row r="30" spans="1:12" ht="22.7" customHeight="1">
      <c r="A30" s="141" t="str">
        <f t="shared" si="0"/>
        <v>2101103</v>
      </c>
      <c r="B30" s="142"/>
      <c r="C30" s="143" t="str">
        <f>IF(ISERROR(VLOOKUP(A30,'[1]Z04 支出决算表(财决04表)'!$A$10:$J$500,4,FALSE)),"",VLOOKUP(A30,'[1]Z04 支出决算表(财决04表)'!$A$10:$J$500,4,FALSE))</f>
        <v xml:space="preserve">  公务员医疗补助</v>
      </c>
      <c r="D30" s="144">
        <f>IF(ISERROR(VLOOKUP(A30,'[1]Z04 支出决算表(财决04表)'!$A$10:$J$500,5,FALSE)),"",VLOOKUP(A30,'[1]Z04 支出决算表(财决04表)'!$A$10:$J$500,5,FALSE))</f>
        <v>18.38</v>
      </c>
      <c r="E30" s="144">
        <f>IF(ISERROR(VLOOKUP(A30,'[1]Z04 支出决算表(财决04表)'!$A$10:$J$500,6,FALSE)),"",VLOOKUP(A30,'[1]Z04 支出决算表(财决04表)'!$A$10:$J$500,6,FALSE))</f>
        <v>18.38</v>
      </c>
      <c r="F30" s="144">
        <f>IF(ISERROR(VLOOKUP(A30,'[1]Z04 支出决算表(财决04表)'!$A$10:$J$500,7,FALSE)),"",VLOOKUP(A30,'[1]Z04 支出决算表(财决04表)'!$A$10:$J$500,7,FALSE))</f>
        <v>0</v>
      </c>
      <c r="G30" s="144">
        <f>IF(ISERROR(VLOOKUP(A30,'[1]Z04 支出决算表(财决04表)'!$A$10:$J$500,8,FALSE)),"",VLOOKUP(A30,'[1]Z04 支出决算表(财决04表)'!$A$10:$J$500,8,FALSE))</f>
        <v>0</v>
      </c>
      <c r="H30" s="144">
        <f>IF(ISERROR(VLOOKUP(A30,'[1]Z04 支出决算表(财决04表)'!$A$10:$J$500,9,FALSE)),"",VLOOKUP(A30,'[1]Z04 支出决算表(财决04表)'!$A$10:$J$500,9,FALSE))</f>
        <v>0</v>
      </c>
      <c r="I30" s="144">
        <f>IF(ISERROR(VLOOKUP(A30,'[1]Z04 支出决算表(财决04表)'!$A$10:$J$500,10,FALSE)),"",VLOOKUP(A30,'[1]Z04 支出决算表(财决04表)'!$A$10:$J$500,10,FALSE))</f>
        <v>0</v>
      </c>
      <c r="J30" s="155" t="str">
        <f>'[1]Z04 支出决算表(财决04表)'!$A29</f>
        <v>2101103</v>
      </c>
      <c r="K30" s="156">
        <f>'[1]Z04 支出决算表(财决04表)'!$E29</f>
        <v>18.38</v>
      </c>
      <c r="L30" s="133">
        <f t="shared" si="1"/>
        <v>30</v>
      </c>
    </row>
    <row r="31" spans="1:12" ht="22.7" customHeight="1">
      <c r="A31" s="141" t="str">
        <f t="shared" si="0"/>
        <v>211</v>
      </c>
      <c r="B31" s="142"/>
      <c r="C31" s="143" t="str">
        <f>IF(ISERROR(VLOOKUP(A31,'[1]Z04 支出决算表(财决04表)'!$A$10:$J$500,4,FALSE)),"",VLOOKUP(A31,'[1]Z04 支出决算表(财决04表)'!$A$10:$J$500,4,FALSE))</f>
        <v>节能环保支出</v>
      </c>
      <c r="D31" s="144">
        <f>IF(ISERROR(VLOOKUP(A31,'[1]Z04 支出决算表(财决04表)'!$A$10:$J$500,5,FALSE)),"",VLOOKUP(A31,'[1]Z04 支出决算表(财决04表)'!$A$10:$J$500,5,FALSE))</f>
        <v>3</v>
      </c>
      <c r="E31" s="144">
        <f>IF(ISERROR(VLOOKUP(A31,'[1]Z04 支出决算表(财决04表)'!$A$10:$J$500,6,FALSE)),"",VLOOKUP(A31,'[1]Z04 支出决算表(财决04表)'!$A$10:$J$500,6,FALSE))</f>
        <v>0</v>
      </c>
      <c r="F31" s="144">
        <f>IF(ISERROR(VLOOKUP(A31,'[1]Z04 支出决算表(财决04表)'!$A$10:$J$500,7,FALSE)),"",VLOOKUP(A31,'[1]Z04 支出决算表(财决04表)'!$A$10:$J$500,7,FALSE))</f>
        <v>3</v>
      </c>
      <c r="G31" s="144">
        <f>IF(ISERROR(VLOOKUP(A31,'[1]Z04 支出决算表(财决04表)'!$A$10:$J$500,8,FALSE)),"",VLOOKUP(A31,'[1]Z04 支出决算表(财决04表)'!$A$10:$J$500,8,FALSE))</f>
        <v>0</v>
      </c>
      <c r="H31" s="144">
        <f>IF(ISERROR(VLOOKUP(A31,'[1]Z04 支出决算表(财决04表)'!$A$10:$J$500,9,FALSE)),"",VLOOKUP(A31,'[1]Z04 支出决算表(财决04表)'!$A$10:$J$500,9,FALSE))</f>
        <v>0</v>
      </c>
      <c r="I31" s="144">
        <f>IF(ISERROR(VLOOKUP(A31,'[1]Z04 支出决算表(财决04表)'!$A$10:$J$500,10,FALSE)),"",VLOOKUP(A31,'[1]Z04 支出决算表(财决04表)'!$A$10:$J$500,10,FALSE))</f>
        <v>0</v>
      </c>
      <c r="J31" s="155" t="str">
        <f>'[1]Z04 支出决算表(财决04表)'!$A30</f>
        <v>211</v>
      </c>
      <c r="K31" s="156">
        <f>'[1]Z04 支出决算表(财决04表)'!$E30</f>
        <v>3</v>
      </c>
      <c r="L31" s="133">
        <f t="shared" si="1"/>
        <v>31</v>
      </c>
    </row>
    <row r="32" spans="1:12" ht="22.7" customHeight="1">
      <c r="A32" s="141" t="str">
        <f t="shared" si="0"/>
        <v>21105</v>
      </c>
      <c r="B32" s="142"/>
      <c r="C32" s="143" t="str">
        <f>IF(ISERROR(VLOOKUP(A32,'[1]Z04 支出决算表(财决04表)'!$A$10:$J$500,4,FALSE)),"",VLOOKUP(A32,'[1]Z04 支出决算表(财决04表)'!$A$10:$J$500,4,FALSE))</f>
        <v>天然林保护</v>
      </c>
      <c r="D32" s="144">
        <f>IF(ISERROR(VLOOKUP(A32,'[1]Z04 支出决算表(财决04表)'!$A$10:$J$500,5,FALSE)),"",VLOOKUP(A32,'[1]Z04 支出决算表(财决04表)'!$A$10:$J$500,5,FALSE))</f>
        <v>3</v>
      </c>
      <c r="E32" s="144">
        <f>IF(ISERROR(VLOOKUP(A32,'[1]Z04 支出决算表(财决04表)'!$A$10:$J$500,6,FALSE)),"",VLOOKUP(A32,'[1]Z04 支出决算表(财决04表)'!$A$10:$J$500,6,FALSE))</f>
        <v>0</v>
      </c>
      <c r="F32" s="144">
        <f>IF(ISERROR(VLOOKUP(A32,'[1]Z04 支出决算表(财决04表)'!$A$10:$J$500,7,FALSE)),"",VLOOKUP(A32,'[1]Z04 支出决算表(财决04表)'!$A$10:$J$500,7,FALSE))</f>
        <v>3</v>
      </c>
      <c r="G32" s="144">
        <f>IF(ISERROR(VLOOKUP(A32,'[1]Z04 支出决算表(财决04表)'!$A$10:$J$500,8,FALSE)),"",VLOOKUP(A32,'[1]Z04 支出决算表(财决04表)'!$A$10:$J$500,8,FALSE))</f>
        <v>0</v>
      </c>
      <c r="H32" s="144">
        <f>IF(ISERROR(VLOOKUP(A32,'[1]Z04 支出决算表(财决04表)'!$A$10:$J$500,9,FALSE)),"",VLOOKUP(A32,'[1]Z04 支出决算表(财决04表)'!$A$10:$J$500,9,FALSE))</f>
        <v>0</v>
      </c>
      <c r="I32" s="144">
        <f>IF(ISERROR(VLOOKUP(A32,'[1]Z04 支出决算表(财决04表)'!$A$10:$J$500,10,FALSE)),"",VLOOKUP(A32,'[1]Z04 支出决算表(财决04表)'!$A$10:$J$500,10,FALSE))</f>
        <v>0</v>
      </c>
      <c r="J32" s="155" t="str">
        <f>'[1]Z04 支出决算表(财决04表)'!$A31</f>
        <v>21105</v>
      </c>
      <c r="K32" s="156">
        <f>'[1]Z04 支出决算表(财决04表)'!$E31</f>
        <v>3</v>
      </c>
      <c r="L32" s="133">
        <f t="shared" si="1"/>
        <v>32</v>
      </c>
    </row>
    <row r="33" spans="1:12" ht="22.7" customHeight="1">
      <c r="A33" s="141" t="str">
        <f t="shared" si="0"/>
        <v>2110501</v>
      </c>
      <c r="B33" s="142"/>
      <c r="C33" s="143" t="str">
        <f>IF(ISERROR(VLOOKUP(A33,'[1]Z04 支出决算表(财决04表)'!$A$10:$J$500,4,FALSE)),"",VLOOKUP(A33,'[1]Z04 支出决算表(财决04表)'!$A$10:$J$500,4,FALSE))</f>
        <v xml:space="preserve">  森林管护</v>
      </c>
      <c r="D33" s="144">
        <f>IF(ISERROR(VLOOKUP(A33,'[1]Z04 支出决算表(财决04表)'!$A$10:$J$500,5,FALSE)),"",VLOOKUP(A33,'[1]Z04 支出决算表(财决04表)'!$A$10:$J$500,5,FALSE))</f>
        <v>3</v>
      </c>
      <c r="E33" s="144">
        <f>IF(ISERROR(VLOOKUP(A33,'[1]Z04 支出决算表(财决04表)'!$A$10:$J$500,6,FALSE)),"",VLOOKUP(A33,'[1]Z04 支出决算表(财决04表)'!$A$10:$J$500,6,FALSE))</f>
        <v>0</v>
      </c>
      <c r="F33" s="144">
        <f>IF(ISERROR(VLOOKUP(A33,'[1]Z04 支出决算表(财决04表)'!$A$10:$J$500,7,FALSE)),"",VLOOKUP(A33,'[1]Z04 支出决算表(财决04表)'!$A$10:$J$500,7,FALSE))</f>
        <v>3</v>
      </c>
      <c r="G33" s="144">
        <f>IF(ISERROR(VLOOKUP(A33,'[1]Z04 支出决算表(财决04表)'!$A$10:$J$500,8,FALSE)),"",VLOOKUP(A33,'[1]Z04 支出决算表(财决04表)'!$A$10:$J$500,8,FALSE))</f>
        <v>0</v>
      </c>
      <c r="H33" s="144">
        <f>IF(ISERROR(VLOOKUP(A33,'[1]Z04 支出决算表(财决04表)'!$A$10:$J$500,9,FALSE)),"",VLOOKUP(A33,'[1]Z04 支出决算表(财决04表)'!$A$10:$J$500,9,FALSE))</f>
        <v>0</v>
      </c>
      <c r="I33" s="144">
        <f>IF(ISERROR(VLOOKUP(A33,'[1]Z04 支出决算表(财决04表)'!$A$10:$J$500,10,FALSE)),"",VLOOKUP(A33,'[1]Z04 支出决算表(财决04表)'!$A$10:$J$500,10,FALSE))</f>
        <v>0</v>
      </c>
      <c r="J33" s="155" t="str">
        <f>'[1]Z04 支出决算表(财决04表)'!$A32</f>
        <v>2110501</v>
      </c>
      <c r="K33" s="156">
        <f>'[1]Z04 支出决算表(财决04表)'!$E32</f>
        <v>3</v>
      </c>
      <c r="L33" s="133">
        <f t="shared" si="1"/>
        <v>33</v>
      </c>
    </row>
    <row r="34" spans="1:12" ht="22.7" customHeight="1">
      <c r="A34" s="141" t="str">
        <f t="shared" si="0"/>
        <v>2110507</v>
      </c>
      <c r="B34" s="142"/>
      <c r="C34" s="143" t="str">
        <f>IF(ISERROR(VLOOKUP(A34,'[1]Z04 支出决算表(财决04表)'!$A$10:$J$500,4,FALSE)),"",VLOOKUP(A34,'[1]Z04 支出决算表(财决04表)'!$A$10:$J$500,4,FALSE))</f>
        <v xml:space="preserve">  停伐补助</v>
      </c>
      <c r="D34" s="144">
        <f>IF(ISERROR(VLOOKUP(A34,'[1]Z04 支出决算表(财决04表)'!$A$10:$J$500,5,FALSE)),"",VLOOKUP(A34,'[1]Z04 支出决算表(财决04表)'!$A$10:$J$500,5,FALSE))</f>
        <v>0</v>
      </c>
      <c r="E34" s="144">
        <f>IF(ISERROR(VLOOKUP(A34,'[1]Z04 支出决算表(财决04表)'!$A$10:$J$500,6,FALSE)),"",VLOOKUP(A34,'[1]Z04 支出决算表(财决04表)'!$A$10:$J$500,6,FALSE))</f>
        <v>0</v>
      </c>
      <c r="F34" s="144">
        <f>IF(ISERROR(VLOOKUP(A34,'[1]Z04 支出决算表(财决04表)'!$A$10:$J$500,7,FALSE)),"",VLOOKUP(A34,'[1]Z04 支出决算表(财决04表)'!$A$10:$J$500,7,FALSE))</f>
        <v>0</v>
      </c>
      <c r="G34" s="144">
        <f>IF(ISERROR(VLOOKUP(A34,'[1]Z04 支出决算表(财决04表)'!$A$10:$J$500,8,FALSE)),"",VLOOKUP(A34,'[1]Z04 支出决算表(财决04表)'!$A$10:$J$500,8,FALSE))</f>
        <v>0</v>
      </c>
      <c r="H34" s="144">
        <f>IF(ISERROR(VLOOKUP(A34,'[1]Z04 支出决算表(财决04表)'!$A$10:$J$500,9,FALSE)),"",VLOOKUP(A34,'[1]Z04 支出决算表(财决04表)'!$A$10:$J$500,9,FALSE))</f>
        <v>0</v>
      </c>
      <c r="I34" s="144">
        <f>IF(ISERROR(VLOOKUP(A34,'[1]Z04 支出决算表(财决04表)'!$A$10:$J$500,10,FALSE)),"",VLOOKUP(A34,'[1]Z04 支出决算表(财决04表)'!$A$10:$J$500,10,FALSE))</f>
        <v>0</v>
      </c>
      <c r="J34" s="155" t="str">
        <f>'[1]Z04 支出决算表(财决04表)'!$A33</f>
        <v>2110507</v>
      </c>
      <c r="K34" s="156">
        <f>'[1]Z04 支出决算表(财决04表)'!$E33</f>
        <v>0</v>
      </c>
      <c r="L34" s="133">
        <f t="shared" si="1"/>
        <v>34</v>
      </c>
    </row>
    <row r="35" spans="1:12" ht="22.7" customHeight="1">
      <c r="A35" s="141" t="str">
        <f t="shared" si="0"/>
        <v>213</v>
      </c>
      <c r="B35" s="142"/>
      <c r="C35" s="143" t="str">
        <f>IF(ISERROR(VLOOKUP(A35,'[1]Z04 支出决算表(财决04表)'!$A$10:$J$500,4,FALSE)),"",VLOOKUP(A35,'[1]Z04 支出决算表(财决04表)'!$A$10:$J$500,4,FALSE))</f>
        <v>农林水支出</v>
      </c>
      <c r="D35" s="144">
        <f>IF(ISERROR(VLOOKUP(A35,'[1]Z04 支出决算表(财决04表)'!$A$10:$J$500,5,FALSE)),"",VLOOKUP(A35,'[1]Z04 支出决算表(财决04表)'!$A$10:$J$500,5,FALSE))</f>
        <v>2285.79</v>
      </c>
      <c r="E35" s="144">
        <f>IF(ISERROR(VLOOKUP(A35,'[1]Z04 支出决算表(财决04表)'!$A$10:$J$500,6,FALSE)),"",VLOOKUP(A35,'[1]Z04 支出决算表(财决04表)'!$A$10:$J$500,6,FALSE))</f>
        <v>1423.98</v>
      </c>
      <c r="F35" s="144">
        <f>IF(ISERROR(VLOOKUP(A35,'[1]Z04 支出决算表(财决04表)'!$A$10:$J$500,7,FALSE)),"",VLOOKUP(A35,'[1]Z04 支出决算表(财决04表)'!$A$10:$J$500,7,FALSE))</f>
        <v>861.8</v>
      </c>
      <c r="G35" s="144">
        <f>IF(ISERROR(VLOOKUP(A35,'[1]Z04 支出决算表(财决04表)'!$A$10:$J$500,8,FALSE)),"",VLOOKUP(A35,'[1]Z04 支出决算表(财决04表)'!$A$10:$J$500,8,FALSE))</f>
        <v>0</v>
      </c>
      <c r="H35" s="144">
        <f>IF(ISERROR(VLOOKUP(A35,'[1]Z04 支出决算表(财决04表)'!$A$10:$J$500,9,FALSE)),"",VLOOKUP(A35,'[1]Z04 支出决算表(财决04表)'!$A$10:$J$500,9,FALSE))</f>
        <v>0</v>
      </c>
      <c r="I35" s="144">
        <f>IF(ISERROR(VLOOKUP(A35,'[1]Z04 支出决算表(财决04表)'!$A$10:$J$500,10,FALSE)),"",VLOOKUP(A35,'[1]Z04 支出决算表(财决04表)'!$A$10:$J$500,10,FALSE))</f>
        <v>0</v>
      </c>
      <c r="J35" s="155" t="str">
        <f>'[1]Z04 支出决算表(财决04表)'!$A34</f>
        <v>213</v>
      </c>
      <c r="K35" s="156">
        <f>'[1]Z04 支出决算表(财决04表)'!$E34</f>
        <v>2285.79</v>
      </c>
      <c r="L35" s="133">
        <f t="shared" si="1"/>
        <v>35</v>
      </c>
    </row>
    <row r="36" spans="1:12" ht="22.7" customHeight="1">
      <c r="A36" s="141" t="str">
        <f t="shared" si="0"/>
        <v>21302</v>
      </c>
      <c r="B36" s="142"/>
      <c r="C36" s="143" t="str">
        <f>IF(ISERROR(VLOOKUP(A36,'[1]Z04 支出决算表(财决04表)'!$A$10:$J$500,4,FALSE)),"",VLOOKUP(A36,'[1]Z04 支出决算表(财决04表)'!$A$10:$J$500,4,FALSE))</f>
        <v>林业</v>
      </c>
      <c r="D36" s="144">
        <f>IF(ISERROR(VLOOKUP(A36,'[1]Z04 支出决算表(财决04表)'!$A$10:$J$500,5,FALSE)),"",VLOOKUP(A36,'[1]Z04 支出决算表(财决04表)'!$A$10:$J$500,5,FALSE))</f>
        <v>2087.86</v>
      </c>
      <c r="E36" s="144">
        <f>IF(ISERROR(VLOOKUP(A36,'[1]Z04 支出决算表(财决04表)'!$A$10:$J$500,6,FALSE)),"",VLOOKUP(A36,'[1]Z04 支出决算表(财决04表)'!$A$10:$J$500,6,FALSE))</f>
        <v>1423.98</v>
      </c>
      <c r="F36" s="144">
        <f>IF(ISERROR(VLOOKUP(A36,'[1]Z04 支出决算表(财决04表)'!$A$10:$J$500,7,FALSE)),"",VLOOKUP(A36,'[1]Z04 支出决算表(财决04表)'!$A$10:$J$500,7,FALSE))</f>
        <v>663.88</v>
      </c>
      <c r="G36" s="144">
        <f>IF(ISERROR(VLOOKUP(A36,'[1]Z04 支出决算表(财决04表)'!$A$10:$J$500,8,FALSE)),"",VLOOKUP(A36,'[1]Z04 支出决算表(财决04表)'!$A$10:$J$500,8,FALSE))</f>
        <v>0</v>
      </c>
      <c r="H36" s="144">
        <f>IF(ISERROR(VLOOKUP(A36,'[1]Z04 支出决算表(财决04表)'!$A$10:$J$500,9,FALSE)),"",VLOOKUP(A36,'[1]Z04 支出决算表(财决04表)'!$A$10:$J$500,9,FALSE))</f>
        <v>0</v>
      </c>
      <c r="I36" s="144">
        <f>IF(ISERROR(VLOOKUP(A36,'[1]Z04 支出决算表(财决04表)'!$A$10:$J$500,10,FALSE)),"",VLOOKUP(A36,'[1]Z04 支出决算表(财决04表)'!$A$10:$J$500,10,FALSE))</f>
        <v>0</v>
      </c>
      <c r="J36" s="155" t="str">
        <f>'[1]Z04 支出决算表(财决04表)'!$A35</f>
        <v>21302</v>
      </c>
      <c r="K36" s="156">
        <f>'[1]Z04 支出决算表(财决04表)'!$E35</f>
        <v>2087.86</v>
      </c>
      <c r="L36" s="133">
        <f t="shared" si="1"/>
        <v>36</v>
      </c>
    </row>
    <row r="37" spans="1:12" ht="22.7" customHeight="1">
      <c r="A37" s="141" t="str">
        <f t="shared" si="0"/>
        <v>2130201</v>
      </c>
      <c r="B37" s="142"/>
      <c r="C37" s="143" t="str">
        <f>IF(ISERROR(VLOOKUP(A37,'[1]Z04 支出决算表(财决04表)'!$A$10:$J$500,4,FALSE)),"",VLOOKUP(A37,'[1]Z04 支出决算表(财决04表)'!$A$10:$J$500,4,FALSE))</f>
        <v xml:space="preserve">  行政运行</v>
      </c>
      <c r="D37" s="144">
        <f>IF(ISERROR(VLOOKUP(A37,'[1]Z04 支出决算表(财决04表)'!$A$10:$J$500,5,FALSE)),"",VLOOKUP(A37,'[1]Z04 支出决算表(财决04表)'!$A$10:$J$500,5,FALSE))</f>
        <v>1292.79</v>
      </c>
      <c r="E37" s="144">
        <f>IF(ISERROR(VLOOKUP(A37,'[1]Z04 支出决算表(财决04表)'!$A$10:$J$500,6,FALSE)),"",VLOOKUP(A37,'[1]Z04 支出决算表(财决04表)'!$A$10:$J$500,6,FALSE))</f>
        <v>1292.79</v>
      </c>
      <c r="F37" s="144">
        <f>IF(ISERROR(VLOOKUP(A37,'[1]Z04 支出决算表(财决04表)'!$A$10:$J$500,7,FALSE)),"",VLOOKUP(A37,'[1]Z04 支出决算表(财决04表)'!$A$10:$J$500,7,FALSE))</f>
        <v>0</v>
      </c>
      <c r="G37" s="144">
        <f>IF(ISERROR(VLOOKUP(A37,'[1]Z04 支出决算表(财决04表)'!$A$10:$J$500,8,FALSE)),"",VLOOKUP(A37,'[1]Z04 支出决算表(财决04表)'!$A$10:$J$500,8,FALSE))</f>
        <v>0</v>
      </c>
      <c r="H37" s="144">
        <f>IF(ISERROR(VLOOKUP(A37,'[1]Z04 支出决算表(财决04表)'!$A$10:$J$500,9,FALSE)),"",VLOOKUP(A37,'[1]Z04 支出决算表(财决04表)'!$A$10:$J$500,9,FALSE))</f>
        <v>0</v>
      </c>
      <c r="I37" s="144">
        <f>IF(ISERROR(VLOOKUP(A37,'[1]Z04 支出决算表(财决04表)'!$A$10:$J$500,10,FALSE)),"",VLOOKUP(A37,'[1]Z04 支出决算表(财决04表)'!$A$10:$J$500,10,FALSE))</f>
        <v>0</v>
      </c>
      <c r="J37" s="155" t="str">
        <f>'[1]Z04 支出决算表(财决04表)'!$A36</f>
        <v>2130201</v>
      </c>
      <c r="K37" s="156">
        <f>'[1]Z04 支出决算表(财决04表)'!$E36</f>
        <v>1292.79</v>
      </c>
      <c r="L37" s="133">
        <f t="shared" si="1"/>
        <v>37</v>
      </c>
    </row>
    <row r="38" spans="1:12" ht="22.7" customHeight="1">
      <c r="A38" s="141" t="str">
        <f t="shared" si="0"/>
        <v>2130202</v>
      </c>
      <c r="B38" s="142"/>
      <c r="C38" s="143" t="str">
        <f>IF(ISERROR(VLOOKUP(A38,'[1]Z04 支出决算表(财决04表)'!$A$10:$J$500,4,FALSE)),"",VLOOKUP(A38,'[1]Z04 支出决算表(财决04表)'!$A$10:$J$500,4,FALSE))</f>
        <v xml:space="preserve">  一般行政管理事务</v>
      </c>
      <c r="D38" s="144">
        <f>IF(ISERROR(VLOOKUP(A38,'[1]Z04 支出决算表(财决04表)'!$A$10:$J$500,5,FALSE)),"",VLOOKUP(A38,'[1]Z04 支出决算表(财决04表)'!$A$10:$J$500,5,FALSE))</f>
        <v>42.99</v>
      </c>
      <c r="E38" s="144">
        <f>IF(ISERROR(VLOOKUP(A38,'[1]Z04 支出决算表(财决04表)'!$A$10:$J$500,6,FALSE)),"",VLOOKUP(A38,'[1]Z04 支出决算表(财决04表)'!$A$10:$J$500,6,FALSE))</f>
        <v>36.15</v>
      </c>
      <c r="F38" s="144">
        <f>IF(ISERROR(VLOOKUP(A38,'[1]Z04 支出决算表(财决04表)'!$A$10:$J$500,7,FALSE)),"",VLOOKUP(A38,'[1]Z04 支出决算表(财决04表)'!$A$10:$J$500,7,FALSE))</f>
        <v>6.84</v>
      </c>
      <c r="G38" s="144">
        <f>IF(ISERROR(VLOOKUP(A38,'[1]Z04 支出决算表(财决04表)'!$A$10:$J$500,8,FALSE)),"",VLOOKUP(A38,'[1]Z04 支出决算表(财决04表)'!$A$10:$J$500,8,FALSE))</f>
        <v>0</v>
      </c>
      <c r="H38" s="144">
        <f>IF(ISERROR(VLOOKUP(A38,'[1]Z04 支出决算表(财决04表)'!$A$10:$J$500,9,FALSE)),"",VLOOKUP(A38,'[1]Z04 支出决算表(财决04表)'!$A$10:$J$500,9,FALSE))</f>
        <v>0</v>
      </c>
      <c r="I38" s="144">
        <f>IF(ISERROR(VLOOKUP(A38,'[1]Z04 支出决算表(财决04表)'!$A$10:$J$500,10,FALSE)),"",VLOOKUP(A38,'[1]Z04 支出决算表(财决04表)'!$A$10:$J$500,10,FALSE))</f>
        <v>0</v>
      </c>
      <c r="J38" s="155" t="str">
        <f>'[1]Z04 支出决算表(财决04表)'!$A37</f>
        <v>2130202</v>
      </c>
      <c r="K38" s="156">
        <f>'[1]Z04 支出决算表(财决04表)'!$E37</f>
        <v>42.99</v>
      </c>
      <c r="L38" s="133">
        <f t="shared" si="1"/>
        <v>38</v>
      </c>
    </row>
    <row r="39" spans="1:12" ht="22.7" customHeight="1">
      <c r="A39" s="141" t="str">
        <f t="shared" si="0"/>
        <v>2130205</v>
      </c>
      <c r="B39" s="142"/>
      <c r="C39" s="143" t="str">
        <f>IF(ISERROR(VLOOKUP(A39,'[1]Z04 支出决算表(财决04表)'!$A$10:$J$500,4,FALSE)),"",VLOOKUP(A39,'[1]Z04 支出决算表(财决04表)'!$A$10:$J$500,4,FALSE))</f>
        <v xml:space="preserve">  森林培育</v>
      </c>
      <c r="D39" s="144">
        <f>IF(ISERROR(VLOOKUP(A39,'[1]Z04 支出决算表(财决04表)'!$A$10:$J$500,5,FALSE)),"",VLOOKUP(A39,'[1]Z04 支出决算表(财决04表)'!$A$10:$J$500,5,FALSE))</f>
        <v>209.92</v>
      </c>
      <c r="E39" s="144">
        <f>IF(ISERROR(VLOOKUP(A39,'[1]Z04 支出决算表(财决04表)'!$A$10:$J$500,6,FALSE)),"",VLOOKUP(A39,'[1]Z04 支出决算表(财决04表)'!$A$10:$J$500,6,FALSE))</f>
        <v>0</v>
      </c>
      <c r="F39" s="144">
        <f>IF(ISERROR(VLOOKUP(A39,'[1]Z04 支出决算表(财决04表)'!$A$10:$J$500,7,FALSE)),"",VLOOKUP(A39,'[1]Z04 支出决算表(财决04表)'!$A$10:$J$500,7,FALSE))</f>
        <v>209.92</v>
      </c>
      <c r="G39" s="144">
        <f>IF(ISERROR(VLOOKUP(A39,'[1]Z04 支出决算表(财决04表)'!$A$10:$J$500,8,FALSE)),"",VLOOKUP(A39,'[1]Z04 支出决算表(财决04表)'!$A$10:$J$500,8,FALSE))</f>
        <v>0</v>
      </c>
      <c r="H39" s="144">
        <f>IF(ISERROR(VLOOKUP(A39,'[1]Z04 支出决算表(财决04表)'!$A$10:$J$500,9,FALSE)),"",VLOOKUP(A39,'[1]Z04 支出决算表(财决04表)'!$A$10:$J$500,9,FALSE))</f>
        <v>0</v>
      </c>
      <c r="I39" s="144">
        <f>IF(ISERROR(VLOOKUP(A39,'[1]Z04 支出决算表(财决04表)'!$A$10:$J$500,10,FALSE)),"",VLOOKUP(A39,'[1]Z04 支出决算表(财决04表)'!$A$10:$J$500,10,FALSE))</f>
        <v>0</v>
      </c>
      <c r="J39" s="155" t="str">
        <f>'[1]Z04 支出决算表(财决04表)'!$A38</f>
        <v>2130205</v>
      </c>
      <c r="K39" s="156">
        <f>'[1]Z04 支出决算表(财决04表)'!$E38</f>
        <v>209.92</v>
      </c>
      <c r="L39" s="133">
        <f t="shared" si="1"/>
        <v>39</v>
      </c>
    </row>
    <row r="40" spans="1:12" ht="22.7" customHeight="1">
      <c r="A40" s="141" t="str">
        <f t="shared" si="0"/>
        <v>2130207</v>
      </c>
      <c r="B40" s="142"/>
      <c r="C40" s="143" t="str">
        <f>IF(ISERROR(VLOOKUP(A40,'[1]Z04 支出决算表(财决04表)'!$A$10:$J$500,4,FALSE)),"",VLOOKUP(A40,'[1]Z04 支出决算表(财决04表)'!$A$10:$J$500,4,FALSE))</f>
        <v xml:space="preserve">  森林资源管理</v>
      </c>
      <c r="D40" s="144">
        <f>IF(ISERROR(VLOOKUP(A40,'[1]Z04 支出决算表(财决04表)'!$A$10:$J$500,5,FALSE)),"",VLOOKUP(A40,'[1]Z04 支出决算表(财决04表)'!$A$10:$J$500,5,FALSE))</f>
        <v>77.150000000000006</v>
      </c>
      <c r="E40" s="144">
        <f>IF(ISERROR(VLOOKUP(A40,'[1]Z04 支出决算表(财决04表)'!$A$10:$J$500,6,FALSE)),"",VLOOKUP(A40,'[1]Z04 支出决算表(财决04表)'!$A$10:$J$500,6,FALSE))</f>
        <v>0</v>
      </c>
      <c r="F40" s="144">
        <f>IF(ISERROR(VLOOKUP(A40,'[1]Z04 支出决算表(财决04表)'!$A$10:$J$500,7,FALSE)),"",VLOOKUP(A40,'[1]Z04 支出决算表(财决04表)'!$A$10:$J$500,7,FALSE))</f>
        <v>77.150000000000006</v>
      </c>
      <c r="G40" s="144">
        <f>IF(ISERROR(VLOOKUP(A40,'[1]Z04 支出决算表(财决04表)'!$A$10:$J$500,8,FALSE)),"",VLOOKUP(A40,'[1]Z04 支出决算表(财决04表)'!$A$10:$J$500,8,FALSE))</f>
        <v>0</v>
      </c>
      <c r="H40" s="144">
        <f>IF(ISERROR(VLOOKUP(A40,'[1]Z04 支出决算表(财决04表)'!$A$10:$J$500,9,FALSE)),"",VLOOKUP(A40,'[1]Z04 支出决算表(财决04表)'!$A$10:$J$500,9,FALSE))</f>
        <v>0</v>
      </c>
      <c r="I40" s="144">
        <f>IF(ISERROR(VLOOKUP(A40,'[1]Z04 支出决算表(财决04表)'!$A$10:$J$500,10,FALSE)),"",VLOOKUP(A40,'[1]Z04 支出决算表(财决04表)'!$A$10:$J$500,10,FALSE))</f>
        <v>0</v>
      </c>
      <c r="J40" s="155" t="str">
        <f>'[1]Z04 支出决算表(财决04表)'!$A39</f>
        <v>2130207</v>
      </c>
      <c r="K40" s="156">
        <f>'[1]Z04 支出决算表(财决04表)'!$E39</f>
        <v>77.150000000000006</v>
      </c>
      <c r="L40" s="133">
        <f t="shared" si="1"/>
        <v>40</v>
      </c>
    </row>
    <row r="41" spans="1:12" ht="22.7" customHeight="1">
      <c r="A41" s="141" t="str">
        <f t="shared" si="0"/>
        <v>2130209</v>
      </c>
      <c r="B41" s="142"/>
      <c r="C41" s="143" t="str">
        <f>IF(ISERROR(VLOOKUP(A41,'[1]Z04 支出决算表(财决04表)'!$A$10:$J$500,4,FALSE)),"",VLOOKUP(A41,'[1]Z04 支出决算表(财决04表)'!$A$10:$J$500,4,FALSE))</f>
        <v xml:space="preserve">  森林生态效益补偿</v>
      </c>
      <c r="D41" s="144">
        <f>IF(ISERROR(VLOOKUP(A41,'[1]Z04 支出决算表(财决04表)'!$A$10:$J$500,5,FALSE)),"",VLOOKUP(A41,'[1]Z04 支出决算表(财决04表)'!$A$10:$J$500,5,FALSE))</f>
        <v>15</v>
      </c>
      <c r="E41" s="144">
        <f>IF(ISERROR(VLOOKUP(A41,'[1]Z04 支出决算表(财决04表)'!$A$10:$J$500,6,FALSE)),"",VLOOKUP(A41,'[1]Z04 支出决算表(财决04表)'!$A$10:$J$500,6,FALSE))</f>
        <v>0</v>
      </c>
      <c r="F41" s="144">
        <f>IF(ISERROR(VLOOKUP(A41,'[1]Z04 支出决算表(财决04表)'!$A$10:$J$500,7,FALSE)),"",VLOOKUP(A41,'[1]Z04 支出决算表(财决04表)'!$A$10:$J$500,7,FALSE))</f>
        <v>15</v>
      </c>
      <c r="G41" s="144">
        <f>IF(ISERROR(VLOOKUP(A41,'[1]Z04 支出决算表(财决04表)'!$A$10:$J$500,8,FALSE)),"",VLOOKUP(A41,'[1]Z04 支出决算表(财决04表)'!$A$10:$J$500,8,FALSE))</f>
        <v>0</v>
      </c>
      <c r="H41" s="144">
        <f>IF(ISERROR(VLOOKUP(A41,'[1]Z04 支出决算表(财决04表)'!$A$10:$J$500,9,FALSE)),"",VLOOKUP(A41,'[1]Z04 支出决算表(财决04表)'!$A$10:$J$500,9,FALSE))</f>
        <v>0</v>
      </c>
      <c r="I41" s="144">
        <f>IF(ISERROR(VLOOKUP(A41,'[1]Z04 支出决算表(财决04表)'!$A$10:$J$500,10,FALSE)),"",VLOOKUP(A41,'[1]Z04 支出决算表(财决04表)'!$A$10:$J$500,10,FALSE))</f>
        <v>0</v>
      </c>
      <c r="J41" s="155" t="str">
        <f>'[1]Z04 支出决算表(财决04表)'!$A40</f>
        <v>2130209</v>
      </c>
      <c r="K41" s="156">
        <f>'[1]Z04 支出决算表(财决04表)'!$E40</f>
        <v>15</v>
      </c>
      <c r="L41" s="133">
        <f t="shared" si="1"/>
        <v>41</v>
      </c>
    </row>
    <row r="42" spans="1:12" ht="22.7" customHeight="1">
      <c r="A42" s="141" t="str">
        <f t="shared" si="0"/>
        <v>2130211</v>
      </c>
      <c r="B42" s="142"/>
      <c r="C42" s="143" t="str">
        <f>IF(ISERROR(VLOOKUP(A42,'[1]Z04 支出决算表(财决04表)'!$A$10:$J$500,4,FALSE)),"",VLOOKUP(A42,'[1]Z04 支出决算表(财决04表)'!$A$10:$J$500,4,FALSE))</f>
        <v xml:space="preserve">  动植物保护</v>
      </c>
      <c r="D42" s="144">
        <f>IF(ISERROR(VLOOKUP(A42,'[1]Z04 支出决算表(财决04表)'!$A$10:$J$500,5,FALSE)),"",VLOOKUP(A42,'[1]Z04 支出决算表(财决04表)'!$A$10:$J$500,5,FALSE))</f>
        <v>17.190000000000001</v>
      </c>
      <c r="E42" s="144">
        <f>IF(ISERROR(VLOOKUP(A42,'[1]Z04 支出决算表(财决04表)'!$A$10:$J$500,6,FALSE)),"",VLOOKUP(A42,'[1]Z04 支出决算表(财决04表)'!$A$10:$J$500,6,FALSE))</f>
        <v>0</v>
      </c>
      <c r="F42" s="144">
        <f>IF(ISERROR(VLOOKUP(A42,'[1]Z04 支出决算表(财决04表)'!$A$10:$J$500,7,FALSE)),"",VLOOKUP(A42,'[1]Z04 支出决算表(财决04表)'!$A$10:$J$500,7,FALSE))</f>
        <v>17.190000000000001</v>
      </c>
      <c r="G42" s="144">
        <f>IF(ISERROR(VLOOKUP(A42,'[1]Z04 支出决算表(财决04表)'!$A$10:$J$500,8,FALSE)),"",VLOOKUP(A42,'[1]Z04 支出决算表(财决04表)'!$A$10:$J$500,8,FALSE))</f>
        <v>0</v>
      </c>
      <c r="H42" s="144">
        <f>IF(ISERROR(VLOOKUP(A42,'[1]Z04 支出决算表(财决04表)'!$A$10:$J$500,9,FALSE)),"",VLOOKUP(A42,'[1]Z04 支出决算表(财决04表)'!$A$10:$J$500,9,FALSE))</f>
        <v>0</v>
      </c>
      <c r="I42" s="144">
        <f>IF(ISERROR(VLOOKUP(A42,'[1]Z04 支出决算表(财决04表)'!$A$10:$J$500,10,FALSE)),"",VLOOKUP(A42,'[1]Z04 支出决算表(财决04表)'!$A$10:$J$500,10,FALSE))</f>
        <v>0</v>
      </c>
      <c r="J42" s="155" t="str">
        <f>'[1]Z04 支出决算表(财决04表)'!$A41</f>
        <v>2130211</v>
      </c>
      <c r="K42" s="156">
        <f>'[1]Z04 支出决算表(财决04表)'!$E41</f>
        <v>17.190000000000001</v>
      </c>
      <c r="L42" s="133">
        <f t="shared" si="1"/>
        <v>42</v>
      </c>
    </row>
    <row r="43" spans="1:12" ht="22.7" customHeight="1">
      <c r="A43" s="141" t="str">
        <f t="shared" si="0"/>
        <v>2130212</v>
      </c>
      <c r="B43" s="142"/>
      <c r="C43" s="143" t="str">
        <f>IF(ISERROR(VLOOKUP(A43,'[1]Z04 支出决算表(财决04表)'!$A$10:$J$500,4,FALSE)),"",VLOOKUP(A43,'[1]Z04 支出决算表(财决04表)'!$A$10:$J$500,4,FALSE))</f>
        <v xml:space="preserve">  湿地保护</v>
      </c>
      <c r="D43" s="144">
        <f>IF(ISERROR(VLOOKUP(A43,'[1]Z04 支出决算表(财决04表)'!$A$10:$J$500,5,FALSE)),"",VLOOKUP(A43,'[1]Z04 支出决算表(财决04表)'!$A$10:$J$500,5,FALSE))</f>
        <v>69</v>
      </c>
      <c r="E43" s="144">
        <f>IF(ISERROR(VLOOKUP(A43,'[1]Z04 支出决算表(财决04表)'!$A$10:$J$500,6,FALSE)),"",VLOOKUP(A43,'[1]Z04 支出决算表(财决04表)'!$A$10:$J$500,6,FALSE))</f>
        <v>0</v>
      </c>
      <c r="F43" s="144">
        <f>IF(ISERROR(VLOOKUP(A43,'[1]Z04 支出决算表(财决04表)'!$A$10:$J$500,7,FALSE)),"",VLOOKUP(A43,'[1]Z04 支出决算表(财决04表)'!$A$10:$J$500,7,FALSE))</f>
        <v>69</v>
      </c>
      <c r="G43" s="144">
        <f>IF(ISERROR(VLOOKUP(A43,'[1]Z04 支出决算表(财决04表)'!$A$10:$J$500,8,FALSE)),"",VLOOKUP(A43,'[1]Z04 支出决算表(财决04表)'!$A$10:$J$500,8,FALSE))</f>
        <v>0</v>
      </c>
      <c r="H43" s="144">
        <f>IF(ISERROR(VLOOKUP(A43,'[1]Z04 支出决算表(财决04表)'!$A$10:$J$500,9,FALSE)),"",VLOOKUP(A43,'[1]Z04 支出决算表(财决04表)'!$A$10:$J$500,9,FALSE))</f>
        <v>0</v>
      </c>
      <c r="I43" s="144">
        <f>IF(ISERROR(VLOOKUP(A43,'[1]Z04 支出决算表(财决04表)'!$A$10:$J$500,10,FALSE)),"",VLOOKUP(A43,'[1]Z04 支出决算表(财决04表)'!$A$10:$J$500,10,FALSE))</f>
        <v>0</v>
      </c>
      <c r="J43" s="155" t="str">
        <f>'[1]Z04 支出决算表(财决04表)'!$A42</f>
        <v>2130212</v>
      </c>
      <c r="K43" s="156">
        <f>'[1]Z04 支出决算表(财决04表)'!$E42</f>
        <v>69</v>
      </c>
      <c r="L43" s="133">
        <f t="shared" si="1"/>
        <v>43</v>
      </c>
    </row>
    <row r="44" spans="1:12" ht="22.7" customHeight="1">
      <c r="A44" s="141" t="str">
        <f t="shared" si="0"/>
        <v>2130213</v>
      </c>
      <c r="B44" s="142"/>
      <c r="C44" s="143" t="str">
        <f>IF(ISERROR(VLOOKUP(A44,'[1]Z04 支出决算表(财决04表)'!$A$10:$J$500,4,FALSE)),"",VLOOKUP(A44,'[1]Z04 支出决算表(财决04表)'!$A$10:$J$500,4,FALSE))</f>
        <v xml:space="preserve">  林业执法与监督</v>
      </c>
      <c r="D44" s="144">
        <f>IF(ISERROR(VLOOKUP(A44,'[1]Z04 支出决算表(财决04表)'!$A$10:$J$500,5,FALSE)),"",VLOOKUP(A44,'[1]Z04 支出决算表(财决04表)'!$A$10:$J$500,5,FALSE))</f>
        <v>2</v>
      </c>
      <c r="E44" s="144">
        <f>IF(ISERROR(VLOOKUP(A44,'[1]Z04 支出决算表(财决04表)'!$A$10:$J$500,6,FALSE)),"",VLOOKUP(A44,'[1]Z04 支出决算表(财决04表)'!$A$10:$J$500,6,FALSE))</f>
        <v>0</v>
      </c>
      <c r="F44" s="144">
        <f>IF(ISERROR(VLOOKUP(A44,'[1]Z04 支出决算表(财决04表)'!$A$10:$J$500,7,FALSE)),"",VLOOKUP(A44,'[1]Z04 支出决算表(财决04表)'!$A$10:$J$500,7,FALSE))</f>
        <v>2</v>
      </c>
      <c r="G44" s="144">
        <f>IF(ISERROR(VLOOKUP(A44,'[1]Z04 支出决算表(财决04表)'!$A$10:$J$500,8,FALSE)),"",VLOOKUP(A44,'[1]Z04 支出决算表(财决04表)'!$A$10:$J$500,8,FALSE))</f>
        <v>0</v>
      </c>
      <c r="H44" s="144">
        <f>IF(ISERROR(VLOOKUP(A44,'[1]Z04 支出决算表(财决04表)'!$A$10:$J$500,9,FALSE)),"",VLOOKUP(A44,'[1]Z04 支出决算表(财决04表)'!$A$10:$J$500,9,FALSE))</f>
        <v>0</v>
      </c>
      <c r="I44" s="144">
        <f>IF(ISERROR(VLOOKUP(A44,'[1]Z04 支出决算表(财决04表)'!$A$10:$J$500,10,FALSE)),"",VLOOKUP(A44,'[1]Z04 支出决算表(财决04表)'!$A$10:$J$500,10,FALSE))</f>
        <v>0</v>
      </c>
      <c r="J44" s="155" t="str">
        <f>'[1]Z04 支出决算表(财决04表)'!$A43</f>
        <v>2130213</v>
      </c>
      <c r="K44" s="156">
        <f>'[1]Z04 支出决算表(财决04表)'!$E43</f>
        <v>2</v>
      </c>
      <c r="L44" s="133">
        <f t="shared" si="1"/>
        <v>44</v>
      </c>
    </row>
    <row r="45" spans="1:12" ht="22.7" customHeight="1">
      <c r="A45" s="141" t="str">
        <f t="shared" si="0"/>
        <v>2130216</v>
      </c>
      <c r="B45" s="142"/>
      <c r="C45" s="143" t="str">
        <f>IF(ISERROR(VLOOKUP(A45,'[1]Z04 支出决算表(财决04表)'!$A$10:$J$500,4,FALSE)),"",VLOOKUP(A45,'[1]Z04 支出决算表(财决04表)'!$A$10:$J$500,4,FALSE))</f>
        <v xml:space="preserve">  林业检疫检测</v>
      </c>
      <c r="D45" s="144">
        <f>IF(ISERROR(VLOOKUP(A45,'[1]Z04 支出决算表(财决04表)'!$A$10:$J$500,5,FALSE)),"",VLOOKUP(A45,'[1]Z04 支出决算表(财决04表)'!$A$10:$J$500,5,FALSE))</f>
        <v>22</v>
      </c>
      <c r="E45" s="144">
        <f>IF(ISERROR(VLOOKUP(A45,'[1]Z04 支出决算表(财决04表)'!$A$10:$J$500,6,FALSE)),"",VLOOKUP(A45,'[1]Z04 支出决算表(财决04表)'!$A$10:$J$500,6,FALSE))</f>
        <v>0</v>
      </c>
      <c r="F45" s="144">
        <f>IF(ISERROR(VLOOKUP(A45,'[1]Z04 支出决算表(财决04表)'!$A$10:$J$500,7,FALSE)),"",VLOOKUP(A45,'[1]Z04 支出决算表(财决04表)'!$A$10:$J$500,7,FALSE))</f>
        <v>22</v>
      </c>
      <c r="G45" s="144">
        <f>IF(ISERROR(VLOOKUP(A45,'[1]Z04 支出决算表(财决04表)'!$A$10:$J$500,8,FALSE)),"",VLOOKUP(A45,'[1]Z04 支出决算表(财决04表)'!$A$10:$J$500,8,FALSE))</f>
        <v>0</v>
      </c>
      <c r="H45" s="144">
        <f>IF(ISERROR(VLOOKUP(A45,'[1]Z04 支出决算表(财决04表)'!$A$10:$J$500,9,FALSE)),"",VLOOKUP(A45,'[1]Z04 支出决算表(财决04表)'!$A$10:$J$500,9,FALSE))</f>
        <v>0</v>
      </c>
      <c r="I45" s="144">
        <f>IF(ISERROR(VLOOKUP(A45,'[1]Z04 支出决算表(财决04表)'!$A$10:$J$500,10,FALSE)),"",VLOOKUP(A45,'[1]Z04 支出决算表(财决04表)'!$A$10:$J$500,10,FALSE))</f>
        <v>0</v>
      </c>
      <c r="J45" s="155" t="str">
        <f>'[1]Z04 支出决算表(财决04表)'!$A44</f>
        <v>2130216</v>
      </c>
      <c r="K45" s="156">
        <f>'[1]Z04 支出决算表(财决04表)'!$E44</f>
        <v>22</v>
      </c>
      <c r="L45" s="133">
        <f t="shared" si="1"/>
        <v>45</v>
      </c>
    </row>
    <row r="46" spans="1:12" ht="22.7" customHeight="1">
      <c r="A46" s="141" t="str">
        <f t="shared" si="0"/>
        <v>2130221</v>
      </c>
      <c r="B46" s="142"/>
      <c r="C46" s="143" t="str">
        <f>IF(ISERROR(VLOOKUP(A46,'[1]Z04 支出决算表(财决04表)'!$A$10:$J$500,4,FALSE)),"",VLOOKUP(A46,'[1]Z04 支出决算表(财决04表)'!$A$10:$J$500,4,FALSE))</f>
        <v xml:space="preserve">  林业产业化</v>
      </c>
      <c r="D46" s="144">
        <f>IF(ISERROR(VLOOKUP(A46,'[1]Z04 支出决算表(财决04表)'!$A$10:$J$500,5,FALSE)),"",VLOOKUP(A46,'[1]Z04 支出决算表(财决04表)'!$A$10:$J$500,5,FALSE))</f>
        <v>95.05</v>
      </c>
      <c r="E46" s="144">
        <f>IF(ISERROR(VLOOKUP(A46,'[1]Z04 支出决算表(财决04表)'!$A$10:$J$500,6,FALSE)),"",VLOOKUP(A46,'[1]Z04 支出决算表(财决04表)'!$A$10:$J$500,6,FALSE))</f>
        <v>95.05</v>
      </c>
      <c r="F46" s="144">
        <f>IF(ISERROR(VLOOKUP(A46,'[1]Z04 支出决算表(财决04表)'!$A$10:$J$500,7,FALSE)),"",VLOOKUP(A46,'[1]Z04 支出决算表(财决04表)'!$A$10:$J$500,7,FALSE))</f>
        <v>0</v>
      </c>
      <c r="G46" s="144">
        <f>IF(ISERROR(VLOOKUP(A46,'[1]Z04 支出决算表(财决04表)'!$A$10:$J$500,8,FALSE)),"",VLOOKUP(A46,'[1]Z04 支出决算表(财决04表)'!$A$10:$J$500,8,FALSE))</f>
        <v>0</v>
      </c>
      <c r="H46" s="144">
        <f>IF(ISERROR(VLOOKUP(A46,'[1]Z04 支出决算表(财决04表)'!$A$10:$J$500,9,FALSE)),"",VLOOKUP(A46,'[1]Z04 支出决算表(财决04表)'!$A$10:$J$500,9,FALSE))</f>
        <v>0</v>
      </c>
      <c r="I46" s="144">
        <f>IF(ISERROR(VLOOKUP(A46,'[1]Z04 支出决算表(财决04表)'!$A$10:$J$500,10,FALSE)),"",VLOOKUP(A46,'[1]Z04 支出决算表(财决04表)'!$A$10:$J$500,10,FALSE))</f>
        <v>0</v>
      </c>
      <c r="J46" s="155" t="str">
        <f>'[1]Z04 支出决算表(财决04表)'!$A45</f>
        <v>2130221</v>
      </c>
      <c r="K46" s="156">
        <f>'[1]Z04 支出决算表(财决04表)'!$E45</f>
        <v>95.05</v>
      </c>
      <c r="L46" s="133">
        <f t="shared" si="1"/>
        <v>46</v>
      </c>
    </row>
    <row r="47" spans="1:12" ht="22.7" customHeight="1">
      <c r="A47" s="141" t="str">
        <f t="shared" si="0"/>
        <v>2130234</v>
      </c>
      <c r="B47" s="142"/>
      <c r="C47" s="143" t="str">
        <f>IF(ISERROR(VLOOKUP(A47,'[1]Z04 支出决算表(财决04表)'!$A$10:$J$500,4,FALSE)),"",VLOOKUP(A47,'[1]Z04 支出决算表(财决04表)'!$A$10:$J$500,4,FALSE))</f>
        <v xml:space="preserve">  林业防灾减灾</v>
      </c>
      <c r="D47" s="144">
        <f>IF(ISERROR(VLOOKUP(A47,'[1]Z04 支出决算表(财决04表)'!$A$10:$J$500,5,FALSE)),"",VLOOKUP(A47,'[1]Z04 支出决算表(财决04表)'!$A$10:$J$500,5,FALSE))</f>
        <v>179.15</v>
      </c>
      <c r="E47" s="144">
        <f>IF(ISERROR(VLOOKUP(A47,'[1]Z04 支出决算表(财决04表)'!$A$10:$J$500,6,FALSE)),"",VLOOKUP(A47,'[1]Z04 支出决算表(财决04表)'!$A$10:$J$500,6,FALSE))</f>
        <v>0</v>
      </c>
      <c r="F47" s="144">
        <f>IF(ISERROR(VLOOKUP(A47,'[1]Z04 支出决算表(财决04表)'!$A$10:$J$500,7,FALSE)),"",VLOOKUP(A47,'[1]Z04 支出决算表(财决04表)'!$A$10:$J$500,7,FALSE))</f>
        <v>179.15</v>
      </c>
      <c r="G47" s="144">
        <f>IF(ISERROR(VLOOKUP(A47,'[1]Z04 支出决算表(财决04表)'!$A$10:$J$500,8,FALSE)),"",VLOOKUP(A47,'[1]Z04 支出决算表(财决04表)'!$A$10:$J$500,8,FALSE))</f>
        <v>0</v>
      </c>
      <c r="H47" s="144">
        <f>IF(ISERROR(VLOOKUP(A47,'[1]Z04 支出决算表(财决04表)'!$A$10:$J$500,9,FALSE)),"",VLOOKUP(A47,'[1]Z04 支出决算表(财决04表)'!$A$10:$J$500,9,FALSE))</f>
        <v>0</v>
      </c>
      <c r="I47" s="144">
        <f>IF(ISERROR(VLOOKUP(A47,'[1]Z04 支出决算表(财决04表)'!$A$10:$J$500,10,FALSE)),"",VLOOKUP(A47,'[1]Z04 支出决算表(财决04表)'!$A$10:$J$500,10,FALSE))</f>
        <v>0</v>
      </c>
      <c r="J47" s="155" t="str">
        <f>'[1]Z04 支出决算表(财决04表)'!$A46</f>
        <v>2130234</v>
      </c>
      <c r="K47" s="156">
        <f>'[1]Z04 支出决算表(财决04表)'!$E46</f>
        <v>179.15</v>
      </c>
      <c r="L47" s="133">
        <f t="shared" si="1"/>
        <v>47</v>
      </c>
    </row>
    <row r="48" spans="1:12" ht="22.7" customHeight="1">
      <c r="A48" s="141" t="str">
        <f t="shared" si="0"/>
        <v>2130299</v>
      </c>
      <c r="B48" s="142"/>
      <c r="C48" s="143" t="str">
        <f>IF(ISERROR(VLOOKUP(A48,'[1]Z04 支出决算表(财决04表)'!$A$10:$J$500,4,FALSE)),"",VLOOKUP(A48,'[1]Z04 支出决算表(财决04表)'!$A$10:$J$500,4,FALSE))</f>
        <v xml:space="preserve">  其他林业支出</v>
      </c>
      <c r="D48" s="144">
        <f>IF(ISERROR(VLOOKUP(A48,'[1]Z04 支出决算表(财决04表)'!$A$10:$J$500,5,FALSE)),"",VLOOKUP(A48,'[1]Z04 支出决算表(财决04表)'!$A$10:$J$500,5,FALSE))</f>
        <v>65.63</v>
      </c>
      <c r="E48" s="144">
        <f>IF(ISERROR(VLOOKUP(A48,'[1]Z04 支出决算表(财决04表)'!$A$10:$J$500,6,FALSE)),"",VLOOKUP(A48,'[1]Z04 支出决算表(财决04表)'!$A$10:$J$500,6,FALSE))</f>
        <v>0</v>
      </c>
      <c r="F48" s="144">
        <f>IF(ISERROR(VLOOKUP(A48,'[1]Z04 支出决算表(财决04表)'!$A$10:$J$500,7,FALSE)),"",VLOOKUP(A48,'[1]Z04 支出决算表(财决04表)'!$A$10:$J$500,7,FALSE))</f>
        <v>65.63</v>
      </c>
      <c r="G48" s="144">
        <f>IF(ISERROR(VLOOKUP(A48,'[1]Z04 支出决算表(财决04表)'!$A$10:$J$500,8,FALSE)),"",VLOOKUP(A48,'[1]Z04 支出决算表(财决04表)'!$A$10:$J$500,8,FALSE))</f>
        <v>0</v>
      </c>
      <c r="H48" s="144">
        <f>IF(ISERROR(VLOOKUP(A48,'[1]Z04 支出决算表(财决04表)'!$A$10:$J$500,9,FALSE)),"",VLOOKUP(A48,'[1]Z04 支出决算表(财决04表)'!$A$10:$J$500,9,FALSE))</f>
        <v>0</v>
      </c>
      <c r="I48" s="144">
        <f>IF(ISERROR(VLOOKUP(A48,'[1]Z04 支出决算表(财决04表)'!$A$10:$J$500,10,FALSE)),"",VLOOKUP(A48,'[1]Z04 支出决算表(财决04表)'!$A$10:$J$500,10,FALSE))</f>
        <v>0</v>
      </c>
      <c r="J48" s="155" t="str">
        <f>'[1]Z04 支出决算表(财决04表)'!$A47</f>
        <v>2130299</v>
      </c>
      <c r="K48" s="156">
        <f>'[1]Z04 支出决算表(财决04表)'!$E47</f>
        <v>65.63</v>
      </c>
      <c r="L48" s="133">
        <f t="shared" si="1"/>
        <v>48</v>
      </c>
    </row>
    <row r="49" spans="1:12" ht="22.7" customHeight="1">
      <c r="A49" s="141" t="str">
        <f t="shared" si="0"/>
        <v>21369</v>
      </c>
      <c r="B49" s="142"/>
      <c r="C49" s="143" t="str">
        <f>IF(ISERROR(VLOOKUP(A49,'[1]Z04 支出决算表(财决04表)'!$A$10:$J$500,4,FALSE)),"",VLOOKUP(A49,'[1]Z04 支出决算表(财决04表)'!$A$10:$J$500,4,FALSE))</f>
        <v>国家重大水利工程建设基金及对应专项债务收入安排的支出</v>
      </c>
      <c r="D49" s="144">
        <f>IF(ISERROR(VLOOKUP(A49,'[1]Z04 支出决算表(财决04表)'!$A$10:$J$500,5,FALSE)),"",VLOOKUP(A49,'[1]Z04 支出决算表(财决04表)'!$A$10:$J$500,5,FALSE))</f>
        <v>193.93</v>
      </c>
      <c r="E49" s="144">
        <f>IF(ISERROR(VLOOKUP(A49,'[1]Z04 支出决算表(财决04表)'!$A$10:$J$500,6,FALSE)),"",VLOOKUP(A49,'[1]Z04 支出决算表(财决04表)'!$A$10:$J$500,6,FALSE))</f>
        <v>0</v>
      </c>
      <c r="F49" s="144">
        <f>IF(ISERROR(VLOOKUP(A49,'[1]Z04 支出决算表(财决04表)'!$A$10:$J$500,7,FALSE)),"",VLOOKUP(A49,'[1]Z04 支出决算表(财决04表)'!$A$10:$J$500,7,FALSE))</f>
        <v>193.93</v>
      </c>
      <c r="G49" s="144">
        <f>IF(ISERROR(VLOOKUP(A49,'[1]Z04 支出决算表(财决04表)'!$A$10:$J$500,8,FALSE)),"",VLOOKUP(A49,'[1]Z04 支出决算表(财决04表)'!$A$10:$J$500,8,FALSE))</f>
        <v>0</v>
      </c>
      <c r="H49" s="144">
        <f>IF(ISERROR(VLOOKUP(A49,'[1]Z04 支出决算表(财决04表)'!$A$10:$J$500,9,FALSE)),"",VLOOKUP(A49,'[1]Z04 支出决算表(财决04表)'!$A$10:$J$500,9,FALSE))</f>
        <v>0</v>
      </c>
      <c r="I49" s="144">
        <f>IF(ISERROR(VLOOKUP(A49,'[1]Z04 支出决算表(财决04表)'!$A$10:$J$500,10,FALSE)),"",VLOOKUP(A49,'[1]Z04 支出决算表(财决04表)'!$A$10:$J$500,10,FALSE))</f>
        <v>0</v>
      </c>
      <c r="J49" s="155" t="str">
        <f>'[1]Z04 支出决算表(财决04表)'!$A48</f>
        <v>21369</v>
      </c>
      <c r="K49" s="156">
        <f>'[1]Z04 支出决算表(财决04表)'!$E48</f>
        <v>193.93</v>
      </c>
      <c r="L49" s="133">
        <f t="shared" si="1"/>
        <v>49</v>
      </c>
    </row>
    <row r="50" spans="1:12" ht="22.7" customHeight="1">
      <c r="A50" s="141" t="str">
        <f t="shared" si="0"/>
        <v>2136902</v>
      </c>
      <c r="B50" s="142"/>
      <c r="C50" s="143" t="str">
        <f>IF(ISERROR(VLOOKUP(A50,'[1]Z04 支出决算表(财决04表)'!$A$10:$J$500,4,FALSE)),"",VLOOKUP(A50,'[1]Z04 支出决算表(财决04表)'!$A$10:$J$500,4,FALSE))</f>
        <v xml:space="preserve">  三峡工程后续工作</v>
      </c>
      <c r="D50" s="144">
        <f>IF(ISERROR(VLOOKUP(A50,'[1]Z04 支出决算表(财决04表)'!$A$10:$J$500,5,FALSE)),"",VLOOKUP(A50,'[1]Z04 支出决算表(财决04表)'!$A$10:$J$500,5,FALSE))</f>
        <v>193.93</v>
      </c>
      <c r="E50" s="144">
        <f>IF(ISERROR(VLOOKUP(A50,'[1]Z04 支出决算表(财决04表)'!$A$10:$J$500,6,FALSE)),"",VLOOKUP(A50,'[1]Z04 支出决算表(财决04表)'!$A$10:$J$500,6,FALSE))</f>
        <v>0</v>
      </c>
      <c r="F50" s="144">
        <f>IF(ISERROR(VLOOKUP(A50,'[1]Z04 支出决算表(财决04表)'!$A$10:$J$500,7,FALSE)),"",VLOOKUP(A50,'[1]Z04 支出决算表(财决04表)'!$A$10:$J$500,7,FALSE))</f>
        <v>193.93</v>
      </c>
      <c r="G50" s="144">
        <f>IF(ISERROR(VLOOKUP(A50,'[1]Z04 支出决算表(财决04表)'!$A$10:$J$500,8,FALSE)),"",VLOOKUP(A50,'[1]Z04 支出决算表(财决04表)'!$A$10:$J$500,8,FALSE))</f>
        <v>0</v>
      </c>
      <c r="H50" s="144">
        <f>IF(ISERROR(VLOOKUP(A50,'[1]Z04 支出决算表(财决04表)'!$A$10:$J$500,9,FALSE)),"",VLOOKUP(A50,'[1]Z04 支出决算表(财决04表)'!$A$10:$J$500,9,FALSE))</f>
        <v>0</v>
      </c>
      <c r="I50" s="144">
        <f>IF(ISERROR(VLOOKUP(A50,'[1]Z04 支出决算表(财决04表)'!$A$10:$J$500,10,FALSE)),"",VLOOKUP(A50,'[1]Z04 支出决算表(财决04表)'!$A$10:$J$500,10,FALSE))</f>
        <v>0</v>
      </c>
      <c r="J50" s="155" t="str">
        <f>'[1]Z04 支出决算表(财决04表)'!$A49</f>
        <v>2136902</v>
      </c>
      <c r="K50" s="156">
        <f>'[1]Z04 支出决算表(财决04表)'!$E49</f>
        <v>193.93</v>
      </c>
      <c r="L50" s="133">
        <f t="shared" si="1"/>
        <v>50</v>
      </c>
    </row>
    <row r="51" spans="1:12" ht="22.7" customHeight="1">
      <c r="A51" s="141" t="str">
        <f t="shared" si="0"/>
        <v>21399</v>
      </c>
      <c r="B51" s="142"/>
      <c r="C51" s="143" t="str">
        <f>IF(ISERROR(VLOOKUP(A51,'[1]Z04 支出决算表(财决04表)'!$A$10:$J$500,4,FALSE)),"",VLOOKUP(A51,'[1]Z04 支出决算表(财决04表)'!$A$10:$J$500,4,FALSE))</f>
        <v>其他农林水支出</v>
      </c>
      <c r="D51" s="144">
        <f>IF(ISERROR(VLOOKUP(A51,'[1]Z04 支出决算表(财决04表)'!$A$10:$J$500,5,FALSE)),"",VLOOKUP(A51,'[1]Z04 支出决算表(财决04表)'!$A$10:$J$500,5,FALSE))</f>
        <v>4</v>
      </c>
      <c r="E51" s="144">
        <f>IF(ISERROR(VLOOKUP(A51,'[1]Z04 支出决算表(财决04表)'!$A$10:$J$500,6,FALSE)),"",VLOOKUP(A51,'[1]Z04 支出决算表(财决04表)'!$A$10:$J$500,6,FALSE))</f>
        <v>0</v>
      </c>
      <c r="F51" s="144">
        <f>IF(ISERROR(VLOOKUP(A51,'[1]Z04 支出决算表(财决04表)'!$A$10:$J$500,7,FALSE)),"",VLOOKUP(A51,'[1]Z04 支出决算表(财决04表)'!$A$10:$J$500,7,FALSE))</f>
        <v>4</v>
      </c>
      <c r="G51" s="144">
        <f>IF(ISERROR(VLOOKUP(A51,'[1]Z04 支出决算表(财决04表)'!$A$10:$J$500,8,FALSE)),"",VLOOKUP(A51,'[1]Z04 支出决算表(财决04表)'!$A$10:$J$500,8,FALSE))</f>
        <v>0</v>
      </c>
      <c r="H51" s="144">
        <f>IF(ISERROR(VLOOKUP(A51,'[1]Z04 支出决算表(财决04表)'!$A$10:$J$500,9,FALSE)),"",VLOOKUP(A51,'[1]Z04 支出决算表(财决04表)'!$A$10:$J$500,9,FALSE))</f>
        <v>0</v>
      </c>
      <c r="I51" s="144">
        <f>IF(ISERROR(VLOOKUP(A51,'[1]Z04 支出决算表(财决04表)'!$A$10:$J$500,10,FALSE)),"",VLOOKUP(A51,'[1]Z04 支出决算表(财决04表)'!$A$10:$J$500,10,FALSE))</f>
        <v>0</v>
      </c>
      <c r="J51" s="155" t="str">
        <f>'[1]Z04 支出决算表(财决04表)'!$A50</f>
        <v>21399</v>
      </c>
      <c r="K51" s="156">
        <f>'[1]Z04 支出决算表(财决04表)'!$E50</f>
        <v>4</v>
      </c>
      <c r="L51" s="133">
        <f t="shared" si="1"/>
        <v>51</v>
      </c>
    </row>
    <row r="52" spans="1:12" ht="22.7" customHeight="1">
      <c r="A52" s="141" t="str">
        <f t="shared" si="0"/>
        <v>2139999</v>
      </c>
      <c r="B52" s="142"/>
      <c r="C52" s="143" t="str">
        <f>IF(ISERROR(VLOOKUP(A52,'[1]Z04 支出决算表(财决04表)'!$A$10:$J$500,4,FALSE)),"",VLOOKUP(A52,'[1]Z04 支出决算表(财决04表)'!$A$10:$J$500,4,FALSE))</f>
        <v xml:space="preserve">  其他农林水支出</v>
      </c>
      <c r="D52" s="144">
        <f>IF(ISERROR(VLOOKUP(A52,'[1]Z04 支出决算表(财决04表)'!$A$10:$J$500,5,FALSE)),"",VLOOKUP(A52,'[1]Z04 支出决算表(财决04表)'!$A$10:$J$500,5,FALSE))</f>
        <v>4</v>
      </c>
      <c r="E52" s="144">
        <f>IF(ISERROR(VLOOKUP(A52,'[1]Z04 支出决算表(财决04表)'!$A$10:$J$500,6,FALSE)),"",VLOOKUP(A52,'[1]Z04 支出决算表(财决04表)'!$A$10:$J$500,6,FALSE))</f>
        <v>0</v>
      </c>
      <c r="F52" s="144">
        <f>IF(ISERROR(VLOOKUP(A52,'[1]Z04 支出决算表(财决04表)'!$A$10:$J$500,7,FALSE)),"",VLOOKUP(A52,'[1]Z04 支出决算表(财决04表)'!$A$10:$J$500,7,FALSE))</f>
        <v>4</v>
      </c>
      <c r="G52" s="144">
        <f>IF(ISERROR(VLOOKUP(A52,'[1]Z04 支出决算表(财决04表)'!$A$10:$J$500,8,FALSE)),"",VLOOKUP(A52,'[1]Z04 支出决算表(财决04表)'!$A$10:$J$500,8,FALSE))</f>
        <v>0</v>
      </c>
      <c r="H52" s="144">
        <f>IF(ISERROR(VLOOKUP(A52,'[1]Z04 支出决算表(财决04表)'!$A$10:$J$500,9,FALSE)),"",VLOOKUP(A52,'[1]Z04 支出决算表(财决04表)'!$A$10:$J$500,9,FALSE))</f>
        <v>0</v>
      </c>
      <c r="I52" s="144">
        <f>IF(ISERROR(VLOOKUP(A52,'[1]Z04 支出决算表(财决04表)'!$A$10:$J$500,10,FALSE)),"",VLOOKUP(A52,'[1]Z04 支出决算表(财决04表)'!$A$10:$J$500,10,FALSE))</f>
        <v>0</v>
      </c>
      <c r="J52" s="155" t="str">
        <f>'[1]Z04 支出决算表(财决04表)'!$A51</f>
        <v>2139999</v>
      </c>
      <c r="K52" s="156">
        <f>'[1]Z04 支出决算表(财决04表)'!$E51</f>
        <v>4</v>
      </c>
      <c r="L52" s="133">
        <f t="shared" si="1"/>
        <v>52</v>
      </c>
    </row>
    <row r="53" spans="1:12" ht="22.7" customHeight="1">
      <c r="A53" s="141" t="str">
        <f t="shared" si="0"/>
        <v>214</v>
      </c>
      <c r="B53" s="142"/>
      <c r="C53" s="143" t="str">
        <f>IF(ISERROR(VLOOKUP(A53,'[1]Z04 支出决算表(财决04表)'!$A$10:$J$500,4,FALSE)),"",VLOOKUP(A53,'[1]Z04 支出决算表(财决04表)'!$A$10:$J$500,4,FALSE))</f>
        <v>交通运输支出</v>
      </c>
      <c r="D53" s="144">
        <f>IF(ISERROR(VLOOKUP(A53,'[1]Z04 支出决算表(财决04表)'!$A$10:$J$500,5,FALSE)),"",VLOOKUP(A53,'[1]Z04 支出决算表(财决04表)'!$A$10:$J$500,5,FALSE))</f>
        <v>15</v>
      </c>
      <c r="E53" s="144">
        <f>IF(ISERROR(VLOOKUP(A53,'[1]Z04 支出决算表(财决04表)'!$A$10:$J$500,6,FALSE)),"",VLOOKUP(A53,'[1]Z04 支出决算表(财决04表)'!$A$10:$J$500,6,FALSE))</f>
        <v>0</v>
      </c>
      <c r="F53" s="144">
        <f>IF(ISERROR(VLOOKUP(A53,'[1]Z04 支出决算表(财决04表)'!$A$10:$J$500,7,FALSE)),"",VLOOKUP(A53,'[1]Z04 支出决算表(财决04表)'!$A$10:$J$500,7,FALSE))</f>
        <v>15</v>
      </c>
      <c r="G53" s="144">
        <f>IF(ISERROR(VLOOKUP(A53,'[1]Z04 支出决算表(财决04表)'!$A$10:$J$500,8,FALSE)),"",VLOOKUP(A53,'[1]Z04 支出决算表(财决04表)'!$A$10:$J$500,8,FALSE))</f>
        <v>0</v>
      </c>
      <c r="H53" s="144">
        <f>IF(ISERROR(VLOOKUP(A53,'[1]Z04 支出决算表(财决04表)'!$A$10:$J$500,9,FALSE)),"",VLOOKUP(A53,'[1]Z04 支出决算表(财决04表)'!$A$10:$J$500,9,FALSE))</f>
        <v>0</v>
      </c>
      <c r="I53" s="144">
        <f>IF(ISERROR(VLOOKUP(A53,'[1]Z04 支出决算表(财决04表)'!$A$10:$J$500,10,FALSE)),"",VLOOKUP(A53,'[1]Z04 支出决算表(财决04表)'!$A$10:$J$500,10,FALSE))</f>
        <v>0</v>
      </c>
      <c r="J53" s="155" t="str">
        <f>'[1]Z04 支出决算表(财决04表)'!$A52</f>
        <v>214</v>
      </c>
      <c r="K53" s="156">
        <f>'[1]Z04 支出决算表(财决04表)'!$E52</f>
        <v>15</v>
      </c>
      <c r="L53" s="133">
        <f t="shared" si="1"/>
        <v>53</v>
      </c>
    </row>
    <row r="54" spans="1:12" ht="22.7" customHeight="1">
      <c r="A54" s="141" t="str">
        <f t="shared" si="0"/>
        <v>21401</v>
      </c>
      <c r="B54" s="142"/>
      <c r="C54" s="143" t="str">
        <f>IF(ISERROR(VLOOKUP(A54,'[1]Z04 支出决算表(财决04表)'!$A$10:$J$500,4,FALSE)),"",VLOOKUP(A54,'[1]Z04 支出决算表(财决04表)'!$A$10:$J$500,4,FALSE))</f>
        <v>公路水路运输</v>
      </c>
      <c r="D54" s="144">
        <f>IF(ISERROR(VLOOKUP(A54,'[1]Z04 支出决算表(财决04表)'!$A$10:$J$500,5,FALSE)),"",VLOOKUP(A54,'[1]Z04 支出决算表(财决04表)'!$A$10:$J$500,5,FALSE))</f>
        <v>15</v>
      </c>
      <c r="E54" s="144">
        <f>IF(ISERROR(VLOOKUP(A54,'[1]Z04 支出决算表(财决04表)'!$A$10:$J$500,6,FALSE)),"",VLOOKUP(A54,'[1]Z04 支出决算表(财决04表)'!$A$10:$J$500,6,FALSE))</f>
        <v>0</v>
      </c>
      <c r="F54" s="144">
        <f>IF(ISERROR(VLOOKUP(A54,'[1]Z04 支出决算表(财决04表)'!$A$10:$J$500,7,FALSE)),"",VLOOKUP(A54,'[1]Z04 支出决算表(财决04表)'!$A$10:$J$500,7,FALSE))</f>
        <v>15</v>
      </c>
      <c r="G54" s="144">
        <f>IF(ISERROR(VLOOKUP(A54,'[1]Z04 支出决算表(财决04表)'!$A$10:$J$500,8,FALSE)),"",VLOOKUP(A54,'[1]Z04 支出决算表(财决04表)'!$A$10:$J$500,8,FALSE))</f>
        <v>0</v>
      </c>
      <c r="H54" s="144">
        <f>IF(ISERROR(VLOOKUP(A54,'[1]Z04 支出决算表(财决04表)'!$A$10:$J$500,9,FALSE)),"",VLOOKUP(A54,'[1]Z04 支出决算表(财决04表)'!$A$10:$J$500,9,FALSE))</f>
        <v>0</v>
      </c>
      <c r="I54" s="144">
        <f>IF(ISERROR(VLOOKUP(A54,'[1]Z04 支出决算表(财决04表)'!$A$10:$J$500,10,FALSE)),"",VLOOKUP(A54,'[1]Z04 支出决算表(财决04表)'!$A$10:$J$500,10,FALSE))</f>
        <v>0</v>
      </c>
      <c r="J54" s="155" t="str">
        <f>'[1]Z04 支出决算表(财决04表)'!$A53</f>
        <v>21401</v>
      </c>
      <c r="K54" s="156">
        <f>'[1]Z04 支出决算表(财决04表)'!$E53</f>
        <v>15</v>
      </c>
      <c r="L54" s="133">
        <f t="shared" si="1"/>
        <v>54</v>
      </c>
    </row>
    <row r="55" spans="1:12" ht="22.7" customHeight="1">
      <c r="A55" s="141" t="str">
        <f t="shared" si="0"/>
        <v>2140199</v>
      </c>
      <c r="B55" s="142"/>
      <c r="C55" s="143" t="str">
        <f>IF(ISERROR(VLOOKUP(A55,'[1]Z04 支出决算表(财决04表)'!$A$10:$J$500,4,FALSE)),"",VLOOKUP(A55,'[1]Z04 支出决算表(财决04表)'!$A$10:$J$500,4,FALSE))</f>
        <v xml:space="preserve">  其他公路水路运输支出</v>
      </c>
      <c r="D55" s="144">
        <f>IF(ISERROR(VLOOKUP(A55,'[1]Z04 支出决算表(财决04表)'!$A$10:$J$500,5,FALSE)),"",VLOOKUP(A55,'[1]Z04 支出决算表(财决04表)'!$A$10:$J$500,5,FALSE))</f>
        <v>15</v>
      </c>
      <c r="E55" s="144">
        <f>IF(ISERROR(VLOOKUP(A55,'[1]Z04 支出决算表(财决04表)'!$A$10:$J$500,6,FALSE)),"",VLOOKUP(A55,'[1]Z04 支出决算表(财决04表)'!$A$10:$J$500,6,FALSE))</f>
        <v>0</v>
      </c>
      <c r="F55" s="144">
        <f>IF(ISERROR(VLOOKUP(A55,'[1]Z04 支出决算表(财决04表)'!$A$10:$J$500,7,FALSE)),"",VLOOKUP(A55,'[1]Z04 支出决算表(财决04表)'!$A$10:$J$500,7,FALSE))</f>
        <v>15</v>
      </c>
      <c r="G55" s="144">
        <f>IF(ISERROR(VLOOKUP(A55,'[1]Z04 支出决算表(财决04表)'!$A$10:$J$500,8,FALSE)),"",VLOOKUP(A55,'[1]Z04 支出决算表(财决04表)'!$A$10:$J$500,8,FALSE))</f>
        <v>0</v>
      </c>
      <c r="H55" s="144">
        <f>IF(ISERROR(VLOOKUP(A55,'[1]Z04 支出决算表(财决04表)'!$A$10:$J$500,9,FALSE)),"",VLOOKUP(A55,'[1]Z04 支出决算表(财决04表)'!$A$10:$J$500,9,FALSE))</f>
        <v>0</v>
      </c>
      <c r="I55" s="144">
        <f>IF(ISERROR(VLOOKUP(A55,'[1]Z04 支出决算表(财决04表)'!$A$10:$J$500,10,FALSE)),"",VLOOKUP(A55,'[1]Z04 支出决算表(财决04表)'!$A$10:$J$500,10,FALSE))</f>
        <v>0</v>
      </c>
      <c r="J55" s="155" t="str">
        <f>'[1]Z04 支出决算表(财决04表)'!$A54</f>
        <v>2140199</v>
      </c>
      <c r="K55" s="156">
        <f>'[1]Z04 支出决算表(财决04表)'!$E54</f>
        <v>15</v>
      </c>
      <c r="L55" s="133">
        <f t="shared" si="1"/>
        <v>55</v>
      </c>
    </row>
    <row r="56" spans="1:12" ht="22.7" customHeight="1">
      <c r="A56" s="141" t="str">
        <f t="shared" si="0"/>
        <v>215</v>
      </c>
      <c r="B56" s="142"/>
      <c r="C56" s="143" t="str">
        <f>IF(ISERROR(VLOOKUP(A56,'[1]Z04 支出决算表(财决04表)'!$A$10:$J$500,4,FALSE)),"",VLOOKUP(A56,'[1]Z04 支出决算表(财决04表)'!$A$10:$J$500,4,FALSE))</f>
        <v>资源勘探信息等支出</v>
      </c>
      <c r="D56" s="144">
        <f>IF(ISERROR(VLOOKUP(A56,'[1]Z04 支出决算表(财决04表)'!$A$10:$J$500,5,FALSE)),"",VLOOKUP(A56,'[1]Z04 支出决算表(财决04表)'!$A$10:$J$500,5,FALSE))</f>
        <v>2</v>
      </c>
      <c r="E56" s="144">
        <f>IF(ISERROR(VLOOKUP(A56,'[1]Z04 支出决算表(财决04表)'!$A$10:$J$500,6,FALSE)),"",VLOOKUP(A56,'[1]Z04 支出决算表(财决04表)'!$A$10:$J$500,6,FALSE))</f>
        <v>1</v>
      </c>
      <c r="F56" s="144">
        <f>IF(ISERROR(VLOOKUP(A56,'[1]Z04 支出决算表(财决04表)'!$A$10:$J$500,7,FALSE)),"",VLOOKUP(A56,'[1]Z04 支出决算表(财决04表)'!$A$10:$J$500,7,FALSE))</f>
        <v>1</v>
      </c>
      <c r="G56" s="144">
        <f>IF(ISERROR(VLOOKUP(A56,'[1]Z04 支出决算表(财决04表)'!$A$10:$J$500,8,FALSE)),"",VLOOKUP(A56,'[1]Z04 支出决算表(财决04表)'!$A$10:$J$500,8,FALSE))</f>
        <v>0</v>
      </c>
      <c r="H56" s="144">
        <f>IF(ISERROR(VLOOKUP(A56,'[1]Z04 支出决算表(财决04表)'!$A$10:$J$500,9,FALSE)),"",VLOOKUP(A56,'[1]Z04 支出决算表(财决04表)'!$A$10:$J$500,9,FALSE))</f>
        <v>0</v>
      </c>
      <c r="I56" s="144">
        <f>IF(ISERROR(VLOOKUP(A56,'[1]Z04 支出决算表(财决04表)'!$A$10:$J$500,10,FALSE)),"",VLOOKUP(A56,'[1]Z04 支出决算表(财决04表)'!$A$10:$J$500,10,FALSE))</f>
        <v>0</v>
      </c>
      <c r="J56" s="155" t="str">
        <f>'[1]Z04 支出决算表(财决04表)'!$A55</f>
        <v>215</v>
      </c>
      <c r="K56" s="156">
        <f>'[1]Z04 支出决算表(财决04表)'!$E55</f>
        <v>2</v>
      </c>
      <c r="L56" s="133">
        <f t="shared" si="1"/>
        <v>56</v>
      </c>
    </row>
    <row r="57" spans="1:12" ht="22.7" customHeight="1">
      <c r="A57" s="141" t="str">
        <f t="shared" si="0"/>
        <v>21501</v>
      </c>
      <c r="B57" s="142"/>
      <c r="C57" s="143" t="str">
        <f>IF(ISERROR(VLOOKUP(A57,'[1]Z04 支出决算表(财决04表)'!$A$10:$J$500,4,FALSE)),"",VLOOKUP(A57,'[1]Z04 支出决算表(财决04表)'!$A$10:$J$500,4,FALSE))</f>
        <v>资源勘探开发</v>
      </c>
      <c r="D57" s="144">
        <f>IF(ISERROR(VLOOKUP(A57,'[1]Z04 支出决算表(财决04表)'!$A$10:$J$500,5,FALSE)),"",VLOOKUP(A57,'[1]Z04 支出决算表(财决04表)'!$A$10:$J$500,5,FALSE))</f>
        <v>1</v>
      </c>
      <c r="E57" s="144">
        <f>IF(ISERROR(VLOOKUP(A57,'[1]Z04 支出决算表(财决04表)'!$A$10:$J$500,6,FALSE)),"",VLOOKUP(A57,'[1]Z04 支出决算表(财决04表)'!$A$10:$J$500,6,FALSE))</f>
        <v>0</v>
      </c>
      <c r="F57" s="144">
        <f>IF(ISERROR(VLOOKUP(A57,'[1]Z04 支出决算表(财决04表)'!$A$10:$J$500,7,FALSE)),"",VLOOKUP(A57,'[1]Z04 支出决算表(财决04表)'!$A$10:$J$500,7,FALSE))</f>
        <v>1</v>
      </c>
      <c r="G57" s="144">
        <f>IF(ISERROR(VLOOKUP(A57,'[1]Z04 支出决算表(财决04表)'!$A$10:$J$500,8,FALSE)),"",VLOOKUP(A57,'[1]Z04 支出决算表(财决04表)'!$A$10:$J$500,8,FALSE))</f>
        <v>0</v>
      </c>
      <c r="H57" s="144">
        <f>IF(ISERROR(VLOOKUP(A57,'[1]Z04 支出决算表(财决04表)'!$A$10:$J$500,9,FALSE)),"",VLOOKUP(A57,'[1]Z04 支出决算表(财决04表)'!$A$10:$J$500,9,FALSE))</f>
        <v>0</v>
      </c>
      <c r="I57" s="144">
        <f>IF(ISERROR(VLOOKUP(A57,'[1]Z04 支出决算表(财决04表)'!$A$10:$J$500,10,FALSE)),"",VLOOKUP(A57,'[1]Z04 支出决算表(财决04表)'!$A$10:$J$500,10,FALSE))</f>
        <v>0</v>
      </c>
      <c r="J57" s="155" t="str">
        <f>'[1]Z04 支出决算表(财决04表)'!$A56</f>
        <v>21501</v>
      </c>
      <c r="K57" s="156">
        <f>'[1]Z04 支出决算表(财决04表)'!$E56</f>
        <v>1</v>
      </c>
      <c r="L57" s="133">
        <f t="shared" si="1"/>
        <v>57</v>
      </c>
    </row>
    <row r="58" spans="1:12" ht="22.7" customHeight="1">
      <c r="A58" s="141" t="str">
        <f t="shared" si="0"/>
        <v>2150199</v>
      </c>
      <c r="B58" s="142"/>
      <c r="C58" s="143" t="str">
        <f>IF(ISERROR(VLOOKUP(A58,'[1]Z04 支出决算表(财决04表)'!$A$10:$J$500,4,FALSE)),"",VLOOKUP(A58,'[1]Z04 支出决算表(财决04表)'!$A$10:$J$500,4,FALSE))</f>
        <v xml:space="preserve">  其他资源勘探业支出</v>
      </c>
      <c r="D58" s="144">
        <f>IF(ISERROR(VLOOKUP(A58,'[1]Z04 支出决算表(财决04表)'!$A$10:$J$500,5,FALSE)),"",VLOOKUP(A58,'[1]Z04 支出决算表(财决04表)'!$A$10:$J$500,5,FALSE))</f>
        <v>1</v>
      </c>
      <c r="E58" s="144">
        <f>IF(ISERROR(VLOOKUP(A58,'[1]Z04 支出决算表(财决04表)'!$A$10:$J$500,6,FALSE)),"",VLOOKUP(A58,'[1]Z04 支出决算表(财决04表)'!$A$10:$J$500,6,FALSE))</f>
        <v>0</v>
      </c>
      <c r="F58" s="144">
        <f>IF(ISERROR(VLOOKUP(A58,'[1]Z04 支出决算表(财决04表)'!$A$10:$J$500,7,FALSE)),"",VLOOKUP(A58,'[1]Z04 支出决算表(财决04表)'!$A$10:$J$500,7,FALSE))</f>
        <v>1</v>
      </c>
      <c r="G58" s="144">
        <f>IF(ISERROR(VLOOKUP(A58,'[1]Z04 支出决算表(财决04表)'!$A$10:$J$500,8,FALSE)),"",VLOOKUP(A58,'[1]Z04 支出决算表(财决04表)'!$A$10:$J$500,8,FALSE))</f>
        <v>0</v>
      </c>
      <c r="H58" s="144">
        <f>IF(ISERROR(VLOOKUP(A58,'[1]Z04 支出决算表(财决04表)'!$A$10:$J$500,9,FALSE)),"",VLOOKUP(A58,'[1]Z04 支出决算表(财决04表)'!$A$10:$J$500,9,FALSE))</f>
        <v>0</v>
      </c>
      <c r="I58" s="144">
        <f>IF(ISERROR(VLOOKUP(A58,'[1]Z04 支出决算表(财决04表)'!$A$10:$J$500,10,FALSE)),"",VLOOKUP(A58,'[1]Z04 支出决算表(财决04表)'!$A$10:$J$500,10,FALSE))</f>
        <v>0</v>
      </c>
      <c r="J58" s="155" t="str">
        <f>'[1]Z04 支出决算表(财决04表)'!$A57</f>
        <v>2150199</v>
      </c>
      <c r="K58" s="156">
        <f>'[1]Z04 支出决算表(财决04表)'!$E57</f>
        <v>1</v>
      </c>
      <c r="L58" s="133">
        <f t="shared" si="1"/>
        <v>58</v>
      </c>
    </row>
    <row r="59" spans="1:12" ht="22.7" customHeight="1">
      <c r="A59" s="141" t="str">
        <f t="shared" si="0"/>
        <v>21506</v>
      </c>
      <c r="B59" s="142"/>
      <c r="C59" s="143" t="str">
        <f>IF(ISERROR(VLOOKUP(A59,'[1]Z04 支出决算表(财决04表)'!$A$10:$J$500,4,FALSE)),"",VLOOKUP(A59,'[1]Z04 支出决算表(财决04表)'!$A$10:$J$500,4,FALSE))</f>
        <v>安全生产监管</v>
      </c>
      <c r="D59" s="144">
        <f>IF(ISERROR(VLOOKUP(A59,'[1]Z04 支出决算表(财决04表)'!$A$10:$J$500,5,FALSE)),"",VLOOKUP(A59,'[1]Z04 支出决算表(财决04表)'!$A$10:$J$500,5,FALSE))</f>
        <v>1</v>
      </c>
      <c r="E59" s="144">
        <f>IF(ISERROR(VLOOKUP(A59,'[1]Z04 支出决算表(财决04表)'!$A$10:$J$500,6,FALSE)),"",VLOOKUP(A59,'[1]Z04 支出决算表(财决04表)'!$A$10:$J$500,6,FALSE))</f>
        <v>1</v>
      </c>
      <c r="F59" s="144">
        <f>IF(ISERROR(VLOOKUP(A59,'[1]Z04 支出决算表(财决04表)'!$A$10:$J$500,7,FALSE)),"",VLOOKUP(A59,'[1]Z04 支出决算表(财决04表)'!$A$10:$J$500,7,FALSE))</f>
        <v>0</v>
      </c>
      <c r="G59" s="144">
        <f>IF(ISERROR(VLOOKUP(A59,'[1]Z04 支出决算表(财决04表)'!$A$10:$J$500,8,FALSE)),"",VLOOKUP(A59,'[1]Z04 支出决算表(财决04表)'!$A$10:$J$500,8,FALSE))</f>
        <v>0</v>
      </c>
      <c r="H59" s="144">
        <f>IF(ISERROR(VLOOKUP(A59,'[1]Z04 支出决算表(财决04表)'!$A$10:$J$500,9,FALSE)),"",VLOOKUP(A59,'[1]Z04 支出决算表(财决04表)'!$A$10:$J$500,9,FALSE))</f>
        <v>0</v>
      </c>
      <c r="I59" s="144">
        <f>IF(ISERROR(VLOOKUP(A59,'[1]Z04 支出决算表(财决04表)'!$A$10:$J$500,10,FALSE)),"",VLOOKUP(A59,'[1]Z04 支出决算表(财决04表)'!$A$10:$J$500,10,FALSE))</f>
        <v>0</v>
      </c>
      <c r="J59" s="155" t="str">
        <f>'[1]Z04 支出决算表(财决04表)'!$A58</f>
        <v>21506</v>
      </c>
      <c r="K59" s="156">
        <f>'[1]Z04 支出决算表(财决04表)'!$E58</f>
        <v>1</v>
      </c>
      <c r="L59" s="133">
        <f t="shared" si="1"/>
        <v>59</v>
      </c>
    </row>
    <row r="60" spans="1:12" ht="22.7" customHeight="1">
      <c r="A60" s="141" t="str">
        <f t="shared" si="0"/>
        <v>2150602</v>
      </c>
      <c r="B60" s="142"/>
      <c r="C60" s="143" t="str">
        <f>IF(ISERROR(VLOOKUP(A60,'[1]Z04 支出决算表(财决04表)'!$A$10:$J$500,4,FALSE)),"",VLOOKUP(A60,'[1]Z04 支出决算表(财决04表)'!$A$10:$J$500,4,FALSE))</f>
        <v xml:space="preserve">  一般行政管理事务</v>
      </c>
      <c r="D60" s="144">
        <f>IF(ISERROR(VLOOKUP(A60,'[1]Z04 支出决算表(财决04表)'!$A$10:$J$500,5,FALSE)),"",VLOOKUP(A60,'[1]Z04 支出决算表(财决04表)'!$A$10:$J$500,5,FALSE))</f>
        <v>1</v>
      </c>
      <c r="E60" s="144">
        <f>IF(ISERROR(VLOOKUP(A60,'[1]Z04 支出决算表(财决04表)'!$A$10:$J$500,6,FALSE)),"",VLOOKUP(A60,'[1]Z04 支出决算表(财决04表)'!$A$10:$J$500,6,FALSE))</f>
        <v>1</v>
      </c>
      <c r="F60" s="144">
        <f>IF(ISERROR(VLOOKUP(A60,'[1]Z04 支出决算表(财决04表)'!$A$10:$J$500,7,FALSE)),"",VLOOKUP(A60,'[1]Z04 支出决算表(财决04表)'!$A$10:$J$500,7,FALSE))</f>
        <v>0</v>
      </c>
      <c r="G60" s="144">
        <f>IF(ISERROR(VLOOKUP(A60,'[1]Z04 支出决算表(财决04表)'!$A$10:$J$500,8,FALSE)),"",VLOOKUP(A60,'[1]Z04 支出决算表(财决04表)'!$A$10:$J$500,8,FALSE))</f>
        <v>0</v>
      </c>
      <c r="H60" s="144">
        <f>IF(ISERROR(VLOOKUP(A60,'[1]Z04 支出决算表(财决04表)'!$A$10:$J$500,9,FALSE)),"",VLOOKUP(A60,'[1]Z04 支出决算表(财决04表)'!$A$10:$J$500,9,FALSE))</f>
        <v>0</v>
      </c>
      <c r="I60" s="144">
        <f>IF(ISERROR(VLOOKUP(A60,'[1]Z04 支出决算表(财决04表)'!$A$10:$J$500,10,FALSE)),"",VLOOKUP(A60,'[1]Z04 支出决算表(财决04表)'!$A$10:$J$500,10,FALSE))</f>
        <v>0</v>
      </c>
      <c r="J60" s="155" t="str">
        <f>'[1]Z04 支出决算表(财决04表)'!$A59</f>
        <v>2150602</v>
      </c>
      <c r="K60" s="156">
        <f>'[1]Z04 支出决算表(财决04表)'!$E59</f>
        <v>1</v>
      </c>
      <c r="L60" s="133">
        <f t="shared" si="1"/>
        <v>60</v>
      </c>
    </row>
    <row r="61" spans="1:12" ht="22.7" customHeight="1">
      <c r="A61" s="141" t="str">
        <f t="shared" si="0"/>
        <v>221</v>
      </c>
      <c r="B61" s="142"/>
      <c r="C61" s="143" t="str">
        <f>IF(ISERROR(VLOOKUP(A61,'[1]Z04 支出决算表(财决04表)'!$A$10:$J$500,4,FALSE)),"",VLOOKUP(A61,'[1]Z04 支出决算表(财决04表)'!$A$10:$J$500,4,FALSE))</f>
        <v>住房保障支出</v>
      </c>
      <c r="D61" s="144">
        <f>IF(ISERROR(VLOOKUP(A61,'[1]Z04 支出决算表(财决04表)'!$A$10:$J$500,5,FALSE)),"",VLOOKUP(A61,'[1]Z04 支出决算表(财决04表)'!$A$10:$J$500,5,FALSE))</f>
        <v>53.11</v>
      </c>
      <c r="E61" s="144">
        <f>IF(ISERROR(VLOOKUP(A61,'[1]Z04 支出决算表(财决04表)'!$A$10:$J$500,6,FALSE)),"",VLOOKUP(A61,'[1]Z04 支出决算表(财决04表)'!$A$10:$J$500,6,FALSE))</f>
        <v>53.11</v>
      </c>
      <c r="F61" s="144">
        <f>IF(ISERROR(VLOOKUP(A61,'[1]Z04 支出决算表(财决04表)'!$A$10:$J$500,7,FALSE)),"",VLOOKUP(A61,'[1]Z04 支出决算表(财决04表)'!$A$10:$J$500,7,FALSE))</f>
        <v>0</v>
      </c>
      <c r="G61" s="144">
        <f>IF(ISERROR(VLOOKUP(A61,'[1]Z04 支出决算表(财决04表)'!$A$10:$J$500,8,FALSE)),"",VLOOKUP(A61,'[1]Z04 支出决算表(财决04表)'!$A$10:$J$500,8,FALSE))</f>
        <v>0</v>
      </c>
      <c r="H61" s="144">
        <f>IF(ISERROR(VLOOKUP(A61,'[1]Z04 支出决算表(财决04表)'!$A$10:$J$500,9,FALSE)),"",VLOOKUP(A61,'[1]Z04 支出决算表(财决04表)'!$A$10:$J$500,9,FALSE))</f>
        <v>0</v>
      </c>
      <c r="I61" s="144">
        <f>IF(ISERROR(VLOOKUP(A61,'[1]Z04 支出决算表(财决04表)'!$A$10:$J$500,10,FALSE)),"",VLOOKUP(A61,'[1]Z04 支出决算表(财决04表)'!$A$10:$J$500,10,FALSE))</f>
        <v>0</v>
      </c>
      <c r="J61" s="155" t="str">
        <f>'[1]Z04 支出决算表(财决04表)'!$A60</f>
        <v>221</v>
      </c>
      <c r="K61" s="156">
        <f>'[1]Z04 支出决算表(财决04表)'!$E60</f>
        <v>53.11</v>
      </c>
      <c r="L61" s="133">
        <f t="shared" si="1"/>
        <v>61</v>
      </c>
    </row>
    <row r="62" spans="1:12" ht="22.7" customHeight="1">
      <c r="A62" s="141" t="str">
        <f t="shared" si="0"/>
        <v>22102</v>
      </c>
      <c r="B62" s="142"/>
      <c r="C62" s="143" t="str">
        <f>IF(ISERROR(VLOOKUP(A62,'[1]Z04 支出决算表(财决04表)'!$A$10:$J$500,4,FALSE)),"",VLOOKUP(A62,'[1]Z04 支出决算表(财决04表)'!$A$10:$J$500,4,FALSE))</f>
        <v>住房改革支出</v>
      </c>
      <c r="D62" s="144">
        <f>IF(ISERROR(VLOOKUP(A62,'[1]Z04 支出决算表(财决04表)'!$A$10:$J$500,5,FALSE)),"",VLOOKUP(A62,'[1]Z04 支出决算表(财决04表)'!$A$10:$J$500,5,FALSE))</f>
        <v>53.11</v>
      </c>
      <c r="E62" s="144">
        <f>IF(ISERROR(VLOOKUP(A62,'[1]Z04 支出决算表(财决04表)'!$A$10:$J$500,6,FALSE)),"",VLOOKUP(A62,'[1]Z04 支出决算表(财决04表)'!$A$10:$J$500,6,FALSE))</f>
        <v>53.11</v>
      </c>
      <c r="F62" s="144">
        <f>IF(ISERROR(VLOOKUP(A62,'[1]Z04 支出决算表(财决04表)'!$A$10:$J$500,7,FALSE)),"",VLOOKUP(A62,'[1]Z04 支出决算表(财决04表)'!$A$10:$J$500,7,FALSE))</f>
        <v>0</v>
      </c>
      <c r="G62" s="144">
        <f>IF(ISERROR(VLOOKUP(A62,'[1]Z04 支出决算表(财决04表)'!$A$10:$J$500,8,FALSE)),"",VLOOKUP(A62,'[1]Z04 支出决算表(财决04表)'!$A$10:$J$500,8,FALSE))</f>
        <v>0</v>
      </c>
      <c r="H62" s="144">
        <f>IF(ISERROR(VLOOKUP(A62,'[1]Z04 支出决算表(财决04表)'!$A$10:$J$500,9,FALSE)),"",VLOOKUP(A62,'[1]Z04 支出决算表(财决04表)'!$A$10:$J$500,9,FALSE))</f>
        <v>0</v>
      </c>
      <c r="I62" s="144">
        <f>IF(ISERROR(VLOOKUP(A62,'[1]Z04 支出决算表(财决04表)'!$A$10:$J$500,10,FALSE)),"",VLOOKUP(A62,'[1]Z04 支出决算表(财决04表)'!$A$10:$J$500,10,FALSE))</f>
        <v>0</v>
      </c>
      <c r="J62" s="155" t="str">
        <f>'[1]Z04 支出决算表(财决04表)'!$A61</f>
        <v>22102</v>
      </c>
      <c r="K62" s="156">
        <f>'[1]Z04 支出决算表(财决04表)'!$E61</f>
        <v>53.11</v>
      </c>
      <c r="L62" s="133">
        <f t="shared" si="1"/>
        <v>62</v>
      </c>
    </row>
    <row r="63" spans="1:12" ht="22.7" customHeight="1">
      <c r="A63" s="141" t="str">
        <f t="shared" si="0"/>
        <v>2210201</v>
      </c>
      <c r="B63" s="142"/>
      <c r="C63" s="143" t="str">
        <f>IF(ISERROR(VLOOKUP(A63,'[1]Z04 支出决算表(财决04表)'!$A$10:$J$500,4,FALSE)),"",VLOOKUP(A63,'[1]Z04 支出决算表(财决04表)'!$A$10:$J$500,4,FALSE))</f>
        <v xml:space="preserve">  住房公积金</v>
      </c>
      <c r="D63" s="144">
        <f>IF(ISERROR(VLOOKUP(A63,'[1]Z04 支出决算表(财决04表)'!$A$10:$J$500,5,FALSE)),"",VLOOKUP(A63,'[1]Z04 支出决算表(财决04表)'!$A$10:$J$500,5,FALSE))</f>
        <v>53.11</v>
      </c>
      <c r="E63" s="144">
        <f>IF(ISERROR(VLOOKUP(A63,'[1]Z04 支出决算表(财决04表)'!$A$10:$J$500,6,FALSE)),"",VLOOKUP(A63,'[1]Z04 支出决算表(财决04表)'!$A$10:$J$500,6,FALSE))</f>
        <v>53.11</v>
      </c>
      <c r="F63" s="144">
        <f>IF(ISERROR(VLOOKUP(A63,'[1]Z04 支出决算表(财决04表)'!$A$10:$J$500,7,FALSE)),"",VLOOKUP(A63,'[1]Z04 支出决算表(财决04表)'!$A$10:$J$500,7,FALSE))</f>
        <v>0</v>
      </c>
      <c r="G63" s="144">
        <f>IF(ISERROR(VLOOKUP(A63,'[1]Z04 支出决算表(财决04表)'!$A$10:$J$500,8,FALSE)),"",VLOOKUP(A63,'[1]Z04 支出决算表(财决04表)'!$A$10:$J$500,8,FALSE))</f>
        <v>0</v>
      </c>
      <c r="H63" s="144">
        <f>IF(ISERROR(VLOOKUP(A63,'[1]Z04 支出决算表(财决04表)'!$A$10:$J$500,9,FALSE)),"",VLOOKUP(A63,'[1]Z04 支出决算表(财决04表)'!$A$10:$J$500,9,FALSE))</f>
        <v>0</v>
      </c>
      <c r="I63" s="144">
        <f>IF(ISERROR(VLOOKUP(A63,'[1]Z04 支出决算表(财决04表)'!$A$10:$J$500,10,FALSE)),"",VLOOKUP(A63,'[1]Z04 支出决算表(财决04表)'!$A$10:$J$500,10,FALSE))</f>
        <v>0</v>
      </c>
      <c r="J63" s="155" t="str">
        <f>'[1]Z04 支出决算表(财决04表)'!$A62</f>
        <v>2210201</v>
      </c>
      <c r="K63" s="156">
        <f>'[1]Z04 支出决算表(财决04表)'!$E62</f>
        <v>53.11</v>
      </c>
      <c r="L63" s="133">
        <f t="shared" si="1"/>
        <v>63</v>
      </c>
    </row>
    <row r="64" spans="1:12" ht="22.7" customHeight="1">
      <c r="A64" s="141" t="str">
        <f t="shared" si="0"/>
        <v/>
      </c>
      <c r="B64" s="142"/>
      <c r="C64" s="143" t="str">
        <f>IF(ISERROR(VLOOKUP(A64,'[1]Z04 支出决算表(财决04表)'!$A$10:$J$500,4,FALSE)),"",VLOOKUP(A64,'[1]Z04 支出决算表(财决04表)'!$A$10:$J$500,4,FALSE))</f>
        <v/>
      </c>
      <c r="D64" s="144" t="str">
        <f>IF(ISERROR(VLOOKUP(A64,'[1]Z04 支出决算表(财决04表)'!$A$10:$J$500,5,FALSE)),"",VLOOKUP(A64,'[1]Z04 支出决算表(财决04表)'!$A$10:$J$500,5,FALSE))</f>
        <v/>
      </c>
      <c r="E64" s="144" t="str">
        <f>IF(ISERROR(VLOOKUP(A64,'[1]Z04 支出决算表(财决04表)'!$A$10:$J$500,6,FALSE)),"",VLOOKUP(A64,'[1]Z04 支出决算表(财决04表)'!$A$10:$J$500,6,FALSE))</f>
        <v/>
      </c>
      <c r="F64" s="144" t="str">
        <f>IF(ISERROR(VLOOKUP(A64,'[1]Z04 支出决算表(财决04表)'!$A$10:$J$500,7,FALSE)),"",VLOOKUP(A64,'[1]Z04 支出决算表(财决04表)'!$A$10:$J$500,7,FALSE))</f>
        <v/>
      </c>
      <c r="G64" s="144" t="str">
        <f>IF(ISERROR(VLOOKUP(A64,'[1]Z04 支出决算表(财决04表)'!$A$10:$J$500,8,FALSE)),"",VLOOKUP(A64,'[1]Z04 支出决算表(财决04表)'!$A$10:$J$500,8,FALSE))</f>
        <v/>
      </c>
      <c r="H64" s="144" t="str">
        <f>IF(ISERROR(VLOOKUP(A64,'[1]Z04 支出决算表(财决04表)'!$A$10:$J$500,9,FALSE)),"",VLOOKUP(A64,'[1]Z04 支出决算表(财决04表)'!$A$10:$J$500,9,FALSE))</f>
        <v/>
      </c>
      <c r="I64" s="144" t="str">
        <f>IF(ISERROR(VLOOKUP(A64,'[1]Z04 支出决算表(财决04表)'!$A$10:$J$500,10,FALSE)),"",VLOOKUP(A64,'[1]Z04 支出决算表(财决04表)'!$A$10:$J$500,10,FALSE))</f>
        <v/>
      </c>
      <c r="J64" s="155">
        <f>'[1]Z04 支出决算表(财决04表)'!$A63</f>
        <v>0</v>
      </c>
      <c r="K64" s="156">
        <f>'[1]Z04 支出决算表(财决04表)'!$E63</f>
        <v>0</v>
      </c>
      <c r="L64" s="133" t="str">
        <f t="shared" si="1"/>
        <v/>
      </c>
    </row>
    <row r="65" spans="1:12" ht="22.7" customHeight="1">
      <c r="A65" s="141" t="str">
        <f t="shared" si="0"/>
        <v/>
      </c>
      <c r="B65" s="142"/>
      <c r="C65" s="143" t="str">
        <f>IF(ISERROR(VLOOKUP(A65,'[1]Z04 支出决算表(财决04表)'!$A$10:$J$500,4,FALSE)),"",VLOOKUP(A65,'[1]Z04 支出决算表(财决04表)'!$A$10:$J$500,4,FALSE))</f>
        <v/>
      </c>
      <c r="D65" s="144" t="str">
        <f>IF(ISERROR(VLOOKUP(A65,'[1]Z04 支出决算表(财决04表)'!$A$10:$J$500,5,FALSE)),"",VLOOKUP(A65,'[1]Z04 支出决算表(财决04表)'!$A$10:$J$500,5,FALSE))</f>
        <v/>
      </c>
      <c r="E65" s="144" t="str">
        <f>IF(ISERROR(VLOOKUP(A65,'[1]Z04 支出决算表(财决04表)'!$A$10:$J$500,6,FALSE)),"",VLOOKUP(A65,'[1]Z04 支出决算表(财决04表)'!$A$10:$J$500,6,FALSE))</f>
        <v/>
      </c>
      <c r="F65" s="144" t="str">
        <f>IF(ISERROR(VLOOKUP(A65,'[1]Z04 支出决算表(财决04表)'!$A$10:$J$500,7,FALSE)),"",VLOOKUP(A65,'[1]Z04 支出决算表(财决04表)'!$A$10:$J$500,7,FALSE))</f>
        <v/>
      </c>
      <c r="G65" s="144" t="str">
        <f>IF(ISERROR(VLOOKUP(A65,'[1]Z04 支出决算表(财决04表)'!$A$10:$J$500,8,FALSE)),"",VLOOKUP(A65,'[1]Z04 支出决算表(财决04表)'!$A$10:$J$500,8,FALSE))</f>
        <v/>
      </c>
      <c r="H65" s="144" t="str">
        <f>IF(ISERROR(VLOOKUP(A65,'[1]Z04 支出决算表(财决04表)'!$A$10:$J$500,9,FALSE)),"",VLOOKUP(A65,'[1]Z04 支出决算表(财决04表)'!$A$10:$J$500,9,FALSE))</f>
        <v/>
      </c>
      <c r="I65" s="144" t="str">
        <f>IF(ISERROR(VLOOKUP(A65,'[1]Z04 支出决算表(财决04表)'!$A$10:$J$500,10,FALSE)),"",VLOOKUP(A65,'[1]Z04 支出决算表(财决04表)'!$A$10:$J$500,10,FALSE))</f>
        <v/>
      </c>
      <c r="J65" s="155">
        <f>'[1]Z04 支出决算表(财决04表)'!$A64</f>
        <v>0</v>
      </c>
      <c r="K65" s="156">
        <f>'[1]Z04 支出决算表(财决04表)'!$E64</f>
        <v>0</v>
      </c>
      <c r="L65" s="133" t="str">
        <f t="shared" si="1"/>
        <v/>
      </c>
    </row>
    <row r="66" spans="1:12" ht="22.7" customHeight="1">
      <c r="A66" s="141" t="str">
        <f t="shared" si="0"/>
        <v/>
      </c>
      <c r="B66" s="142"/>
      <c r="C66" s="143" t="str">
        <f>IF(ISERROR(VLOOKUP(A66,'[1]Z04 支出决算表(财决04表)'!$A$10:$J$500,4,FALSE)),"",VLOOKUP(A66,'[1]Z04 支出决算表(财决04表)'!$A$10:$J$500,4,FALSE))</f>
        <v/>
      </c>
      <c r="D66" s="144" t="str">
        <f>IF(ISERROR(VLOOKUP(A66,'[1]Z04 支出决算表(财决04表)'!$A$10:$J$500,5,FALSE)),"",VLOOKUP(A66,'[1]Z04 支出决算表(财决04表)'!$A$10:$J$500,5,FALSE))</f>
        <v/>
      </c>
      <c r="E66" s="144" t="str">
        <f>IF(ISERROR(VLOOKUP(A66,'[1]Z04 支出决算表(财决04表)'!$A$10:$J$500,6,FALSE)),"",VLOOKUP(A66,'[1]Z04 支出决算表(财决04表)'!$A$10:$J$500,6,FALSE))</f>
        <v/>
      </c>
      <c r="F66" s="144" t="str">
        <f>IF(ISERROR(VLOOKUP(A66,'[1]Z04 支出决算表(财决04表)'!$A$10:$J$500,7,FALSE)),"",VLOOKUP(A66,'[1]Z04 支出决算表(财决04表)'!$A$10:$J$500,7,FALSE))</f>
        <v/>
      </c>
      <c r="G66" s="144" t="str">
        <f>IF(ISERROR(VLOOKUP(A66,'[1]Z04 支出决算表(财决04表)'!$A$10:$J$500,8,FALSE)),"",VLOOKUP(A66,'[1]Z04 支出决算表(财决04表)'!$A$10:$J$500,8,FALSE))</f>
        <v/>
      </c>
      <c r="H66" s="144" t="str">
        <f>IF(ISERROR(VLOOKUP(A66,'[1]Z04 支出决算表(财决04表)'!$A$10:$J$500,9,FALSE)),"",VLOOKUP(A66,'[1]Z04 支出决算表(财决04表)'!$A$10:$J$500,9,FALSE))</f>
        <v/>
      </c>
      <c r="I66" s="144" t="str">
        <f>IF(ISERROR(VLOOKUP(A66,'[1]Z04 支出决算表(财决04表)'!$A$10:$J$500,10,FALSE)),"",VLOOKUP(A66,'[1]Z04 支出决算表(财决04表)'!$A$10:$J$500,10,FALSE))</f>
        <v/>
      </c>
      <c r="J66" s="155">
        <f>'[1]Z04 支出决算表(财决04表)'!$A65</f>
        <v>0</v>
      </c>
      <c r="K66" s="156">
        <f>'[1]Z04 支出决算表(财决04表)'!$E65</f>
        <v>0</v>
      </c>
      <c r="L66" s="133" t="str">
        <f t="shared" si="1"/>
        <v/>
      </c>
    </row>
    <row r="67" spans="1:12" ht="22.7" customHeight="1">
      <c r="A67" s="141" t="str">
        <f t="shared" si="0"/>
        <v/>
      </c>
      <c r="B67" s="142"/>
      <c r="C67" s="143" t="str">
        <f>IF(ISERROR(VLOOKUP(A67,'[1]Z04 支出决算表(财决04表)'!$A$10:$J$500,4,FALSE)),"",VLOOKUP(A67,'[1]Z04 支出决算表(财决04表)'!$A$10:$J$500,4,FALSE))</f>
        <v/>
      </c>
      <c r="D67" s="144" t="str">
        <f>IF(ISERROR(VLOOKUP(A67,'[1]Z04 支出决算表(财决04表)'!$A$10:$J$500,5,FALSE)),"",VLOOKUP(A67,'[1]Z04 支出决算表(财决04表)'!$A$10:$J$500,5,FALSE))</f>
        <v/>
      </c>
      <c r="E67" s="144" t="str">
        <f>IF(ISERROR(VLOOKUP(A67,'[1]Z04 支出决算表(财决04表)'!$A$10:$J$500,6,FALSE)),"",VLOOKUP(A67,'[1]Z04 支出决算表(财决04表)'!$A$10:$J$500,6,FALSE))</f>
        <v/>
      </c>
      <c r="F67" s="144" t="str">
        <f>IF(ISERROR(VLOOKUP(A67,'[1]Z04 支出决算表(财决04表)'!$A$10:$J$500,7,FALSE)),"",VLOOKUP(A67,'[1]Z04 支出决算表(财决04表)'!$A$10:$J$500,7,FALSE))</f>
        <v/>
      </c>
      <c r="G67" s="144" t="str">
        <f>IF(ISERROR(VLOOKUP(A67,'[1]Z04 支出决算表(财决04表)'!$A$10:$J$500,8,FALSE)),"",VLOOKUP(A67,'[1]Z04 支出决算表(财决04表)'!$A$10:$J$500,8,FALSE))</f>
        <v/>
      </c>
      <c r="H67" s="144" t="str">
        <f>IF(ISERROR(VLOOKUP(A67,'[1]Z04 支出决算表(财决04表)'!$A$10:$J$500,9,FALSE)),"",VLOOKUP(A67,'[1]Z04 支出决算表(财决04表)'!$A$10:$J$500,9,FALSE))</f>
        <v/>
      </c>
      <c r="I67" s="144" t="str">
        <f>IF(ISERROR(VLOOKUP(A67,'[1]Z04 支出决算表(财决04表)'!$A$10:$J$500,10,FALSE)),"",VLOOKUP(A67,'[1]Z04 支出决算表(财决04表)'!$A$10:$J$500,10,FALSE))</f>
        <v/>
      </c>
      <c r="J67" s="155">
        <f>'[1]Z04 支出决算表(财决04表)'!$A66</f>
        <v>0</v>
      </c>
      <c r="K67" s="156">
        <f>'[1]Z04 支出决算表(财决04表)'!$E66</f>
        <v>0</v>
      </c>
      <c r="L67" s="133" t="str">
        <f t="shared" si="1"/>
        <v/>
      </c>
    </row>
    <row r="68" spans="1:12" ht="22.7" customHeight="1">
      <c r="A68" s="141" t="str">
        <f t="shared" si="0"/>
        <v/>
      </c>
      <c r="B68" s="142"/>
      <c r="C68" s="143" t="str">
        <f>IF(ISERROR(VLOOKUP(A68,'[1]Z04 支出决算表(财决04表)'!$A$10:$J$500,4,FALSE)),"",VLOOKUP(A68,'[1]Z04 支出决算表(财决04表)'!$A$10:$J$500,4,FALSE))</f>
        <v/>
      </c>
      <c r="D68" s="144" t="str">
        <f>IF(ISERROR(VLOOKUP(A68,'[1]Z04 支出决算表(财决04表)'!$A$10:$J$500,5,FALSE)),"",VLOOKUP(A68,'[1]Z04 支出决算表(财决04表)'!$A$10:$J$500,5,FALSE))</f>
        <v/>
      </c>
      <c r="E68" s="144" t="str">
        <f>IF(ISERROR(VLOOKUP(A68,'[1]Z04 支出决算表(财决04表)'!$A$10:$J$500,6,FALSE)),"",VLOOKUP(A68,'[1]Z04 支出决算表(财决04表)'!$A$10:$J$500,6,FALSE))</f>
        <v/>
      </c>
      <c r="F68" s="144" t="str">
        <f>IF(ISERROR(VLOOKUP(A68,'[1]Z04 支出决算表(财决04表)'!$A$10:$J$500,7,FALSE)),"",VLOOKUP(A68,'[1]Z04 支出决算表(财决04表)'!$A$10:$J$500,7,FALSE))</f>
        <v/>
      </c>
      <c r="G68" s="144" t="str">
        <f>IF(ISERROR(VLOOKUP(A68,'[1]Z04 支出决算表(财决04表)'!$A$10:$J$500,8,FALSE)),"",VLOOKUP(A68,'[1]Z04 支出决算表(财决04表)'!$A$10:$J$500,8,FALSE))</f>
        <v/>
      </c>
      <c r="H68" s="144" t="str">
        <f>IF(ISERROR(VLOOKUP(A68,'[1]Z04 支出决算表(财决04表)'!$A$10:$J$500,9,FALSE)),"",VLOOKUP(A68,'[1]Z04 支出决算表(财决04表)'!$A$10:$J$500,9,FALSE))</f>
        <v/>
      </c>
      <c r="I68" s="144" t="str">
        <f>IF(ISERROR(VLOOKUP(A68,'[1]Z04 支出决算表(财决04表)'!$A$10:$J$500,10,FALSE)),"",VLOOKUP(A68,'[1]Z04 支出决算表(财决04表)'!$A$10:$J$500,10,FALSE))</f>
        <v/>
      </c>
      <c r="J68" s="155">
        <f>'[1]Z04 支出决算表(财决04表)'!$A67</f>
        <v>0</v>
      </c>
      <c r="K68" s="156">
        <f>'[1]Z04 支出决算表(财决04表)'!$E67</f>
        <v>0</v>
      </c>
      <c r="L68" s="133" t="str">
        <f t="shared" si="1"/>
        <v/>
      </c>
    </row>
    <row r="69" spans="1:12" ht="22.7" customHeight="1">
      <c r="A69" s="141" t="str">
        <f t="shared" si="0"/>
        <v/>
      </c>
      <c r="B69" s="142"/>
      <c r="C69" s="143" t="str">
        <f>IF(ISERROR(VLOOKUP(A69,'[1]Z04 支出决算表(财决04表)'!$A$10:$J$500,4,FALSE)),"",VLOOKUP(A69,'[1]Z04 支出决算表(财决04表)'!$A$10:$J$500,4,FALSE))</f>
        <v/>
      </c>
      <c r="D69" s="144" t="str">
        <f>IF(ISERROR(VLOOKUP(A69,'[1]Z04 支出决算表(财决04表)'!$A$10:$J$500,5,FALSE)),"",VLOOKUP(A69,'[1]Z04 支出决算表(财决04表)'!$A$10:$J$500,5,FALSE))</f>
        <v/>
      </c>
      <c r="E69" s="144" t="str">
        <f>IF(ISERROR(VLOOKUP(A69,'[1]Z04 支出决算表(财决04表)'!$A$10:$J$500,6,FALSE)),"",VLOOKUP(A69,'[1]Z04 支出决算表(财决04表)'!$A$10:$J$500,6,FALSE))</f>
        <v/>
      </c>
      <c r="F69" s="144" t="str">
        <f>IF(ISERROR(VLOOKUP(A69,'[1]Z04 支出决算表(财决04表)'!$A$10:$J$500,7,FALSE)),"",VLOOKUP(A69,'[1]Z04 支出决算表(财决04表)'!$A$10:$J$500,7,FALSE))</f>
        <v/>
      </c>
      <c r="G69" s="144" t="str">
        <f>IF(ISERROR(VLOOKUP(A69,'[1]Z04 支出决算表(财决04表)'!$A$10:$J$500,8,FALSE)),"",VLOOKUP(A69,'[1]Z04 支出决算表(财决04表)'!$A$10:$J$500,8,FALSE))</f>
        <v/>
      </c>
      <c r="H69" s="144" t="str">
        <f>IF(ISERROR(VLOOKUP(A69,'[1]Z04 支出决算表(财决04表)'!$A$10:$J$500,9,FALSE)),"",VLOOKUP(A69,'[1]Z04 支出决算表(财决04表)'!$A$10:$J$500,9,FALSE))</f>
        <v/>
      </c>
      <c r="I69" s="144" t="str">
        <f>IF(ISERROR(VLOOKUP(A69,'[1]Z04 支出决算表(财决04表)'!$A$10:$J$500,10,FALSE)),"",VLOOKUP(A69,'[1]Z04 支出决算表(财决04表)'!$A$10:$J$500,10,FALSE))</f>
        <v/>
      </c>
      <c r="J69" s="155">
        <f>'[1]Z04 支出决算表(财决04表)'!$A68</f>
        <v>0</v>
      </c>
      <c r="K69" s="156">
        <f>'[1]Z04 支出决算表(财决04表)'!$E68</f>
        <v>0</v>
      </c>
      <c r="L69" s="133" t="str">
        <f t="shared" si="1"/>
        <v/>
      </c>
    </row>
    <row r="70" spans="1:12" ht="22.7" customHeight="1">
      <c r="A70" s="141" t="str">
        <f t="shared" si="0"/>
        <v/>
      </c>
      <c r="B70" s="142"/>
      <c r="C70" s="143" t="str">
        <f>IF(ISERROR(VLOOKUP(A70,'[1]Z04 支出决算表(财决04表)'!$A$10:$J$500,4,FALSE)),"",VLOOKUP(A70,'[1]Z04 支出决算表(财决04表)'!$A$10:$J$500,4,FALSE))</f>
        <v/>
      </c>
      <c r="D70" s="144" t="str">
        <f>IF(ISERROR(VLOOKUP(A70,'[1]Z04 支出决算表(财决04表)'!$A$10:$J$500,5,FALSE)),"",VLOOKUP(A70,'[1]Z04 支出决算表(财决04表)'!$A$10:$J$500,5,FALSE))</f>
        <v/>
      </c>
      <c r="E70" s="144" t="str">
        <f>IF(ISERROR(VLOOKUP(A70,'[1]Z04 支出决算表(财决04表)'!$A$10:$J$500,6,FALSE)),"",VLOOKUP(A70,'[1]Z04 支出决算表(财决04表)'!$A$10:$J$500,6,FALSE))</f>
        <v/>
      </c>
      <c r="F70" s="144" t="str">
        <f>IF(ISERROR(VLOOKUP(A70,'[1]Z04 支出决算表(财决04表)'!$A$10:$J$500,7,FALSE)),"",VLOOKUP(A70,'[1]Z04 支出决算表(财决04表)'!$A$10:$J$500,7,FALSE))</f>
        <v/>
      </c>
      <c r="G70" s="144" t="str">
        <f>IF(ISERROR(VLOOKUP(A70,'[1]Z04 支出决算表(财决04表)'!$A$10:$J$500,8,FALSE)),"",VLOOKUP(A70,'[1]Z04 支出决算表(财决04表)'!$A$10:$J$500,8,FALSE))</f>
        <v/>
      </c>
      <c r="H70" s="144" t="str">
        <f>IF(ISERROR(VLOOKUP(A70,'[1]Z04 支出决算表(财决04表)'!$A$10:$J$500,9,FALSE)),"",VLOOKUP(A70,'[1]Z04 支出决算表(财决04表)'!$A$10:$J$500,9,FALSE))</f>
        <v/>
      </c>
      <c r="I70" s="144" t="str">
        <f>IF(ISERROR(VLOOKUP(A70,'[1]Z04 支出决算表(财决04表)'!$A$10:$J$500,10,FALSE)),"",VLOOKUP(A70,'[1]Z04 支出决算表(财决04表)'!$A$10:$J$500,10,FALSE))</f>
        <v/>
      </c>
      <c r="J70" s="155">
        <f>'[1]Z04 支出决算表(财决04表)'!$A69</f>
        <v>0</v>
      </c>
      <c r="K70" s="156">
        <f>'[1]Z04 支出决算表(财决04表)'!$E69</f>
        <v>0</v>
      </c>
      <c r="L70" s="133" t="str">
        <f t="shared" si="1"/>
        <v/>
      </c>
    </row>
    <row r="71" spans="1:12" ht="22.7" customHeight="1">
      <c r="A71" s="141" t="str">
        <f t="shared" si="0"/>
        <v/>
      </c>
      <c r="B71" s="142"/>
      <c r="C71" s="143" t="str">
        <f>IF(ISERROR(VLOOKUP(A71,'[1]Z04 支出决算表(财决04表)'!$A$10:$J$500,4,FALSE)),"",VLOOKUP(A71,'[1]Z04 支出决算表(财决04表)'!$A$10:$J$500,4,FALSE))</f>
        <v/>
      </c>
      <c r="D71" s="144" t="str">
        <f>IF(ISERROR(VLOOKUP(A71,'[1]Z04 支出决算表(财决04表)'!$A$10:$J$500,5,FALSE)),"",VLOOKUP(A71,'[1]Z04 支出决算表(财决04表)'!$A$10:$J$500,5,FALSE))</f>
        <v/>
      </c>
      <c r="E71" s="144" t="str">
        <f>IF(ISERROR(VLOOKUP(A71,'[1]Z04 支出决算表(财决04表)'!$A$10:$J$500,6,FALSE)),"",VLOOKUP(A71,'[1]Z04 支出决算表(财决04表)'!$A$10:$J$500,6,FALSE))</f>
        <v/>
      </c>
      <c r="F71" s="144" t="str">
        <f>IF(ISERROR(VLOOKUP(A71,'[1]Z04 支出决算表(财决04表)'!$A$10:$J$500,7,FALSE)),"",VLOOKUP(A71,'[1]Z04 支出决算表(财决04表)'!$A$10:$J$500,7,FALSE))</f>
        <v/>
      </c>
      <c r="G71" s="144" t="str">
        <f>IF(ISERROR(VLOOKUP(A71,'[1]Z04 支出决算表(财决04表)'!$A$10:$J$500,8,FALSE)),"",VLOOKUP(A71,'[1]Z04 支出决算表(财决04表)'!$A$10:$J$500,8,FALSE))</f>
        <v/>
      </c>
      <c r="H71" s="144" t="str">
        <f>IF(ISERROR(VLOOKUP(A71,'[1]Z04 支出决算表(财决04表)'!$A$10:$J$500,9,FALSE)),"",VLOOKUP(A71,'[1]Z04 支出决算表(财决04表)'!$A$10:$J$500,9,FALSE))</f>
        <v/>
      </c>
      <c r="I71" s="144" t="str">
        <f>IF(ISERROR(VLOOKUP(A71,'[1]Z04 支出决算表(财决04表)'!$A$10:$J$500,10,FALSE)),"",VLOOKUP(A71,'[1]Z04 支出决算表(财决04表)'!$A$10:$J$500,10,FALSE))</f>
        <v/>
      </c>
      <c r="J71" s="155">
        <f>'[1]Z04 支出决算表(财决04表)'!$A70</f>
        <v>0</v>
      </c>
      <c r="K71" s="156">
        <f>'[1]Z04 支出决算表(财决04表)'!$E70</f>
        <v>0</v>
      </c>
      <c r="L71" s="133" t="str">
        <f t="shared" si="1"/>
        <v/>
      </c>
    </row>
    <row r="72" spans="1:12" ht="22.7" customHeight="1">
      <c r="A72" s="141" t="str">
        <f t="shared" si="0"/>
        <v/>
      </c>
      <c r="B72" s="142"/>
      <c r="C72" s="143" t="str">
        <f>IF(ISERROR(VLOOKUP(A72,'[1]Z04 支出决算表(财决04表)'!$A$10:$J$500,4,FALSE)),"",VLOOKUP(A72,'[1]Z04 支出决算表(财决04表)'!$A$10:$J$500,4,FALSE))</f>
        <v/>
      </c>
      <c r="D72" s="144" t="str">
        <f>IF(ISERROR(VLOOKUP(A72,'[1]Z04 支出决算表(财决04表)'!$A$10:$J$500,5,FALSE)),"",VLOOKUP(A72,'[1]Z04 支出决算表(财决04表)'!$A$10:$J$500,5,FALSE))</f>
        <v/>
      </c>
      <c r="E72" s="144" t="str">
        <f>IF(ISERROR(VLOOKUP(A72,'[1]Z04 支出决算表(财决04表)'!$A$10:$J$500,6,FALSE)),"",VLOOKUP(A72,'[1]Z04 支出决算表(财决04表)'!$A$10:$J$500,6,FALSE))</f>
        <v/>
      </c>
      <c r="F72" s="144" t="str">
        <f>IF(ISERROR(VLOOKUP(A72,'[1]Z04 支出决算表(财决04表)'!$A$10:$J$500,7,FALSE)),"",VLOOKUP(A72,'[1]Z04 支出决算表(财决04表)'!$A$10:$J$500,7,FALSE))</f>
        <v/>
      </c>
      <c r="G72" s="144" t="str">
        <f>IF(ISERROR(VLOOKUP(A72,'[1]Z04 支出决算表(财决04表)'!$A$10:$J$500,8,FALSE)),"",VLOOKUP(A72,'[1]Z04 支出决算表(财决04表)'!$A$10:$J$500,8,FALSE))</f>
        <v/>
      </c>
      <c r="H72" s="144" t="str">
        <f>IF(ISERROR(VLOOKUP(A72,'[1]Z04 支出决算表(财决04表)'!$A$10:$J$500,9,FALSE)),"",VLOOKUP(A72,'[1]Z04 支出决算表(财决04表)'!$A$10:$J$500,9,FALSE))</f>
        <v/>
      </c>
      <c r="I72" s="144" t="str">
        <f>IF(ISERROR(VLOOKUP(A72,'[1]Z04 支出决算表(财决04表)'!$A$10:$J$500,10,FALSE)),"",VLOOKUP(A72,'[1]Z04 支出决算表(财决04表)'!$A$10:$J$500,10,FALSE))</f>
        <v/>
      </c>
      <c r="J72" s="155">
        <f>'[1]Z04 支出决算表(财决04表)'!$A71</f>
        <v>0</v>
      </c>
      <c r="K72" s="156">
        <f>'[1]Z04 支出决算表(财决04表)'!$E71</f>
        <v>0</v>
      </c>
      <c r="L72" s="133" t="str">
        <f t="shared" si="1"/>
        <v/>
      </c>
    </row>
    <row r="73" spans="1:12" ht="22.7" customHeight="1">
      <c r="A73" s="141" t="str">
        <f t="shared" si="0"/>
        <v/>
      </c>
      <c r="B73" s="142"/>
      <c r="C73" s="143" t="str">
        <f>IF(ISERROR(VLOOKUP(A73,'[1]Z04 支出决算表(财决04表)'!$A$10:$J$500,4,FALSE)),"",VLOOKUP(A73,'[1]Z04 支出决算表(财决04表)'!$A$10:$J$500,4,FALSE))</f>
        <v/>
      </c>
      <c r="D73" s="144" t="str">
        <f>IF(ISERROR(VLOOKUP(A73,'[1]Z04 支出决算表(财决04表)'!$A$10:$J$500,5,FALSE)),"",VLOOKUP(A73,'[1]Z04 支出决算表(财决04表)'!$A$10:$J$500,5,FALSE))</f>
        <v/>
      </c>
      <c r="E73" s="144" t="str">
        <f>IF(ISERROR(VLOOKUP(A73,'[1]Z04 支出决算表(财决04表)'!$A$10:$J$500,6,FALSE)),"",VLOOKUP(A73,'[1]Z04 支出决算表(财决04表)'!$A$10:$J$500,6,FALSE))</f>
        <v/>
      </c>
      <c r="F73" s="144" t="str">
        <f>IF(ISERROR(VLOOKUP(A73,'[1]Z04 支出决算表(财决04表)'!$A$10:$J$500,7,FALSE)),"",VLOOKUP(A73,'[1]Z04 支出决算表(财决04表)'!$A$10:$J$500,7,FALSE))</f>
        <v/>
      </c>
      <c r="G73" s="144" t="str">
        <f>IF(ISERROR(VLOOKUP(A73,'[1]Z04 支出决算表(财决04表)'!$A$10:$J$500,8,FALSE)),"",VLOOKUP(A73,'[1]Z04 支出决算表(财决04表)'!$A$10:$J$500,8,FALSE))</f>
        <v/>
      </c>
      <c r="H73" s="144" t="str">
        <f>IF(ISERROR(VLOOKUP(A73,'[1]Z04 支出决算表(财决04表)'!$A$10:$J$500,9,FALSE)),"",VLOOKUP(A73,'[1]Z04 支出决算表(财决04表)'!$A$10:$J$500,9,FALSE))</f>
        <v/>
      </c>
      <c r="I73" s="144" t="str">
        <f>IF(ISERROR(VLOOKUP(A73,'[1]Z04 支出决算表(财决04表)'!$A$10:$J$500,10,FALSE)),"",VLOOKUP(A73,'[1]Z04 支出决算表(财决04表)'!$A$10:$J$500,10,FALSE))</f>
        <v/>
      </c>
      <c r="J73" s="155">
        <f>'[1]Z04 支出决算表(财决04表)'!$A72</f>
        <v>0</v>
      </c>
      <c r="K73" s="156">
        <f>'[1]Z04 支出决算表(财决04表)'!$E72</f>
        <v>0</v>
      </c>
      <c r="L73" s="133" t="str">
        <f t="shared" si="1"/>
        <v/>
      </c>
    </row>
    <row r="74" spans="1:12" ht="22.7" customHeight="1">
      <c r="A74" s="141" t="str">
        <f t="shared" si="0"/>
        <v/>
      </c>
      <c r="B74" s="142"/>
      <c r="C74" s="143" t="str">
        <f>IF(ISERROR(VLOOKUP(A74,'[1]Z04 支出决算表(财决04表)'!$A$10:$J$500,4,FALSE)),"",VLOOKUP(A74,'[1]Z04 支出决算表(财决04表)'!$A$10:$J$500,4,FALSE))</f>
        <v/>
      </c>
      <c r="D74" s="144" t="str">
        <f>IF(ISERROR(VLOOKUP(A74,'[1]Z04 支出决算表(财决04表)'!$A$10:$J$500,5,FALSE)),"",VLOOKUP(A74,'[1]Z04 支出决算表(财决04表)'!$A$10:$J$500,5,FALSE))</f>
        <v/>
      </c>
      <c r="E74" s="144" t="str">
        <f>IF(ISERROR(VLOOKUP(A74,'[1]Z04 支出决算表(财决04表)'!$A$10:$J$500,6,FALSE)),"",VLOOKUP(A74,'[1]Z04 支出决算表(财决04表)'!$A$10:$J$500,6,FALSE))</f>
        <v/>
      </c>
      <c r="F74" s="144" t="str">
        <f>IF(ISERROR(VLOOKUP(A74,'[1]Z04 支出决算表(财决04表)'!$A$10:$J$500,7,FALSE)),"",VLOOKUP(A74,'[1]Z04 支出决算表(财决04表)'!$A$10:$J$500,7,FALSE))</f>
        <v/>
      </c>
      <c r="G74" s="144" t="str">
        <f>IF(ISERROR(VLOOKUP(A74,'[1]Z04 支出决算表(财决04表)'!$A$10:$J$500,8,FALSE)),"",VLOOKUP(A74,'[1]Z04 支出决算表(财决04表)'!$A$10:$J$500,8,FALSE))</f>
        <v/>
      </c>
      <c r="H74" s="144" t="str">
        <f>IF(ISERROR(VLOOKUP(A74,'[1]Z04 支出决算表(财决04表)'!$A$10:$J$500,9,FALSE)),"",VLOOKUP(A74,'[1]Z04 支出决算表(财决04表)'!$A$10:$J$500,9,FALSE))</f>
        <v/>
      </c>
      <c r="I74" s="144" t="str">
        <f>IF(ISERROR(VLOOKUP(A74,'[1]Z04 支出决算表(财决04表)'!$A$10:$J$500,10,FALSE)),"",VLOOKUP(A74,'[1]Z04 支出决算表(财决04表)'!$A$10:$J$500,10,FALSE))</f>
        <v/>
      </c>
      <c r="J74" s="155">
        <f>'[1]Z04 支出决算表(财决04表)'!$A73</f>
        <v>0</v>
      </c>
      <c r="K74" s="156">
        <f>'[1]Z04 支出决算表(财决04表)'!$E73</f>
        <v>0</v>
      </c>
      <c r="L74" s="133" t="str">
        <f t="shared" si="1"/>
        <v/>
      </c>
    </row>
    <row r="75" spans="1:12" ht="22.7" customHeight="1">
      <c r="A75" s="141" t="str">
        <f t="shared" si="0"/>
        <v/>
      </c>
      <c r="B75" s="142"/>
      <c r="C75" s="143" t="str">
        <f>IF(ISERROR(VLOOKUP(A75,'[1]Z04 支出决算表(财决04表)'!$A$10:$J$500,4,FALSE)),"",VLOOKUP(A75,'[1]Z04 支出决算表(财决04表)'!$A$10:$J$500,4,FALSE))</f>
        <v/>
      </c>
      <c r="D75" s="144" t="str">
        <f>IF(ISERROR(VLOOKUP(A75,'[1]Z04 支出决算表(财决04表)'!$A$10:$J$500,5,FALSE)),"",VLOOKUP(A75,'[1]Z04 支出决算表(财决04表)'!$A$10:$J$500,5,FALSE))</f>
        <v/>
      </c>
      <c r="E75" s="144" t="str">
        <f>IF(ISERROR(VLOOKUP(A75,'[1]Z04 支出决算表(财决04表)'!$A$10:$J$500,6,FALSE)),"",VLOOKUP(A75,'[1]Z04 支出决算表(财决04表)'!$A$10:$J$500,6,FALSE))</f>
        <v/>
      </c>
      <c r="F75" s="144" t="str">
        <f>IF(ISERROR(VLOOKUP(A75,'[1]Z04 支出决算表(财决04表)'!$A$10:$J$500,7,FALSE)),"",VLOOKUP(A75,'[1]Z04 支出决算表(财决04表)'!$A$10:$J$500,7,FALSE))</f>
        <v/>
      </c>
      <c r="G75" s="144" t="str">
        <f>IF(ISERROR(VLOOKUP(A75,'[1]Z04 支出决算表(财决04表)'!$A$10:$J$500,8,FALSE)),"",VLOOKUP(A75,'[1]Z04 支出决算表(财决04表)'!$A$10:$J$500,8,FALSE))</f>
        <v/>
      </c>
      <c r="H75" s="144" t="str">
        <f>IF(ISERROR(VLOOKUP(A75,'[1]Z04 支出决算表(财决04表)'!$A$10:$J$500,9,FALSE)),"",VLOOKUP(A75,'[1]Z04 支出决算表(财决04表)'!$A$10:$J$500,9,FALSE))</f>
        <v/>
      </c>
      <c r="I75" s="144" t="str">
        <f>IF(ISERROR(VLOOKUP(A75,'[1]Z04 支出决算表(财决04表)'!$A$10:$J$500,10,FALSE)),"",VLOOKUP(A75,'[1]Z04 支出决算表(财决04表)'!$A$10:$J$500,10,FALSE))</f>
        <v/>
      </c>
      <c r="J75" s="155">
        <f>'[1]Z04 支出决算表(财决04表)'!$A74</f>
        <v>0</v>
      </c>
      <c r="K75" s="156">
        <f>'[1]Z04 支出决算表(财决04表)'!$E74</f>
        <v>0</v>
      </c>
      <c r="L75" s="133" t="str">
        <f t="shared" si="1"/>
        <v/>
      </c>
    </row>
    <row r="76" spans="1:12" ht="22.7" customHeight="1">
      <c r="A76" s="141" t="str">
        <f t="shared" ref="A76:A139" si="2">IF(J76&gt;0,J76,"")</f>
        <v/>
      </c>
      <c r="B76" s="142"/>
      <c r="C76" s="143" t="str">
        <f>IF(ISERROR(VLOOKUP(A76,'[1]Z04 支出决算表(财决04表)'!$A$10:$J$500,4,FALSE)),"",VLOOKUP(A76,'[1]Z04 支出决算表(财决04表)'!$A$10:$J$500,4,FALSE))</f>
        <v/>
      </c>
      <c r="D76" s="144" t="str">
        <f>IF(ISERROR(VLOOKUP(A76,'[1]Z04 支出决算表(财决04表)'!$A$10:$J$500,5,FALSE)),"",VLOOKUP(A76,'[1]Z04 支出决算表(财决04表)'!$A$10:$J$500,5,FALSE))</f>
        <v/>
      </c>
      <c r="E76" s="144" t="str">
        <f>IF(ISERROR(VLOOKUP(A76,'[1]Z04 支出决算表(财决04表)'!$A$10:$J$500,6,FALSE)),"",VLOOKUP(A76,'[1]Z04 支出决算表(财决04表)'!$A$10:$J$500,6,FALSE))</f>
        <v/>
      </c>
      <c r="F76" s="144" t="str">
        <f>IF(ISERROR(VLOOKUP(A76,'[1]Z04 支出决算表(财决04表)'!$A$10:$J$500,7,FALSE)),"",VLOOKUP(A76,'[1]Z04 支出决算表(财决04表)'!$A$10:$J$500,7,FALSE))</f>
        <v/>
      </c>
      <c r="G76" s="144" t="str">
        <f>IF(ISERROR(VLOOKUP(A76,'[1]Z04 支出决算表(财决04表)'!$A$10:$J$500,8,FALSE)),"",VLOOKUP(A76,'[1]Z04 支出决算表(财决04表)'!$A$10:$J$500,8,FALSE))</f>
        <v/>
      </c>
      <c r="H76" s="144" t="str">
        <f>IF(ISERROR(VLOOKUP(A76,'[1]Z04 支出决算表(财决04表)'!$A$10:$J$500,9,FALSE)),"",VLOOKUP(A76,'[1]Z04 支出决算表(财决04表)'!$A$10:$J$500,9,FALSE))</f>
        <v/>
      </c>
      <c r="I76" s="144" t="str">
        <f>IF(ISERROR(VLOOKUP(A76,'[1]Z04 支出决算表(财决04表)'!$A$10:$J$500,10,FALSE)),"",VLOOKUP(A76,'[1]Z04 支出决算表(财决04表)'!$A$10:$J$500,10,FALSE))</f>
        <v/>
      </c>
      <c r="J76" s="155">
        <f>'[1]Z04 支出决算表(财决04表)'!$A75</f>
        <v>0</v>
      </c>
      <c r="K76" s="156">
        <f>'[1]Z04 支出决算表(财决04表)'!$E75</f>
        <v>0</v>
      </c>
      <c r="L76" s="133" t="str">
        <f t="shared" ref="L76:L139" si="3">IF(C76&lt;&gt;"",ROW(),"")</f>
        <v/>
      </c>
    </row>
    <row r="77" spans="1:12" ht="22.7" customHeight="1">
      <c r="A77" s="141" t="str">
        <f t="shared" si="2"/>
        <v/>
      </c>
      <c r="B77" s="142"/>
      <c r="C77" s="143" t="str">
        <f>IF(ISERROR(VLOOKUP(A77,'[1]Z04 支出决算表(财决04表)'!$A$10:$J$500,4,FALSE)),"",VLOOKUP(A77,'[1]Z04 支出决算表(财决04表)'!$A$10:$J$500,4,FALSE))</f>
        <v/>
      </c>
      <c r="D77" s="144" t="str">
        <f>IF(ISERROR(VLOOKUP(A77,'[1]Z04 支出决算表(财决04表)'!$A$10:$J$500,5,FALSE)),"",VLOOKUP(A77,'[1]Z04 支出决算表(财决04表)'!$A$10:$J$500,5,FALSE))</f>
        <v/>
      </c>
      <c r="E77" s="144" t="str">
        <f>IF(ISERROR(VLOOKUP(A77,'[1]Z04 支出决算表(财决04表)'!$A$10:$J$500,6,FALSE)),"",VLOOKUP(A77,'[1]Z04 支出决算表(财决04表)'!$A$10:$J$500,6,FALSE))</f>
        <v/>
      </c>
      <c r="F77" s="144" t="str">
        <f>IF(ISERROR(VLOOKUP(A77,'[1]Z04 支出决算表(财决04表)'!$A$10:$J$500,7,FALSE)),"",VLOOKUP(A77,'[1]Z04 支出决算表(财决04表)'!$A$10:$J$500,7,FALSE))</f>
        <v/>
      </c>
      <c r="G77" s="144" t="str">
        <f>IF(ISERROR(VLOOKUP(A77,'[1]Z04 支出决算表(财决04表)'!$A$10:$J$500,8,FALSE)),"",VLOOKUP(A77,'[1]Z04 支出决算表(财决04表)'!$A$10:$J$500,8,FALSE))</f>
        <v/>
      </c>
      <c r="H77" s="144" t="str">
        <f>IF(ISERROR(VLOOKUP(A77,'[1]Z04 支出决算表(财决04表)'!$A$10:$J$500,9,FALSE)),"",VLOOKUP(A77,'[1]Z04 支出决算表(财决04表)'!$A$10:$J$500,9,FALSE))</f>
        <v/>
      </c>
      <c r="I77" s="144" t="str">
        <f>IF(ISERROR(VLOOKUP(A77,'[1]Z04 支出决算表(财决04表)'!$A$10:$J$500,10,FALSE)),"",VLOOKUP(A77,'[1]Z04 支出决算表(财决04表)'!$A$10:$J$500,10,FALSE))</f>
        <v/>
      </c>
      <c r="J77" s="155">
        <f>'[1]Z04 支出决算表(财决04表)'!$A76</f>
        <v>0</v>
      </c>
      <c r="K77" s="156">
        <f>'[1]Z04 支出决算表(财决04表)'!$E76</f>
        <v>0</v>
      </c>
      <c r="L77" s="133" t="str">
        <f t="shared" si="3"/>
        <v/>
      </c>
    </row>
    <row r="78" spans="1:12" ht="22.7" customHeight="1">
      <c r="A78" s="141" t="str">
        <f t="shared" si="2"/>
        <v/>
      </c>
      <c r="B78" s="142"/>
      <c r="C78" s="143" t="str">
        <f>IF(ISERROR(VLOOKUP(A78,'[1]Z04 支出决算表(财决04表)'!$A$10:$J$500,4,FALSE)),"",VLOOKUP(A78,'[1]Z04 支出决算表(财决04表)'!$A$10:$J$500,4,FALSE))</f>
        <v/>
      </c>
      <c r="D78" s="144" t="str">
        <f>IF(ISERROR(VLOOKUP(A78,'[1]Z04 支出决算表(财决04表)'!$A$10:$J$500,5,FALSE)),"",VLOOKUP(A78,'[1]Z04 支出决算表(财决04表)'!$A$10:$J$500,5,FALSE))</f>
        <v/>
      </c>
      <c r="E78" s="144" t="str">
        <f>IF(ISERROR(VLOOKUP(A78,'[1]Z04 支出决算表(财决04表)'!$A$10:$J$500,6,FALSE)),"",VLOOKUP(A78,'[1]Z04 支出决算表(财决04表)'!$A$10:$J$500,6,FALSE))</f>
        <v/>
      </c>
      <c r="F78" s="144" t="str">
        <f>IF(ISERROR(VLOOKUP(A78,'[1]Z04 支出决算表(财决04表)'!$A$10:$J$500,7,FALSE)),"",VLOOKUP(A78,'[1]Z04 支出决算表(财决04表)'!$A$10:$J$500,7,FALSE))</f>
        <v/>
      </c>
      <c r="G78" s="144" t="str">
        <f>IF(ISERROR(VLOOKUP(A78,'[1]Z04 支出决算表(财决04表)'!$A$10:$J$500,8,FALSE)),"",VLOOKUP(A78,'[1]Z04 支出决算表(财决04表)'!$A$10:$J$500,8,FALSE))</f>
        <v/>
      </c>
      <c r="H78" s="144" t="str">
        <f>IF(ISERROR(VLOOKUP(A78,'[1]Z04 支出决算表(财决04表)'!$A$10:$J$500,9,FALSE)),"",VLOOKUP(A78,'[1]Z04 支出决算表(财决04表)'!$A$10:$J$500,9,FALSE))</f>
        <v/>
      </c>
      <c r="I78" s="144" t="str">
        <f>IF(ISERROR(VLOOKUP(A78,'[1]Z04 支出决算表(财决04表)'!$A$10:$J$500,10,FALSE)),"",VLOOKUP(A78,'[1]Z04 支出决算表(财决04表)'!$A$10:$J$500,10,FALSE))</f>
        <v/>
      </c>
      <c r="J78" s="155">
        <f>'[1]Z04 支出决算表(财决04表)'!$A77</f>
        <v>0</v>
      </c>
      <c r="K78" s="156">
        <f>'[1]Z04 支出决算表(财决04表)'!$E77</f>
        <v>0</v>
      </c>
      <c r="L78" s="133" t="str">
        <f t="shared" si="3"/>
        <v/>
      </c>
    </row>
    <row r="79" spans="1:12" ht="22.7" customHeight="1">
      <c r="A79" s="141" t="str">
        <f t="shared" si="2"/>
        <v/>
      </c>
      <c r="B79" s="142"/>
      <c r="C79" s="143" t="str">
        <f>IF(ISERROR(VLOOKUP(A79,'[1]Z04 支出决算表(财决04表)'!$A$10:$J$500,4,FALSE)),"",VLOOKUP(A79,'[1]Z04 支出决算表(财决04表)'!$A$10:$J$500,4,FALSE))</f>
        <v/>
      </c>
      <c r="D79" s="144" t="str">
        <f>IF(ISERROR(VLOOKUP(A79,'[1]Z04 支出决算表(财决04表)'!$A$10:$J$500,5,FALSE)),"",VLOOKUP(A79,'[1]Z04 支出决算表(财决04表)'!$A$10:$J$500,5,FALSE))</f>
        <v/>
      </c>
      <c r="E79" s="144" t="str">
        <f>IF(ISERROR(VLOOKUP(A79,'[1]Z04 支出决算表(财决04表)'!$A$10:$J$500,6,FALSE)),"",VLOOKUP(A79,'[1]Z04 支出决算表(财决04表)'!$A$10:$J$500,6,FALSE))</f>
        <v/>
      </c>
      <c r="F79" s="144" t="str">
        <f>IF(ISERROR(VLOOKUP(A79,'[1]Z04 支出决算表(财决04表)'!$A$10:$J$500,7,FALSE)),"",VLOOKUP(A79,'[1]Z04 支出决算表(财决04表)'!$A$10:$J$500,7,FALSE))</f>
        <v/>
      </c>
      <c r="G79" s="144" t="str">
        <f>IF(ISERROR(VLOOKUP(A79,'[1]Z04 支出决算表(财决04表)'!$A$10:$J$500,8,FALSE)),"",VLOOKUP(A79,'[1]Z04 支出决算表(财决04表)'!$A$10:$J$500,8,FALSE))</f>
        <v/>
      </c>
      <c r="H79" s="144" t="str">
        <f>IF(ISERROR(VLOOKUP(A79,'[1]Z04 支出决算表(财决04表)'!$A$10:$J$500,9,FALSE)),"",VLOOKUP(A79,'[1]Z04 支出决算表(财决04表)'!$A$10:$J$500,9,FALSE))</f>
        <v/>
      </c>
      <c r="I79" s="144" t="str">
        <f>IF(ISERROR(VLOOKUP(A79,'[1]Z04 支出决算表(财决04表)'!$A$10:$J$500,10,FALSE)),"",VLOOKUP(A79,'[1]Z04 支出决算表(财决04表)'!$A$10:$J$500,10,FALSE))</f>
        <v/>
      </c>
      <c r="J79" s="155">
        <f>'[1]Z04 支出决算表(财决04表)'!$A78</f>
        <v>0</v>
      </c>
      <c r="K79" s="156">
        <f>'[1]Z04 支出决算表(财决04表)'!$E78</f>
        <v>0</v>
      </c>
      <c r="L79" s="133" t="str">
        <f t="shared" si="3"/>
        <v/>
      </c>
    </row>
    <row r="80" spans="1:12" ht="22.7" customHeight="1">
      <c r="A80" s="141" t="str">
        <f t="shared" si="2"/>
        <v/>
      </c>
      <c r="B80" s="142"/>
      <c r="C80" s="143" t="str">
        <f>IF(ISERROR(VLOOKUP(A80,'[1]Z04 支出决算表(财决04表)'!$A$10:$J$500,4,FALSE)),"",VLOOKUP(A80,'[1]Z04 支出决算表(财决04表)'!$A$10:$J$500,4,FALSE))</f>
        <v/>
      </c>
      <c r="D80" s="144" t="str">
        <f>IF(ISERROR(VLOOKUP(A80,'[1]Z04 支出决算表(财决04表)'!$A$10:$J$500,5,FALSE)),"",VLOOKUP(A80,'[1]Z04 支出决算表(财决04表)'!$A$10:$J$500,5,FALSE))</f>
        <v/>
      </c>
      <c r="E80" s="144" t="str">
        <f>IF(ISERROR(VLOOKUP(A80,'[1]Z04 支出决算表(财决04表)'!$A$10:$J$500,6,FALSE)),"",VLOOKUP(A80,'[1]Z04 支出决算表(财决04表)'!$A$10:$J$500,6,FALSE))</f>
        <v/>
      </c>
      <c r="F80" s="144" t="str">
        <f>IF(ISERROR(VLOOKUP(A80,'[1]Z04 支出决算表(财决04表)'!$A$10:$J$500,7,FALSE)),"",VLOOKUP(A80,'[1]Z04 支出决算表(财决04表)'!$A$10:$J$500,7,FALSE))</f>
        <v/>
      </c>
      <c r="G80" s="144" t="str">
        <f>IF(ISERROR(VLOOKUP(A80,'[1]Z04 支出决算表(财决04表)'!$A$10:$J$500,8,FALSE)),"",VLOOKUP(A80,'[1]Z04 支出决算表(财决04表)'!$A$10:$J$500,8,FALSE))</f>
        <v/>
      </c>
      <c r="H80" s="144" t="str">
        <f>IF(ISERROR(VLOOKUP(A80,'[1]Z04 支出决算表(财决04表)'!$A$10:$J$500,9,FALSE)),"",VLOOKUP(A80,'[1]Z04 支出决算表(财决04表)'!$A$10:$J$500,9,FALSE))</f>
        <v/>
      </c>
      <c r="I80" s="144" t="str">
        <f>IF(ISERROR(VLOOKUP(A80,'[1]Z04 支出决算表(财决04表)'!$A$10:$J$500,10,FALSE)),"",VLOOKUP(A80,'[1]Z04 支出决算表(财决04表)'!$A$10:$J$500,10,FALSE))</f>
        <v/>
      </c>
      <c r="J80" s="155">
        <f>'[1]Z04 支出决算表(财决04表)'!$A79</f>
        <v>0</v>
      </c>
      <c r="K80" s="156">
        <f>'[1]Z04 支出决算表(财决04表)'!$E79</f>
        <v>0</v>
      </c>
      <c r="L80" s="133" t="str">
        <f t="shared" si="3"/>
        <v/>
      </c>
    </row>
    <row r="81" spans="1:12" ht="22.7" customHeight="1">
      <c r="A81" s="141" t="str">
        <f t="shared" si="2"/>
        <v/>
      </c>
      <c r="B81" s="142"/>
      <c r="C81" s="143" t="str">
        <f>IF(ISERROR(VLOOKUP(A81,'[1]Z04 支出决算表(财决04表)'!$A$10:$J$500,4,FALSE)),"",VLOOKUP(A81,'[1]Z04 支出决算表(财决04表)'!$A$10:$J$500,4,FALSE))</f>
        <v/>
      </c>
      <c r="D81" s="144" t="str">
        <f>IF(ISERROR(VLOOKUP(A81,'[1]Z04 支出决算表(财决04表)'!$A$10:$J$500,5,FALSE)),"",VLOOKUP(A81,'[1]Z04 支出决算表(财决04表)'!$A$10:$J$500,5,FALSE))</f>
        <v/>
      </c>
      <c r="E81" s="144" t="str">
        <f>IF(ISERROR(VLOOKUP(A81,'[1]Z04 支出决算表(财决04表)'!$A$10:$J$500,6,FALSE)),"",VLOOKUP(A81,'[1]Z04 支出决算表(财决04表)'!$A$10:$J$500,6,FALSE))</f>
        <v/>
      </c>
      <c r="F81" s="144" t="str">
        <f>IF(ISERROR(VLOOKUP(A81,'[1]Z04 支出决算表(财决04表)'!$A$10:$J$500,7,FALSE)),"",VLOOKUP(A81,'[1]Z04 支出决算表(财决04表)'!$A$10:$J$500,7,FALSE))</f>
        <v/>
      </c>
      <c r="G81" s="144" t="str">
        <f>IF(ISERROR(VLOOKUP(A81,'[1]Z04 支出决算表(财决04表)'!$A$10:$J$500,8,FALSE)),"",VLOOKUP(A81,'[1]Z04 支出决算表(财决04表)'!$A$10:$J$500,8,FALSE))</f>
        <v/>
      </c>
      <c r="H81" s="144" t="str">
        <f>IF(ISERROR(VLOOKUP(A81,'[1]Z04 支出决算表(财决04表)'!$A$10:$J$500,9,FALSE)),"",VLOOKUP(A81,'[1]Z04 支出决算表(财决04表)'!$A$10:$J$500,9,FALSE))</f>
        <v/>
      </c>
      <c r="I81" s="144" t="str">
        <f>IF(ISERROR(VLOOKUP(A81,'[1]Z04 支出决算表(财决04表)'!$A$10:$J$500,10,FALSE)),"",VLOOKUP(A81,'[1]Z04 支出决算表(财决04表)'!$A$10:$J$500,10,FALSE))</f>
        <v/>
      </c>
      <c r="J81" s="155">
        <f>'[1]Z04 支出决算表(财决04表)'!$A80</f>
        <v>0</v>
      </c>
      <c r="K81" s="156">
        <f>'[1]Z04 支出决算表(财决04表)'!$E80</f>
        <v>0</v>
      </c>
      <c r="L81" s="133" t="str">
        <f t="shared" si="3"/>
        <v/>
      </c>
    </row>
    <row r="82" spans="1:12" ht="22.7" customHeight="1">
      <c r="A82" s="141" t="str">
        <f t="shared" si="2"/>
        <v/>
      </c>
      <c r="B82" s="142"/>
      <c r="C82" s="143" t="str">
        <f>IF(ISERROR(VLOOKUP(A82,'[1]Z04 支出决算表(财决04表)'!$A$10:$J$500,4,FALSE)),"",VLOOKUP(A82,'[1]Z04 支出决算表(财决04表)'!$A$10:$J$500,4,FALSE))</f>
        <v/>
      </c>
      <c r="D82" s="144" t="str">
        <f>IF(ISERROR(VLOOKUP(A82,'[1]Z04 支出决算表(财决04表)'!$A$10:$J$500,5,FALSE)),"",VLOOKUP(A82,'[1]Z04 支出决算表(财决04表)'!$A$10:$J$500,5,FALSE))</f>
        <v/>
      </c>
      <c r="E82" s="144" t="str">
        <f>IF(ISERROR(VLOOKUP(A82,'[1]Z04 支出决算表(财决04表)'!$A$10:$J$500,6,FALSE)),"",VLOOKUP(A82,'[1]Z04 支出决算表(财决04表)'!$A$10:$J$500,6,FALSE))</f>
        <v/>
      </c>
      <c r="F82" s="144" t="str">
        <f>IF(ISERROR(VLOOKUP(A82,'[1]Z04 支出决算表(财决04表)'!$A$10:$J$500,7,FALSE)),"",VLOOKUP(A82,'[1]Z04 支出决算表(财决04表)'!$A$10:$J$500,7,FALSE))</f>
        <v/>
      </c>
      <c r="G82" s="144" t="str">
        <f>IF(ISERROR(VLOOKUP(A82,'[1]Z04 支出决算表(财决04表)'!$A$10:$J$500,8,FALSE)),"",VLOOKUP(A82,'[1]Z04 支出决算表(财决04表)'!$A$10:$J$500,8,FALSE))</f>
        <v/>
      </c>
      <c r="H82" s="144" t="str">
        <f>IF(ISERROR(VLOOKUP(A82,'[1]Z04 支出决算表(财决04表)'!$A$10:$J$500,9,FALSE)),"",VLOOKUP(A82,'[1]Z04 支出决算表(财决04表)'!$A$10:$J$500,9,FALSE))</f>
        <v/>
      </c>
      <c r="I82" s="144" t="str">
        <f>IF(ISERROR(VLOOKUP(A82,'[1]Z04 支出决算表(财决04表)'!$A$10:$J$500,10,FALSE)),"",VLOOKUP(A82,'[1]Z04 支出决算表(财决04表)'!$A$10:$J$500,10,FALSE))</f>
        <v/>
      </c>
      <c r="J82" s="155">
        <f>'[1]Z04 支出决算表(财决04表)'!$A81</f>
        <v>0</v>
      </c>
      <c r="K82" s="156">
        <f>'[1]Z04 支出决算表(财决04表)'!$E81</f>
        <v>0</v>
      </c>
      <c r="L82" s="133" t="str">
        <f t="shared" si="3"/>
        <v/>
      </c>
    </row>
    <row r="83" spans="1:12" ht="22.7" customHeight="1">
      <c r="A83" s="141" t="str">
        <f t="shared" si="2"/>
        <v/>
      </c>
      <c r="B83" s="142"/>
      <c r="C83" s="143" t="str">
        <f>IF(ISERROR(VLOOKUP(A83,'[1]Z04 支出决算表(财决04表)'!$A$10:$J$500,4,FALSE)),"",VLOOKUP(A83,'[1]Z04 支出决算表(财决04表)'!$A$10:$J$500,4,FALSE))</f>
        <v/>
      </c>
      <c r="D83" s="144" t="str">
        <f>IF(ISERROR(VLOOKUP(A83,'[1]Z04 支出决算表(财决04表)'!$A$10:$J$500,5,FALSE)),"",VLOOKUP(A83,'[1]Z04 支出决算表(财决04表)'!$A$10:$J$500,5,FALSE))</f>
        <v/>
      </c>
      <c r="E83" s="144" t="str">
        <f>IF(ISERROR(VLOOKUP(A83,'[1]Z04 支出决算表(财决04表)'!$A$10:$J$500,6,FALSE)),"",VLOOKUP(A83,'[1]Z04 支出决算表(财决04表)'!$A$10:$J$500,6,FALSE))</f>
        <v/>
      </c>
      <c r="F83" s="144" t="str">
        <f>IF(ISERROR(VLOOKUP(A83,'[1]Z04 支出决算表(财决04表)'!$A$10:$J$500,7,FALSE)),"",VLOOKUP(A83,'[1]Z04 支出决算表(财决04表)'!$A$10:$J$500,7,FALSE))</f>
        <v/>
      </c>
      <c r="G83" s="144" t="str">
        <f>IF(ISERROR(VLOOKUP(A83,'[1]Z04 支出决算表(财决04表)'!$A$10:$J$500,8,FALSE)),"",VLOOKUP(A83,'[1]Z04 支出决算表(财决04表)'!$A$10:$J$500,8,FALSE))</f>
        <v/>
      </c>
      <c r="H83" s="144" t="str">
        <f>IF(ISERROR(VLOOKUP(A83,'[1]Z04 支出决算表(财决04表)'!$A$10:$J$500,9,FALSE)),"",VLOOKUP(A83,'[1]Z04 支出决算表(财决04表)'!$A$10:$J$500,9,FALSE))</f>
        <v/>
      </c>
      <c r="I83" s="144" t="str">
        <f>IF(ISERROR(VLOOKUP(A83,'[1]Z04 支出决算表(财决04表)'!$A$10:$J$500,10,FALSE)),"",VLOOKUP(A83,'[1]Z04 支出决算表(财决04表)'!$A$10:$J$500,10,FALSE))</f>
        <v/>
      </c>
      <c r="J83" s="155">
        <f>'[1]Z04 支出决算表(财决04表)'!$A82</f>
        <v>0</v>
      </c>
      <c r="K83" s="156">
        <f>'[1]Z04 支出决算表(财决04表)'!$E82</f>
        <v>0</v>
      </c>
      <c r="L83" s="133" t="str">
        <f t="shared" si="3"/>
        <v/>
      </c>
    </row>
    <row r="84" spans="1:12" ht="22.7" customHeight="1">
      <c r="A84" s="141" t="str">
        <f t="shared" si="2"/>
        <v/>
      </c>
      <c r="B84" s="142"/>
      <c r="C84" s="143" t="str">
        <f>IF(ISERROR(VLOOKUP(A84,'[1]Z04 支出决算表(财决04表)'!$A$10:$J$500,4,FALSE)),"",VLOOKUP(A84,'[1]Z04 支出决算表(财决04表)'!$A$10:$J$500,4,FALSE))</f>
        <v/>
      </c>
      <c r="D84" s="144" t="str">
        <f>IF(ISERROR(VLOOKUP(A84,'[1]Z04 支出决算表(财决04表)'!$A$10:$J$500,5,FALSE)),"",VLOOKUP(A84,'[1]Z04 支出决算表(财决04表)'!$A$10:$J$500,5,FALSE))</f>
        <v/>
      </c>
      <c r="E84" s="144" t="str">
        <f>IF(ISERROR(VLOOKUP(A84,'[1]Z04 支出决算表(财决04表)'!$A$10:$J$500,6,FALSE)),"",VLOOKUP(A84,'[1]Z04 支出决算表(财决04表)'!$A$10:$J$500,6,FALSE))</f>
        <v/>
      </c>
      <c r="F84" s="144" t="str">
        <f>IF(ISERROR(VLOOKUP(A84,'[1]Z04 支出决算表(财决04表)'!$A$10:$J$500,7,FALSE)),"",VLOOKUP(A84,'[1]Z04 支出决算表(财决04表)'!$A$10:$J$500,7,FALSE))</f>
        <v/>
      </c>
      <c r="G84" s="144" t="str">
        <f>IF(ISERROR(VLOOKUP(A84,'[1]Z04 支出决算表(财决04表)'!$A$10:$J$500,8,FALSE)),"",VLOOKUP(A84,'[1]Z04 支出决算表(财决04表)'!$A$10:$J$500,8,FALSE))</f>
        <v/>
      </c>
      <c r="H84" s="144" t="str">
        <f>IF(ISERROR(VLOOKUP(A84,'[1]Z04 支出决算表(财决04表)'!$A$10:$J$500,9,FALSE)),"",VLOOKUP(A84,'[1]Z04 支出决算表(财决04表)'!$A$10:$J$500,9,FALSE))</f>
        <v/>
      </c>
      <c r="I84" s="144" t="str">
        <f>IF(ISERROR(VLOOKUP(A84,'[1]Z04 支出决算表(财决04表)'!$A$10:$J$500,10,FALSE)),"",VLOOKUP(A84,'[1]Z04 支出决算表(财决04表)'!$A$10:$J$500,10,FALSE))</f>
        <v/>
      </c>
      <c r="J84" s="155">
        <f>'[1]Z04 支出决算表(财决04表)'!$A83</f>
        <v>0</v>
      </c>
      <c r="K84" s="156">
        <f>'[1]Z04 支出决算表(财决04表)'!$E83</f>
        <v>0</v>
      </c>
      <c r="L84" s="133" t="str">
        <f t="shared" si="3"/>
        <v/>
      </c>
    </row>
    <row r="85" spans="1:12" ht="22.7" customHeight="1">
      <c r="A85" s="141" t="str">
        <f t="shared" si="2"/>
        <v/>
      </c>
      <c r="B85" s="142"/>
      <c r="C85" s="143" t="str">
        <f>IF(ISERROR(VLOOKUP(A85,'[1]Z04 支出决算表(财决04表)'!$A$10:$J$500,4,FALSE)),"",VLOOKUP(A85,'[1]Z04 支出决算表(财决04表)'!$A$10:$J$500,4,FALSE))</f>
        <v/>
      </c>
      <c r="D85" s="144" t="str">
        <f>IF(ISERROR(VLOOKUP(A85,'[1]Z04 支出决算表(财决04表)'!$A$10:$J$500,5,FALSE)),"",VLOOKUP(A85,'[1]Z04 支出决算表(财决04表)'!$A$10:$J$500,5,FALSE))</f>
        <v/>
      </c>
      <c r="E85" s="144" t="str">
        <f>IF(ISERROR(VLOOKUP(A85,'[1]Z04 支出决算表(财决04表)'!$A$10:$J$500,6,FALSE)),"",VLOOKUP(A85,'[1]Z04 支出决算表(财决04表)'!$A$10:$J$500,6,FALSE))</f>
        <v/>
      </c>
      <c r="F85" s="144" t="str">
        <f>IF(ISERROR(VLOOKUP(A85,'[1]Z04 支出决算表(财决04表)'!$A$10:$J$500,7,FALSE)),"",VLOOKUP(A85,'[1]Z04 支出决算表(财决04表)'!$A$10:$J$500,7,FALSE))</f>
        <v/>
      </c>
      <c r="G85" s="144" t="str">
        <f>IF(ISERROR(VLOOKUP(A85,'[1]Z04 支出决算表(财决04表)'!$A$10:$J$500,8,FALSE)),"",VLOOKUP(A85,'[1]Z04 支出决算表(财决04表)'!$A$10:$J$500,8,FALSE))</f>
        <v/>
      </c>
      <c r="H85" s="144" t="str">
        <f>IF(ISERROR(VLOOKUP(A85,'[1]Z04 支出决算表(财决04表)'!$A$10:$J$500,9,FALSE)),"",VLOOKUP(A85,'[1]Z04 支出决算表(财决04表)'!$A$10:$J$500,9,FALSE))</f>
        <v/>
      </c>
      <c r="I85" s="144" t="str">
        <f>IF(ISERROR(VLOOKUP(A85,'[1]Z04 支出决算表(财决04表)'!$A$10:$J$500,10,FALSE)),"",VLOOKUP(A85,'[1]Z04 支出决算表(财决04表)'!$A$10:$J$500,10,FALSE))</f>
        <v/>
      </c>
      <c r="J85" s="155">
        <f>'[1]Z04 支出决算表(财决04表)'!$A84</f>
        <v>0</v>
      </c>
      <c r="K85" s="156">
        <f>'[1]Z04 支出决算表(财决04表)'!$E84</f>
        <v>0</v>
      </c>
      <c r="L85" s="133" t="str">
        <f t="shared" si="3"/>
        <v/>
      </c>
    </row>
    <row r="86" spans="1:12" ht="22.7" customHeight="1">
      <c r="A86" s="141" t="str">
        <f t="shared" si="2"/>
        <v/>
      </c>
      <c r="B86" s="142"/>
      <c r="C86" s="143" t="str">
        <f>IF(ISERROR(VLOOKUP(A86,'[1]Z04 支出决算表(财决04表)'!$A$10:$J$500,4,FALSE)),"",VLOOKUP(A86,'[1]Z04 支出决算表(财决04表)'!$A$10:$J$500,4,FALSE))</f>
        <v/>
      </c>
      <c r="D86" s="144" t="str">
        <f>IF(ISERROR(VLOOKUP(A86,'[1]Z04 支出决算表(财决04表)'!$A$10:$J$500,5,FALSE)),"",VLOOKUP(A86,'[1]Z04 支出决算表(财决04表)'!$A$10:$J$500,5,FALSE))</f>
        <v/>
      </c>
      <c r="E86" s="144" t="str">
        <f>IF(ISERROR(VLOOKUP(A86,'[1]Z04 支出决算表(财决04表)'!$A$10:$J$500,6,FALSE)),"",VLOOKUP(A86,'[1]Z04 支出决算表(财决04表)'!$A$10:$J$500,6,FALSE))</f>
        <v/>
      </c>
      <c r="F86" s="144" t="str">
        <f>IF(ISERROR(VLOOKUP(A86,'[1]Z04 支出决算表(财决04表)'!$A$10:$J$500,7,FALSE)),"",VLOOKUP(A86,'[1]Z04 支出决算表(财决04表)'!$A$10:$J$500,7,FALSE))</f>
        <v/>
      </c>
      <c r="G86" s="144" t="str">
        <f>IF(ISERROR(VLOOKUP(A86,'[1]Z04 支出决算表(财决04表)'!$A$10:$J$500,8,FALSE)),"",VLOOKUP(A86,'[1]Z04 支出决算表(财决04表)'!$A$10:$J$500,8,FALSE))</f>
        <v/>
      </c>
      <c r="H86" s="144" t="str">
        <f>IF(ISERROR(VLOOKUP(A86,'[1]Z04 支出决算表(财决04表)'!$A$10:$J$500,9,FALSE)),"",VLOOKUP(A86,'[1]Z04 支出决算表(财决04表)'!$A$10:$J$500,9,FALSE))</f>
        <v/>
      </c>
      <c r="I86" s="144" t="str">
        <f>IF(ISERROR(VLOOKUP(A86,'[1]Z04 支出决算表(财决04表)'!$A$10:$J$500,10,FALSE)),"",VLOOKUP(A86,'[1]Z04 支出决算表(财决04表)'!$A$10:$J$500,10,FALSE))</f>
        <v/>
      </c>
      <c r="J86" s="155">
        <f>'[1]Z04 支出决算表(财决04表)'!$A85</f>
        <v>0</v>
      </c>
      <c r="K86" s="156">
        <f>'[1]Z04 支出决算表(财决04表)'!$E85</f>
        <v>0</v>
      </c>
      <c r="L86" s="133" t="str">
        <f t="shared" si="3"/>
        <v/>
      </c>
    </row>
    <row r="87" spans="1:12" ht="22.7" customHeight="1">
      <c r="A87" s="141" t="str">
        <f t="shared" si="2"/>
        <v/>
      </c>
      <c r="B87" s="142"/>
      <c r="C87" s="143" t="str">
        <f>IF(ISERROR(VLOOKUP(A87,'[1]Z04 支出决算表(财决04表)'!$A$10:$J$500,4,FALSE)),"",VLOOKUP(A87,'[1]Z04 支出决算表(财决04表)'!$A$10:$J$500,4,FALSE))</f>
        <v/>
      </c>
      <c r="D87" s="144" t="str">
        <f>IF(ISERROR(VLOOKUP(A87,'[1]Z04 支出决算表(财决04表)'!$A$10:$J$500,5,FALSE)),"",VLOOKUP(A87,'[1]Z04 支出决算表(财决04表)'!$A$10:$J$500,5,FALSE))</f>
        <v/>
      </c>
      <c r="E87" s="144" t="str">
        <f>IF(ISERROR(VLOOKUP(A87,'[1]Z04 支出决算表(财决04表)'!$A$10:$J$500,6,FALSE)),"",VLOOKUP(A87,'[1]Z04 支出决算表(财决04表)'!$A$10:$J$500,6,FALSE))</f>
        <v/>
      </c>
      <c r="F87" s="144" t="str">
        <f>IF(ISERROR(VLOOKUP(A87,'[1]Z04 支出决算表(财决04表)'!$A$10:$J$500,7,FALSE)),"",VLOOKUP(A87,'[1]Z04 支出决算表(财决04表)'!$A$10:$J$500,7,FALSE))</f>
        <v/>
      </c>
      <c r="G87" s="144" t="str">
        <f>IF(ISERROR(VLOOKUP(A87,'[1]Z04 支出决算表(财决04表)'!$A$10:$J$500,8,FALSE)),"",VLOOKUP(A87,'[1]Z04 支出决算表(财决04表)'!$A$10:$J$500,8,FALSE))</f>
        <v/>
      </c>
      <c r="H87" s="144" t="str">
        <f>IF(ISERROR(VLOOKUP(A87,'[1]Z04 支出决算表(财决04表)'!$A$10:$J$500,9,FALSE)),"",VLOOKUP(A87,'[1]Z04 支出决算表(财决04表)'!$A$10:$J$500,9,FALSE))</f>
        <v/>
      </c>
      <c r="I87" s="144" t="str">
        <f>IF(ISERROR(VLOOKUP(A87,'[1]Z04 支出决算表(财决04表)'!$A$10:$J$500,10,FALSE)),"",VLOOKUP(A87,'[1]Z04 支出决算表(财决04表)'!$A$10:$J$500,10,FALSE))</f>
        <v/>
      </c>
      <c r="J87" s="155">
        <f>'[1]Z04 支出决算表(财决04表)'!$A86</f>
        <v>0</v>
      </c>
      <c r="K87" s="156">
        <f>'[1]Z04 支出决算表(财决04表)'!$E86</f>
        <v>0</v>
      </c>
      <c r="L87" s="133" t="str">
        <f t="shared" si="3"/>
        <v/>
      </c>
    </row>
    <row r="88" spans="1:12" ht="22.7" customHeight="1">
      <c r="A88" s="141" t="str">
        <f t="shared" si="2"/>
        <v/>
      </c>
      <c r="B88" s="142"/>
      <c r="C88" s="143" t="str">
        <f>IF(ISERROR(VLOOKUP(A88,'[1]Z04 支出决算表(财决04表)'!$A$10:$J$500,4,FALSE)),"",VLOOKUP(A88,'[1]Z04 支出决算表(财决04表)'!$A$10:$J$500,4,FALSE))</f>
        <v/>
      </c>
      <c r="D88" s="144" t="str">
        <f>IF(ISERROR(VLOOKUP(A88,'[1]Z04 支出决算表(财决04表)'!$A$10:$J$500,5,FALSE)),"",VLOOKUP(A88,'[1]Z04 支出决算表(财决04表)'!$A$10:$J$500,5,FALSE))</f>
        <v/>
      </c>
      <c r="E88" s="144" t="str">
        <f>IF(ISERROR(VLOOKUP(A88,'[1]Z04 支出决算表(财决04表)'!$A$10:$J$500,6,FALSE)),"",VLOOKUP(A88,'[1]Z04 支出决算表(财决04表)'!$A$10:$J$500,6,FALSE))</f>
        <v/>
      </c>
      <c r="F88" s="144" t="str">
        <f>IF(ISERROR(VLOOKUP(A88,'[1]Z04 支出决算表(财决04表)'!$A$10:$J$500,7,FALSE)),"",VLOOKUP(A88,'[1]Z04 支出决算表(财决04表)'!$A$10:$J$500,7,FALSE))</f>
        <v/>
      </c>
      <c r="G88" s="144" t="str">
        <f>IF(ISERROR(VLOOKUP(A88,'[1]Z04 支出决算表(财决04表)'!$A$10:$J$500,8,FALSE)),"",VLOOKUP(A88,'[1]Z04 支出决算表(财决04表)'!$A$10:$J$500,8,FALSE))</f>
        <v/>
      </c>
      <c r="H88" s="144" t="str">
        <f>IF(ISERROR(VLOOKUP(A88,'[1]Z04 支出决算表(财决04表)'!$A$10:$J$500,9,FALSE)),"",VLOOKUP(A88,'[1]Z04 支出决算表(财决04表)'!$A$10:$J$500,9,FALSE))</f>
        <v/>
      </c>
      <c r="I88" s="144" t="str">
        <f>IF(ISERROR(VLOOKUP(A88,'[1]Z04 支出决算表(财决04表)'!$A$10:$J$500,10,FALSE)),"",VLOOKUP(A88,'[1]Z04 支出决算表(财决04表)'!$A$10:$J$500,10,FALSE))</f>
        <v/>
      </c>
      <c r="J88" s="155">
        <f>'[1]Z04 支出决算表(财决04表)'!$A87</f>
        <v>0</v>
      </c>
      <c r="K88" s="156">
        <f>'[1]Z04 支出决算表(财决04表)'!$E87</f>
        <v>0</v>
      </c>
      <c r="L88" s="133" t="str">
        <f t="shared" si="3"/>
        <v/>
      </c>
    </row>
    <row r="89" spans="1:12" ht="22.7" customHeight="1">
      <c r="A89" s="141" t="str">
        <f t="shared" si="2"/>
        <v/>
      </c>
      <c r="B89" s="142"/>
      <c r="C89" s="143" t="str">
        <f>IF(ISERROR(VLOOKUP(A89,'[1]Z04 支出决算表(财决04表)'!$A$10:$J$500,4,FALSE)),"",VLOOKUP(A89,'[1]Z04 支出决算表(财决04表)'!$A$10:$J$500,4,FALSE))</f>
        <v/>
      </c>
      <c r="D89" s="144" t="str">
        <f>IF(ISERROR(VLOOKUP(A89,'[1]Z04 支出决算表(财决04表)'!$A$10:$J$500,5,FALSE)),"",VLOOKUP(A89,'[1]Z04 支出决算表(财决04表)'!$A$10:$J$500,5,FALSE))</f>
        <v/>
      </c>
      <c r="E89" s="144" t="str">
        <f>IF(ISERROR(VLOOKUP(A89,'[1]Z04 支出决算表(财决04表)'!$A$10:$J$500,6,FALSE)),"",VLOOKUP(A89,'[1]Z04 支出决算表(财决04表)'!$A$10:$J$500,6,FALSE))</f>
        <v/>
      </c>
      <c r="F89" s="144" t="str">
        <f>IF(ISERROR(VLOOKUP(A89,'[1]Z04 支出决算表(财决04表)'!$A$10:$J$500,7,FALSE)),"",VLOOKUP(A89,'[1]Z04 支出决算表(财决04表)'!$A$10:$J$500,7,FALSE))</f>
        <v/>
      </c>
      <c r="G89" s="144" t="str">
        <f>IF(ISERROR(VLOOKUP(A89,'[1]Z04 支出决算表(财决04表)'!$A$10:$J$500,8,FALSE)),"",VLOOKUP(A89,'[1]Z04 支出决算表(财决04表)'!$A$10:$J$500,8,FALSE))</f>
        <v/>
      </c>
      <c r="H89" s="144" t="str">
        <f>IF(ISERROR(VLOOKUP(A89,'[1]Z04 支出决算表(财决04表)'!$A$10:$J$500,9,FALSE)),"",VLOOKUP(A89,'[1]Z04 支出决算表(财决04表)'!$A$10:$J$500,9,FALSE))</f>
        <v/>
      </c>
      <c r="I89" s="144" t="str">
        <f>IF(ISERROR(VLOOKUP(A89,'[1]Z04 支出决算表(财决04表)'!$A$10:$J$500,10,FALSE)),"",VLOOKUP(A89,'[1]Z04 支出决算表(财决04表)'!$A$10:$J$500,10,FALSE))</f>
        <v/>
      </c>
      <c r="J89" s="155">
        <f>'[1]Z04 支出决算表(财决04表)'!$A88</f>
        <v>0</v>
      </c>
      <c r="K89" s="156">
        <f>'[1]Z04 支出决算表(财决04表)'!$E88</f>
        <v>0</v>
      </c>
      <c r="L89" s="133" t="str">
        <f t="shared" si="3"/>
        <v/>
      </c>
    </row>
    <row r="90" spans="1:12" ht="22.7" customHeight="1">
      <c r="A90" s="141" t="str">
        <f t="shared" si="2"/>
        <v/>
      </c>
      <c r="B90" s="142"/>
      <c r="C90" s="143" t="str">
        <f>IF(ISERROR(VLOOKUP(A90,'[1]Z04 支出决算表(财决04表)'!$A$10:$J$500,4,FALSE)),"",VLOOKUP(A90,'[1]Z04 支出决算表(财决04表)'!$A$10:$J$500,4,FALSE))</f>
        <v/>
      </c>
      <c r="D90" s="144" t="str">
        <f>IF(ISERROR(VLOOKUP(A90,'[1]Z04 支出决算表(财决04表)'!$A$10:$J$500,5,FALSE)),"",VLOOKUP(A90,'[1]Z04 支出决算表(财决04表)'!$A$10:$J$500,5,FALSE))</f>
        <v/>
      </c>
      <c r="E90" s="144" t="str">
        <f>IF(ISERROR(VLOOKUP(A90,'[1]Z04 支出决算表(财决04表)'!$A$10:$J$500,6,FALSE)),"",VLOOKUP(A90,'[1]Z04 支出决算表(财决04表)'!$A$10:$J$500,6,FALSE))</f>
        <v/>
      </c>
      <c r="F90" s="144" t="str">
        <f>IF(ISERROR(VLOOKUP(A90,'[1]Z04 支出决算表(财决04表)'!$A$10:$J$500,7,FALSE)),"",VLOOKUP(A90,'[1]Z04 支出决算表(财决04表)'!$A$10:$J$500,7,FALSE))</f>
        <v/>
      </c>
      <c r="G90" s="144" t="str">
        <f>IF(ISERROR(VLOOKUP(A90,'[1]Z04 支出决算表(财决04表)'!$A$10:$J$500,8,FALSE)),"",VLOOKUP(A90,'[1]Z04 支出决算表(财决04表)'!$A$10:$J$500,8,FALSE))</f>
        <v/>
      </c>
      <c r="H90" s="144" t="str">
        <f>IF(ISERROR(VLOOKUP(A90,'[1]Z04 支出决算表(财决04表)'!$A$10:$J$500,9,FALSE)),"",VLOOKUP(A90,'[1]Z04 支出决算表(财决04表)'!$A$10:$J$500,9,FALSE))</f>
        <v/>
      </c>
      <c r="I90" s="144" t="str">
        <f>IF(ISERROR(VLOOKUP(A90,'[1]Z04 支出决算表(财决04表)'!$A$10:$J$500,10,FALSE)),"",VLOOKUP(A90,'[1]Z04 支出决算表(财决04表)'!$A$10:$J$500,10,FALSE))</f>
        <v/>
      </c>
      <c r="J90" s="155">
        <f>'[1]Z04 支出决算表(财决04表)'!$A89</f>
        <v>0</v>
      </c>
      <c r="K90" s="156">
        <f>'[1]Z04 支出决算表(财决04表)'!$E89</f>
        <v>0</v>
      </c>
      <c r="L90" s="133" t="str">
        <f t="shared" si="3"/>
        <v/>
      </c>
    </row>
    <row r="91" spans="1:12" ht="22.7" customHeight="1">
      <c r="A91" s="141" t="str">
        <f t="shared" si="2"/>
        <v/>
      </c>
      <c r="B91" s="142"/>
      <c r="C91" s="143" t="str">
        <f>IF(ISERROR(VLOOKUP(A91,'[1]Z04 支出决算表(财决04表)'!$A$10:$J$500,4,FALSE)),"",VLOOKUP(A91,'[1]Z04 支出决算表(财决04表)'!$A$10:$J$500,4,FALSE))</f>
        <v/>
      </c>
      <c r="D91" s="144" t="str">
        <f>IF(ISERROR(VLOOKUP(A91,'[1]Z04 支出决算表(财决04表)'!$A$10:$J$500,5,FALSE)),"",VLOOKUP(A91,'[1]Z04 支出决算表(财决04表)'!$A$10:$J$500,5,FALSE))</f>
        <v/>
      </c>
      <c r="E91" s="144" t="str">
        <f>IF(ISERROR(VLOOKUP(A91,'[1]Z04 支出决算表(财决04表)'!$A$10:$J$500,6,FALSE)),"",VLOOKUP(A91,'[1]Z04 支出决算表(财决04表)'!$A$10:$J$500,6,FALSE))</f>
        <v/>
      </c>
      <c r="F91" s="144" t="str">
        <f>IF(ISERROR(VLOOKUP(A91,'[1]Z04 支出决算表(财决04表)'!$A$10:$J$500,7,FALSE)),"",VLOOKUP(A91,'[1]Z04 支出决算表(财决04表)'!$A$10:$J$500,7,FALSE))</f>
        <v/>
      </c>
      <c r="G91" s="144" t="str">
        <f>IF(ISERROR(VLOOKUP(A91,'[1]Z04 支出决算表(财决04表)'!$A$10:$J$500,8,FALSE)),"",VLOOKUP(A91,'[1]Z04 支出决算表(财决04表)'!$A$10:$J$500,8,FALSE))</f>
        <v/>
      </c>
      <c r="H91" s="144" t="str">
        <f>IF(ISERROR(VLOOKUP(A91,'[1]Z04 支出决算表(财决04表)'!$A$10:$J$500,9,FALSE)),"",VLOOKUP(A91,'[1]Z04 支出决算表(财决04表)'!$A$10:$J$500,9,FALSE))</f>
        <v/>
      </c>
      <c r="I91" s="144" t="str">
        <f>IF(ISERROR(VLOOKUP(A91,'[1]Z04 支出决算表(财决04表)'!$A$10:$J$500,10,FALSE)),"",VLOOKUP(A91,'[1]Z04 支出决算表(财决04表)'!$A$10:$J$500,10,FALSE))</f>
        <v/>
      </c>
      <c r="J91" s="155">
        <f>'[1]Z04 支出决算表(财决04表)'!$A90</f>
        <v>0</v>
      </c>
      <c r="K91" s="156">
        <f>'[1]Z04 支出决算表(财决04表)'!$E90</f>
        <v>0</v>
      </c>
      <c r="L91" s="133" t="str">
        <f t="shared" si="3"/>
        <v/>
      </c>
    </row>
    <row r="92" spans="1:12" ht="22.7" customHeight="1">
      <c r="A92" s="141" t="str">
        <f t="shared" si="2"/>
        <v/>
      </c>
      <c r="B92" s="142"/>
      <c r="C92" s="143" t="str">
        <f>IF(ISERROR(VLOOKUP(A92,'[1]Z04 支出决算表(财决04表)'!$A$10:$J$500,4,FALSE)),"",VLOOKUP(A92,'[1]Z04 支出决算表(财决04表)'!$A$10:$J$500,4,FALSE))</f>
        <v/>
      </c>
      <c r="D92" s="144" t="str">
        <f>IF(ISERROR(VLOOKUP(A92,'[1]Z04 支出决算表(财决04表)'!$A$10:$J$500,5,FALSE)),"",VLOOKUP(A92,'[1]Z04 支出决算表(财决04表)'!$A$10:$J$500,5,FALSE))</f>
        <v/>
      </c>
      <c r="E92" s="144" t="str">
        <f>IF(ISERROR(VLOOKUP(A92,'[1]Z04 支出决算表(财决04表)'!$A$10:$J$500,6,FALSE)),"",VLOOKUP(A92,'[1]Z04 支出决算表(财决04表)'!$A$10:$J$500,6,FALSE))</f>
        <v/>
      </c>
      <c r="F92" s="144" t="str">
        <f>IF(ISERROR(VLOOKUP(A92,'[1]Z04 支出决算表(财决04表)'!$A$10:$J$500,7,FALSE)),"",VLOOKUP(A92,'[1]Z04 支出决算表(财决04表)'!$A$10:$J$500,7,FALSE))</f>
        <v/>
      </c>
      <c r="G92" s="144" t="str">
        <f>IF(ISERROR(VLOOKUP(A92,'[1]Z04 支出决算表(财决04表)'!$A$10:$J$500,8,FALSE)),"",VLOOKUP(A92,'[1]Z04 支出决算表(财决04表)'!$A$10:$J$500,8,FALSE))</f>
        <v/>
      </c>
      <c r="H92" s="144" t="str">
        <f>IF(ISERROR(VLOOKUP(A92,'[1]Z04 支出决算表(财决04表)'!$A$10:$J$500,9,FALSE)),"",VLOOKUP(A92,'[1]Z04 支出决算表(财决04表)'!$A$10:$J$500,9,FALSE))</f>
        <v/>
      </c>
      <c r="I92" s="144" t="str">
        <f>IF(ISERROR(VLOOKUP(A92,'[1]Z04 支出决算表(财决04表)'!$A$10:$J$500,10,FALSE)),"",VLOOKUP(A92,'[1]Z04 支出决算表(财决04表)'!$A$10:$J$500,10,FALSE))</f>
        <v/>
      </c>
      <c r="J92" s="155">
        <f>'[1]Z04 支出决算表(财决04表)'!$A91</f>
        <v>0</v>
      </c>
      <c r="K92" s="156">
        <f>'[1]Z04 支出决算表(财决04表)'!$E91</f>
        <v>0</v>
      </c>
      <c r="L92" s="133" t="str">
        <f t="shared" si="3"/>
        <v/>
      </c>
    </row>
    <row r="93" spans="1:12" ht="22.7" customHeight="1">
      <c r="A93" s="141" t="str">
        <f t="shared" si="2"/>
        <v/>
      </c>
      <c r="B93" s="142"/>
      <c r="C93" s="143" t="str">
        <f>IF(ISERROR(VLOOKUP(A93,'[1]Z04 支出决算表(财决04表)'!$A$10:$J$500,4,FALSE)),"",VLOOKUP(A93,'[1]Z04 支出决算表(财决04表)'!$A$10:$J$500,4,FALSE))</f>
        <v/>
      </c>
      <c r="D93" s="144" t="str">
        <f>IF(ISERROR(VLOOKUP(A93,'[1]Z04 支出决算表(财决04表)'!$A$10:$J$500,5,FALSE)),"",VLOOKUP(A93,'[1]Z04 支出决算表(财决04表)'!$A$10:$J$500,5,FALSE))</f>
        <v/>
      </c>
      <c r="E93" s="144" t="str">
        <f>IF(ISERROR(VLOOKUP(A93,'[1]Z04 支出决算表(财决04表)'!$A$10:$J$500,6,FALSE)),"",VLOOKUP(A93,'[1]Z04 支出决算表(财决04表)'!$A$10:$J$500,6,FALSE))</f>
        <v/>
      </c>
      <c r="F93" s="144" t="str">
        <f>IF(ISERROR(VLOOKUP(A93,'[1]Z04 支出决算表(财决04表)'!$A$10:$J$500,7,FALSE)),"",VLOOKUP(A93,'[1]Z04 支出决算表(财决04表)'!$A$10:$J$500,7,FALSE))</f>
        <v/>
      </c>
      <c r="G93" s="144" t="str">
        <f>IF(ISERROR(VLOOKUP(A93,'[1]Z04 支出决算表(财决04表)'!$A$10:$J$500,8,FALSE)),"",VLOOKUP(A93,'[1]Z04 支出决算表(财决04表)'!$A$10:$J$500,8,FALSE))</f>
        <v/>
      </c>
      <c r="H93" s="144" t="str">
        <f>IF(ISERROR(VLOOKUP(A93,'[1]Z04 支出决算表(财决04表)'!$A$10:$J$500,9,FALSE)),"",VLOOKUP(A93,'[1]Z04 支出决算表(财决04表)'!$A$10:$J$500,9,FALSE))</f>
        <v/>
      </c>
      <c r="I93" s="144" t="str">
        <f>IF(ISERROR(VLOOKUP(A93,'[1]Z04 支出决算表(财决04表)'!$A$10:$J$500,10,FALSE)),"",VLOOKUP(A93,'[1]Z04 支出决算表(财决04表)'!$A$10:$J$500,10,FALSE))</f>
        <v/>
      </c>
      <c r="J93" s="155">
        <f>'[1]Z04 支出决算表(财决04表)'!$A92</f>
        <v>0</v>
      </c>
      <c r="K93" s="156">
        <f>'[1]Z04 支出决算表(财决04表)'!$E92</f>
        <v>0</v>
      </c>
      <c r="L93" s="133" t="str">
        <f t="shared" si="3"/>
        <v/>
      </c>
    </row>
    <row r="94" spans="1:12" ht="22.7" customHeight="1">
      <c r="A94" s="141" t="str">
        <f t="shared" si="2"/>
        <v/>
      </c>
      <c r="B94" s="142"/>
      <c r="C94" s="143" t="str">
        <f>IF(ISERROR(VLOOKUP(A94,'[1]Z04 支出决算表(财决04表)'!$A$10:$J$500,4,FALSE)),"",VLOOKUP(A94,'[1]Z04 支出决算表(财决04表)'!$A$10:$J$500,4,FALSE))</f>
        <v/>
      </c>
      <c r="D94" s="144" t="str">
        <f>IF(ISERROR(VLOOKUP(A94,'[1]Z04 支出决算表(财决04表)'!$A$10:$J$500,5,FALSE)),"",VLOOKUP(A94,'[1]Z04 支出决算表(财决04表)'!$A$10:$J$500,5,FALSE))</f>
        <v/>
      </c>
      <c r="E94" s="144" t="str">
        <f>IF(ISERROR(VLOOKUP(A94,'[1]Z04 支出决算表(财决04表)'!$A$10:$J$500,6,FALSE)),"",VLOOKUP(A94,'[1]Z04 支出决算表(财决04表)'!$A$10:$J$500,6,FALSE))</f>
        <v/>
      </c>
      <c r="F94" s="144" t="str">
        <f>IF(ISERROR(VLOOKUP(A94,'[1]Z04 支出决算表(财决04表)'!$A$10:$J$500,7,FALSE)),"",VLOOKUP(A94,'[1]Z04 支出决算表(财决04表)'!$A$10:$J$500,7,FALSE))</f>
        <v/>
      </c>
      <c r="G94" s="144" t="str">
        <f>IF(ISERROR(VLOOKUP(A94,'[1]Z04 支出决算表(财决04表)'!$A$10:$J$500,8,FALSE)),"",VLOOKUP(A94,'[1]Z04 支出决算表(财决04表)'!$A$10:$J$500,8,FALSE))</f>
        <v/>
      </c>
      <c r="H94" s="144" t="str">
        <f>IF(ISERROR(VLOOKUP(A94,'[1]Z04 支出决算表(财决04表)'!$A$10:$J$500,9,FALSE)),"",VLOOKUP(A94,'[1]Z04 支出决算表(财决04表)'!$A$10:$J$500,9,FALSE))</f>
        <v/>
      </c>
      <c r="I94" s="144" t="str">
        <f>IF(ISERROR(VLOOKUP(A94,'[1]Z04 支出决算表(财决04表)'!$A$10:$J$500,10,FALSE)),"",VLOOKUP(A94,'[1]Z04 支出决算表(财决04表)'!$A$10:$J$500,10,FALSE))</f>
        <v/>
      </c>
      <c r="J94" s="155">
        <f>'[1]Z04 支出决算表(财决04表)'!$A93</f>
        <v>0</v>
      </c>
      <c r="K94" s="156">
        <f>'[1]Z04 支出决算表(财决04表)'!$E93</f>
        <v>0</v>
      </c>
      <c r="L94" s="133" t="str">
        <f t="shared" si="3"/>
        <v/>
      </c>
    </row>
    <row r="95" spans="1:12" ht="22.7" customHeight="1">
      <c r="A95" s="141" t="str">
        <f t="shared" si="2"/>
        <v/>
      </c>
      <c r="B95" s="142"/>
      <c r="C95" s="143" t="str">
        <f>IF(ISERROR(VLOOKUP(A95,'[1]Z04 支出决算表(财决04表)'!$A$10:$J$500,4,FALSE)),"",VLOOKUP(A95,'[1]Z04 支出决算表(财决04表)'!$A$10:$J$500,4,FALSE))</f>
        <v/>
      </c>
      <c r="D95" s="144" t="str">
        <f>IF(ISERROR(VLOOKUP(A95,'[1]Z04 支出决算表(财决04表)'!$A$10:$J$500,5,FALSE)),"",VLOOKUP(A95,'[1]Z04 支出决算表(财决04表)'!$A$10:$J$500,5,FALSE))</f>
        <v/>
      </c>
      <c r="E95" s="144" t="str">
        <f>IF(ISERROR(VLOOKUP(A95,'[1]Z04 支出决算表(财决04表)'!$A$10:$J$500,6,FALSE)),"",VLOOKUP(A95,'[1]Z04 支出决算表(财决04表)'!$A$10:$J$500,6,FALSE))</f>
        <v/>
      </c>
      <c r="F95" s="144" t="str">
        <f>IF(ISERROR(VLOOKUP(A95,'[1]Z04 支出决算表(财决04表)'!$A$10:$J$500,7,FALSE)),"",VLOOKUP(A95,'[1]Z04 支出决算表(财决04表)'!$A$10:$J$500,7,FALSE))</f>
        <v/>
      </c>
      <c r="G95" s="144" t="str">
        <f>IF(ISERROR(VLOOKUP(A95,'[1]Z04 支出决算表(财决04表)'!$A$10:$J$500,8,FALSE)),"",VLOOKUP(A95,'[1]Z04 支出决算表(财决04表)'!$A$10:$J$500,8,FALSE))</f>
        <v/>
      </c>
      <c r="H95" s="144" t="str">
        <f>IF(ISERROR(VLOOKUP(A95,'[1]Z04 支出决算表(财决04表)'!$A$10:$J$500,9,FALSE)),"",VLOOKUP(A95,'[1]Z04 支出决算表(财决04表)'!$A$10:$J$500,9,FALSE))</f>
        <v/>
      </c>
      <c r="I95" s="144" t="str">
        <f>IF(ISERROR(VLOOKUP(A95,'[1]Z04 支出决算表(财决04表)'!$A$10:$J$500,10,FALSE)),"",VLOOKUP(A95,'[1]Z04 支出决算表(财决04表)'!$A$10:$J$500,10,FALSE))</f>
        <v/>
      </c>
      <c r="J95" s="155">
        <f>'[1]Z04 支出决算表(财决04表)'!$A94</f>
        <v>0</v>
      </c>
      <c r="K95" s="156">
        <f>'[1]Z04 支出决算表(财决04表)'!$E94</f>
        <v>0</v>
      </c>
      <c r="L95" s="133" t="str">
        <f t="shared" si="3"/>
        <v/>
      </c>
    </row>
    <row r="96" spans="1:12" ht="22.7" customHeight="1">
      <c r="A96" s="141" t="str">
        <f t="shared" si="2"/>
        <v/>
      </c>
      <c r="B96" s="142"/>
      <c r="C96" s="143" t="str">
        <f>IF(ISERROR(VLOOKUP(A96,'[1]Z04 支出决算表(财决04表)'!$A$10:$J$500,4,FALSE)),"",VLOOKUP(A96,'[1]Z04 支出决算表(财决04表)'!$A$10:$J$500,4,FALSE))</f>
        <v/>
      </c>
      <c r="D96" s="144" t="str">
        <f>IF(ISERROR(VLOOKUP(A96,'[1]Z04 支出决算表(财决04表)'!$A$10:$J$500,5,FALSE)),"",VLOOKUP(A96,'[1]Z04 支出决算表(财决04表)'!$A$10:$J$500,5,FALSE))</f>
        <v/>
      </c>
      <c r="E96" s="144" t="str">
        <f>IF(ISERROR(VLOOKUP(A96,'[1]Z04 支出决算表(财决04表)'!$A$10:$J$500,6,FALSE)),"",VLOOKUP(A96,'[1]Z04 支出决算表(财决04表)'!$A$10:$J$500,6,FALSE))</f>
        <v/>
      </c>
      <c r="F96" s="144" t="str">
        <f>IF(ISERROR(VLOOKUP(A96,'[1]Z04 支出决算表(财决04表)'!$A$10:$J$500,7,FALSE)),"",VLOOKUP(A96,'[1]Z04 支出决算表(财决04表)'!$A$10:$J$500,7,FALSE))</f>
        <v/>
      </c>
      <c r="G96" s="144" t="str">
        <f>IF(ISERROR(VLOOKUP(A96,'[1]Z04 支出决算表(财决04表)'!$A$10:$J$500,8,FALSE)),"",VLOOKUP(A96,'[1]Z04 支出决算表(财决04表)'!$A$10:$J$500,8,FALSE))</f>
        <v/>
      </c>
      <c r="H96" s="144" t="str">
        <f>IF(ISERROR(VLOOKUP(A96,'[1]Z04 支出决算表(财决04表)'!$A$10:$J$500,9,FALSE)),"",VLOOKUP(A96,'[1]Z04 支出决算表(财决04表)'!$A$10:$J$500,9,FALSE))</f>
        <v/>
      </c>
      <c r="I96" s="144" t="str">
        <f>IF(ISERROR(VLOOKUP(A96,'[1]Z04 支出决算表(财决04表)'!$A$10:$J$500,10,FALSE)),"",VLOOKUP(A96,'[1]Z04 支出决算表(财决04表)'!$A$10:$J$500,10,FALSE))</f>
        <v/>
      </c>
      <c r="J96" s="155">
        <f>'[1]Z04 支出决算表(财决04表)'!$A95</f>
        <v>0</v>
      </c>
      <c r="K96" s="156">
        <f>'[1]Z04 支出决算表(财决04表)'!$E95</f>
        <v>0</v>
      </c>
      <c r="L96" s="133" t="str">
        <f t="shared" si="3"/>
        <v/>
      </c>
    </row>
    <row r="97" spans="1:12" ht="22.7" customHeight="1">
      <c r="A97" s="141" t="str">
        <f t="shared" si="2"/>
        <v/>
      </c>
      <c r="B97" s="142"/>
      <c r="C97" s="143" t="str">
        <f>IF(ISERROR(VLOOKUP(A97,'[1]Z04 支出决算表(财决04表)'!$A$10:$J$500,4,FALSE)),"",VLOOKUP(A97,'[1]Z04 支出决算表(财决04表)'!$A$10:$J$500,4,FALSE))</f>
        <v/>
      </c>
      <c r="D97" s="144" t="str">
        <f>IF(ISERROR(VLOOKUP(A97,'[1]Z04 支出决算表(财决04表)'!$A$10:$J$500,5,FALSE)),"",VLOOKUP(A97,'[1]Z04 支出决算表(财决04表)'!$A$10:$J$500,5,FALSE))</f>
        <v/>
      </c>
      <c r="E97" s="144" t="str">
        <f>IF(ISERROR(VLOOKUP(A97,'[1]Z04 支出决算表(财决04表)'!$A$10:$J$500,6,FALSE)),"",VLOOKUP(A97,'[1]Z04 支出决算表(财决04表)'!$A$10:$J$500,6,FALSE))</f>
        <v/>
      </c>
      <c r="F97" s="144" t="str">
        <f>IF(ISERROR(VLOOKUP(A97,'[1]Z04 支出决算表(财决04表)'!$A$10:$J$500,7,FALSE)),"",VLOOKUP(A97,'[1]Z04 支出决算表(财决04表)'!$A$10:$J$500,7,FALSE))</f>
        <v/>
      </c>
      <c r="G97" s="144" t="str">
        <f>IF(ISERROR(VLOOKUP(A97,'[1]Z04 支出决算表(财决04表)'!$A$10:$J$500,8,FALSE)),"",VLOOKUP(A97,'[1]Z04 支出决算表(财决04表)'!$A$10:$J$500,8,FALSE))</f>
        <v/>
      </c>
      <c r="H97" s="144" t="str">
        <f>IF(ISERROR(VLOOKUP(A97,'[1]Z04 支出决算表(财决04表)'!$A$10:$J$500,9,FALSE)),"",VLOOKUP(A97,'[1]Z04 支出决算表(财决04表)'!$A$10:$J$500,9,FALSE))</f>
        <v/>
      </c>
      <c r="I97" s="144" t="str">
        <f>IF(ISERROR(VLOOKUP(A97,'[1]Z04 支出决算表(财决04表)'!$A$10:$J$500,10,FALSE)),"",VLOOKUP(A97,'[1]Z04 支出决算表(财决04表)'!$A$10:$J$500,10,FALSE))</f>
        <v/>
      </c>
      <c r="J97" s="155">
        <f>'[1]Z04 支出决算表(财决04表)'!$A96</f>
        <v>0</v>
      </c>
      <c r="K97" s="156">
        <f>'[1]Z04 支出决算表(财决04表)'!$E96</f>
        <v>0</v>
      </c>
      <c r="L97" s="133" t="str">
        <f t="shared" si="3"/>
        <v/>
      </c>
    </row>
    <row r="98" spans="1:12" ht="22.7" customHeight="1">
      <c r="A98" s="141" t="str">
        <f t="shared" si="2"/>
        <v/>
      </c>
      <c r="B98" s="142"/>
      <c r="C98" s="143" t="str">
        <f>IF(ISERROR(VLOOKUP(A98,'[1]Z04 支出决算表(财决04表)'!$A$10:$J$500,4,FALSE)),"",VLOOKUP(A98,'[1]Z04 支出决算表(财决04表)'!$A$10:$J$500,4,FALSE))</f>
        <v/>
      </c>
      <c r="D98" s="144" t="str">
        <f>IF(ISERROR(VLOOKUP(A98,'[1]Z04 支出决算表(财决04表)'!$A$10:$J$500,5,FALSE)),"",VLOOKUP(A98,'[1]Z04 支出决算表(财决04表)'!$A$10:$J$500,5,FALSE))</f>
        <v/>
      </c>
      <c r="E98" s="144" t="str">
        <f>IF(ISERROR(VLOOKUP(A98,'[1]Z04 支出决算表(财决04表)'!$A$10:$J$500,6,FALSE)),"",VLOOKUP(A98,'[1]Z04 支出决算表(财决04表)'!$A$10:$J$500,6,FALSE))</f>
        <v/>
      </c>
      <c r="F98" s="144" t="str">
        <f>IF(ISERROR(VLOOKUP(A98,'[1]Z04 支出决算表(财决04表)'!$A$10:$J$500,7,FALSE)),"",VLOOKUP(A98,'[1]Z04 支出决算表(财决04表)'!$A$10:$J$500,7,FALSE))</f>
        <v/>
      </c>
      <c r="G98" s="144" t="str">
        <f>IF(ISERROR(VLOOKUP(A98,'[1]Z04 支出决算表(财决04表)'!$A$10:$J$500,8,FALSE)),"",VLOOKUP(A98,'[1]Z04 支出决算表(财决04表)'!$A$10:$J$500,8,FALSE))</f>
        <v/>
      </c>
      <c r="H98" s="144" t="str">
        <f>IF(ISERROR(VLOOKUP(A98,'[1]Z04 支出决算表(财决04表)'!$A$10:$J$500,9,FALSE)),"",VLOOKUP(A98,'[1]Z04 支出决算表(财决04表)'!$A$10:$J$500,9,FALSE))</f>
        <v/>
      </c>
      <c r="I98" s="144" t="str">
        <f>IF(ISERROR(VLOOKUP(A98,'[1]Z04 支出决算表(财决04表)'!$A$10:$J$500,10,FALSE)),"",VLOOKUP(A98,'[1]Z04 支出决算表(财决04表)'!$A$10:$J$500,10,FALSE))</f>
        <v/>
      </c>
      <c r="J98" s="155">
        <f>'[1]Z04 支出决算表(财决04表)'!$A97</f>
        <v>0</v>
      </c>
      <c r="K98" s="156">
        <f>'[1]Z04 支出决算表(财决04表)'!$E97</f>
        <v>0</v>
      </c>
      <c r="L98" s="133" t="str">
        <f t="shared" si="3"/>
        <v/>
      </c>
    </row>
    <row r="99" spans="1:12" ht="22.7" customHeight="1">
      <c r="A99" s="141" t="str">
        <f t="shared" si="2"/>
        <v/>
      </c>
      <c r="B99" s="142"/>
      <c r="C99" s="143" t="str">
        <f>IF(ISERROR(VLOOKUP(A99,'[1]Z04 支出决算表(财决04表)'!$A$10:$J$500,4,FALSE)),"",VLOOKUP(A99,'[1]Z04 支出决算表(财决04表)'!$A$10:$J$500,4,FALSE))</f>
        <v/>
      </c>
      <c r="D99" s="144" t="str">
        <f>IF(ISERROR(VLOOKUP(A99,'[1]Z04 支出决算表(财决04表)'!$A$10:$J$500,5,FALSE)),"",VLOOKUP(A99,'[1]Z04 支出决算表(财决04表)'!$A$10:$J$500,5,FALSE))</f>
        <v/>
      </c>
      <c r="E99" s="144" t="str">
        <f>IF(ISERROR(VLOOKUP(A99,'[1]Z04 支出决算表(财决04表)'!$A$10:$J$500,6,FALSE)),"",VLOOKUP(A99,'[1]Z04 支出决算表(财决04表)'!$A$10:$J$500,6,FALSE))</f>
        <v/>
      </c>
      <c r="F99" s="144" t="str">
        <f>IF(ISERROR(VLOOKUP(A99,'[1]Z04 支出决算表(财决04表)'!$A$10:$J$500,7,FALSE)),"",VLOOKUP(A99,'[1]Z04 支出决算表(财决04表)'!$A$10:$J$500,7,FALSE))</f>
        <v/>
      </c>
      <c r="G99" s="144" t="str">
        <f>IF(ISERROR(VLOOKUP(A99,'[1]Z04 支出决算表(财决04表)'!$A$10:$J$500,8,FALSE)),"",VLOOKUP(A99,'[1]Z04 支出决算表(财决04表)'!$A$10:$J$500,8,FALSE))</f>
        <v/>
      </c>
      <c r="H99" s="144" t="str">
        <f>IF(ISERROR(VLOOKUP(A99,'[1]Z04 支出决算表(财决04表)'!$A$10:$J$500,9,FALSE)),"",VLOOKUP(A99,'[1]Z04 支出决算表(财决04表)'!$A$10:$J$500,9,FALSE))</f>
        <v/>
      </c>
      <c r="I99" s="144" t="str">
        <f>IF(ISERROR(VLOOKUP(A99,'[1]Z04 支出决算表(财决04表)'!$A$10:$J$500,10,FALSE)),"",VLOOKUP(A99,'[1]Z04 支出决算表(财决04表)'!$A$10:$J$500,10,FALSE))</f>
        <v/>
      </c>
      <c r="J99" s="155">
        <f>'[1]Z04 支出决算表(财决04表)'!$A98</f>
        <v>0</v>
      </c>
      <c r="K99" s="156">
        <f>'[1]Z04 支出决算表(财决04表)'!$E98</f>
        <v>0</v>
      </c>
      <c r="L99" s="133" t="str">
        <f t="shared" si="3"/>
        <v/>
      </c>
    </row>
    <row r="100" spans="1:12" ht="22.7" customHeight="1">
      <c r="A100" s="141" t="str">
        <f t="shared" si="2"/>
        <v/>
      </c>
      <c r="B100" s="142"/>
      <c r="C100" s="143" t="str">
        <f>IF(ISERROR(VLOOKUP(A100,'[1]Z04 支出决算表(财决04表)'!$A$10:$J$500,4,FALSE)),"",VLOOKUP(A100,'[1]Z04 支出决算表(财决04表)'!$A$10:$J$500,4,FALSE))</f>
        <v/>
      </c>
      <c r="D100" s="144" t="str">
        <f>IF(ISERROR(VLOOKUP(A100,'[1]Z04 支出决算表(财决04表)'!$A$10:$J$500,5,FALSE)),"",VLOOKUP(A100,'[1]Z04 支出决算表(财决04表)'!$A$10:$J$500,5,FALSE))</f>
        <v/>
      </c>
      <c r="E100" s="144" t="str">
        <f>IF(ISERROR(VLOOKUP(A100,'[1]Z04 支出决算表(财决04表)'!$A$10:$J$500,6,FALSE)),"",VLOOKUP(A100,'[1]Z04 支出决算表(财决04表)'!$A$10:$J$500,6,FALSE))</f>
        <v/>
      </c>
      <c r="F100" s="144" t="str">
        <f>IF(ISERROR(VLOOKUP(A100,'[1]Z04 支出决算表(财决04表)'!$A$10:$J$500,7,FALSE)),"",VLOOKUP(A100,'[1]Z04 支出决算表(财决04表)'!$A$10:$J$500,7,FALSE))</f>
        <v/>
      </c>
      <c r="G100" s="144" t="str">
        <f>IF(ISERROR(VLOOKUP(A100,'[1]Z04 支出决算表(财决04表)'!$A$10:$J$500,8,FALSE)),"",VLOOKUP(A100,'[1]Z04 支出决算表(财决04表)'!$A$10:$J$500,8,FALSE))</f>
        <v/>
      </c>
      <c r="H100" s="144" t="str">
        <f>IF(ISERROR(VLOOKUP(A100,'[1]Z04 支出决算表(财决04表)'!$A$10:$J$500,9,FALSE)),"",VLOOKUP(A100,'[1]Z04 支出决算表(财决04表)'!$A$10:$J$500,9,FALSE))</f>
        <v/>
      </c>
      <c r="I100" s="144" t="str">
        <f>IF(ISERROR(VLOOKUP(A100,'[1]Z04 支出决算表(财决04表)'!$A$10:$J$500,10,FALSE)),"",VLOOKUP(A100,'[1]Z04 支出决算表(财决04表)'!$A$10:$J$500,10,FALSE))</f>
        <v/>
      </c>
      <c r="J100" s="155">
        <f>'[1]Z04 支出决算表(财决04表)'!$A99</f>
        <v>0</v>
      </c>
      <c r="K100" s="156">
        <f>'[1]Z04 支出决算表(财决04表)'!$E99</f>
        <v>0</v>
      </c>
      <c r="L100" s="133" t="str">
        <f t="shared" si="3"/>
        <v/>
      </c>
    </row>
    <row r="101" spans="1:12" ht="22.7" customHeight="1">
      <c r="A101" s="141" t="str">
        <f t="shared" si="2"/>
        <v/>
      </c>
      <c r="B101" s="142"/>
      <c r="C101" s="143" t="str">
        <f>IF(ISERROR(VLOOKUP(A101,'[1]Z04 支出决算表(财决04表)'!$A$10:$J$500,4,FALSE)),"",VLOOKUP(A101,'[1]Z04 支出决算表(财决04表)'!$A$10:$J$500,4,FALSE))</f>
        <v/>
      </c>
      <c r="D101" s="144" t="str">
        <f>IF(ISERROR(VLOOKUP(A101,'[1]Z04 支出决算表(财决04表)'!$A$10:$J$500,5,FALSE)),"",VLOOKUP(A101,'[1]Z04 支出决算表(财决04表)'!$A$10:$J$500,5,FALSE))</f>
        <v/>
      </c>
      <c r="E101" s="144" t="str">
        <f>IF(ISERROR(VLOOKUP(A101,'[1]Z04 支出决算表(财决04表)'!$A$10:$J$500,6,FALSE)),"",VLOOKUP(A101,'[1]Z04 支出决算表(财决04表)'!$A$10:$J$500,6,FALSE))</f>
        <v/>
      </c>
      <c r="F101" s="144" t="str">
        <f>IF(ISERROR(VLOOKUP(A101,'[1]Z04 支出决算表(财决04表)'!$A$10:$J$500,7,FALSE)),"",VLOOKUP(A101,'[1]Z04 支出决算表(财决04表)'!$A$10:$J$500,7,FALSE))</f>
        <v/>
      </c>
      <c r="G101" s="144" t="str">
        <f>IF(ISERROR(VLOOKUP(A101,'[1]Z04 支出决算表(财决04表)'!$A$10:$J$500,8,FALSE)),"",VLOOKUP(A101,'[1]Z04 支出决算表(财决04表)'!$A$10:$J$500,8,FALSE))</f>
        <v/>
      </c>
      <c r="H101" s="144" t="str">
        <f>IF(ISERROR(VLOOKUP(A101,'[1]Z04 支出决算表(财决04表)'!$A$10:$J$500,9,FALSE)),"",VLOOKUP(A101,'[1]Z04 支出决算表(财决04表)'!$A$10:$J$500,9,FALSE))</f>
        <v/>
      </c>
      <c r="I101" s="144" t="str">
        <f>IF(ISERROR(VLOOKUP(A101,'[1]Z04 支出决算表(财决04表)'!$A$10:$J$500,10,FALSE)),"",VLOOKUP(A101,'[1]Z04 支出决算表(财决04表)'!$A$10:$J$500,10,FALSE))</f>
        <v/>
      </c>
      <c r="J101" s="155">
        <f>'[1]Z04 支出决算表(财决04表)'!$A100</f>
        <v>0</v>
      </c>
      <c r="K101" s="156">
        <f>'[1]Z04 支出决算表(财决04表)'!$E100</f>
        <v>0</v>
      </c>
      <c r="L101" s="133" t="str">
        <f t="shared" si="3"/>
        <v/>
      </c>
    </row>
    <row r="102" spans="1:12" ht="22.7" customHeight="1">
      <c r="A102" s="141" t="str">
        <f t="shared" si="2"/>
        <v/>
      </c>
      <c r="B102" s="142"/>
      <c r="C102" s="143" t="str">
        <f>IF(ISERROR(VLOOKUP(A102,'[1]Z04 支出决算表(财决04表)'!$A$10:$J$500,4,FALSE)),"",VLOOKUP(A102,'[1]Z04 支出决算表(财决04表)'!$A$10:$J$500,4,FALSE))</f>
        <v/>
      </c>
      <c r="D102" s="144" t="str">
        <f>IF(ISERROR(VLOOKUP(A102,'[1]Z04 支出决算表(财决04表)'!$A$10:$J$500,5,FALSE)),"",VLOOKUP(A102,'[1]Z04 支出决算表(财决04表)'!$A$10:$J$500,5,FALSE))</f>
        <v/>
      </c>
      <c r="E102" s="144" t="str">
        <f>IF(ISERROR(VLOOKUP(A102,'[1]Z04 支出决算表(财决04表)'!$A$10:$J$500,6,FALSE)),"",VLOOKUP(A102,'[1]Z04 支出决算表(财决04表)'!$A$10:$J$500,6,FALSE))</f>
        <v/>
      </c>
      <c r="F102" s="144" t="str">
        <f>IF(ISERROR(VLOOKUP(A102,'[1]Z04 支出决算表(财决04表)'!$A$10:$J$500,7,FALSE)),"",VLOOKUP(A102,'[1]Z04 支出决算表(财决04表)'!$A$10:$J$500,7,FALSE))</f>
        <v/>
      </c>
      <c r="G102" s="144" t="str">
        <f>IF(ISERROR(VLOOKUP(A102,'[1]Z04 支出决算表(财决04表)'!$A$10:$J$500,8,FALSE)),"",VLOOKUP(A102,'[1]Z04 支出决算表(财决04表)'!$A$10:$J$500,8,FALSE))</f>
        <v/>
      </c>
      <c r="H102" s="144" t="str">
        <f>IF(ISERROR(VLOOKUP(A102,'[1]Z04 支出决算表(财决04表)'!$A$10:$J$500,9,FALSE)),"",VLOOKUP(A102,'[1]Z04 支出决算表(财决04表)'!$A$10:$J$500,9,FALSE))</f>
        <v/>
      </c>
      <c r="I102" s="144" t="str">
        <f>IF(ISERROR(VLOOKUP(A102,'[1]Z04 支出决算表(财决04表)'!$A$10:$J$500,10,FALSE)),"",VLOOKUP(A102,'[1]Z04 支出决算表(财决04表)'!$A$10:$J$500,10,FALSE))</f>
        <v/>
      </c>
      <c r="J102" s="155">
        <f>'[1]Z04 支出决算表(财决04表)'!$A101</f>
        <v>0</v>
      </c>
      <c r="K102" s="156">
        <f>'[1]Z04 支出决算表(财决04表)'!$E101</f>
        <v>0</v>
      </c>
      <c r="L102" s="133" t="str">
        <f t="shared" si="3"/>
        <v/>
      </c>
    </row>
    <row r="103" spans="1:12" ht="22.7" customHeight="1">
      <c r="A103" s="141" t="str">
        <f t="shared" si="2"/>
        <v/>
      </c>
      <c r="B103" s="142"/>
      <c r="C103" s="143" t="str">
        <f>IF(ISERROR(VLOOKUP(A103,'[1]Z04 支出决算表(财决04表)'!$A$10:$J$500,4,FALSE)),"",VLOOKUP(A103,'[1]Z04 支出决算表(财决04表)'!$A$10:$J$500,4,FALSE))</f>
        <v/>
      </c>
      <c r="D103" s="144" t="str">
        <f>IF(ISERROR(VLOOKUP(A103,'[1]Z04 支出决算表(财决04表)'!$A$10:$J$500,5,FALSE)),"",VLOOKUP(A103,'[1]Z04 支出决算表(财决04表)'!$A$10:$J$500,5,FALSE))</f>
        <v/>
      </c>
      <c r="E103" s="144" t="str">
        <f>IF(ISERROR(VLOOKUP(A103,'[1]Z04 支出决算表(财决04表)'!$A$10:$J$500,6,FALSE)),"",VLOOKUP(A103,'[1]Z04 支出决算表(财决04表)'!$A$10:$J$500,6,FALSE))</f>
        <v/>
      </c>
      <c r="F103" s="144" t="str">
        <f>IF(ISERROR(VLOOKUP(A103,'[1]Z04 支出决算表(财决04表)'!$A$10:$J$500,7,FALSE)),"",VLOOKUP(A103,'[1]Z04 支出决算表(财决04表)'!$A$10:$J$500,7,FALSE))</f>
        <v/>
      </c>
      <c r="G103" s="144" t="str">
        <f>IF(ISERROR(VLOOKUP(A103,'[1]Z04 支出决算表(财决04表)'!$A$10:$J$500,8,FALSE)),"",VLOOKUP(A103,'[1]Z04 支出决算表(财决04表)'!$A$10:$J$500,8,FALSE))</f>
        <v/>
      </c>
      <c r="H103" s="144" t="str">
        <f>IF(ISERROR(VLOOKUP(A103,'[1]Z04 支出决算表(财决04表)'!$A$10:$J$500,9,FALSE)),"",VLOOKUP(A103,'[1]Z04 支出决算表(财决04表)'!$A$10:$J$500,9,FALSE))</f>
        <v/>
      </c>
      <c r="I103" s="144" t="str">
        <f>IF(ISERROR(VLOOKUP(A103,'[1]Z04 支出决算表(财决04表)'!$A$10:$J$500,10,FALSE)),"",VLOOKUP(A103,'[1]Z04 支出决算表(财决04表)'!$A$10:$J$500,10,FALSE))</f>
        <v/>
      </c>
      <c r="J103" s="155">
        <f>'[1]Z04 支出决算表(财决04表)'!$A102</f>
        <v>0</v>
      </c>
      <c r="K103" s="156">
        <f>'[1]Z04 支出决算表(财决04表)'!$E102</f>
        <v>0</v>
      </c>
      <c r="L103" s="133" t="str">
        <f t="shared" si="3"/>
        <v/>
      </c>
    </row>
    <row r="104" spans="1:12" ht="22.7" customHeight="1">
      <c r="A104" s="141" t="str">
        <f t="shared" si="2"/>
        <v/>
      </c>
      <c r="B104" s="142"/>
      <c r="C104" s="143" t="str">
        <f>IF(ISERROR(VLOOKUP(A104,'[1]Z04 支出决算表(财决04表)'!$A$10:$J$500,4,FALSE)),"",VLOOKUP(A104,'[1]Z04 支出决算表(财决04表)'!$A$10:$J$500,4,FALSE))</f>
        <v/>
      </c>
      <c r="D104" s="144" t="str">
        <f>IF(ISERROR(VLOOKUP(A104,'[1]Z04 支出决算表(财决04表)'!$A$10:$J$500,5,FALSE)),"",VLOOKUP(A104,'[1]Z04 支出决算表(财决04表)'!$A$10:$J$500,5,FALSE))</f>
        <v/>
      </c>
      <c r="E104" s="144" t="str">
        <f>IF(ISERROR(VLOOKUP(A104,'[1]Z04 支出决算表(财决04表)'!$A$10:$J$500,6,FALSE)),"",VLOOKUP(A104,'[1]Z04 支出决算表(财决04表)'!$A$10:$J$500,6,FALSE))</f>
        <v/>
      </c>
      <c r="F104" s="144" t="str">
        <f>IF(ISERROR(VLOOKUP(A104,'[1]Z04 支出决算表(财决04表)'!$A$10:$J$500,7,FALSE)),"",VLOOKUP(A104,'[1]Z04 支出决算表(财决04表)'!$A$10:$J$500,7,FALSE))</f>
        <v/>
      </c>
      <c r="G104" s="144" t="str">
        <f>IF(ISERROR(VLOOKUP(A104,'[1]Z04 支出决算表(财决04表)'!$A$10:$J$500,8,FALSE)),"",VLOOKUP(A104,'[1]Z04 支出决算表(财决04表)'!$A$10:$J$500,8,FALSE))</f>
        <v/>
      </c>
      <c r="H104" s="144" t="str">
        <f>IF(ISERROR(VLOOKUP(A104,'[1]Z04 支出决算表(财决04表)'!$A$10:$J$500,9,FALSE)),"",VLOOKUP(A104,'[1]Z04 支出决算表(财决04表)'!$A$10:$J$500,9,FALSE))</f>
        <v/>
      </c>
      <c r="I104" s="144" t="str">
        <f>IF(ISERROR(VLOOKUP(A104,'[1]Z04 支出决算表(财决04表)'!$A$10:$J$500,10,FALSE)),"",VLOOKUP(A104,'[1]Z04 支出决算表(财决04表)'!$A$10:$J$500,10,FALSE))</f>
        <v/>
      </c>
      <c r="J104" s="155">
        <f>'[1]Z04 支出决算表(财决04表)'!$A103</f>
        <v>0</v>
      </c>
      <c r="K104" s="156">
        <f>'[1]Z04 支出决算表(财决04表)'!$E103</f>
        <v>0</v>
      </c>
      <c r="L104" s="133" t="str">
        <f t="shared" si="3"/>
        <v/>
      </c>
    </row>
    <row r="105" spans="1:12" ht="22.7" customHeight="1">
      <c r="A105" s="141" t="str">
        <f t="shared" si="2"/>
        <v/>
      </c>
      <c r="B105" s="142"/>
      <c r="C105" s="143" t="str">
        <f>IF(ISERROR(VLOOKUP(A105,'[1]Z04 支出决算表(财决04表)'!$A$10:$J$500,4,FALSE)),"",VLOOKUP(A105,'[1]Z04 支出决算表(财决04表)'!$A$10:$J$500,4,FALSE))</f>
        <v/>
      </c>
      <c r="D105" s="144" t="str">
        <f>IF(ISERROR(VLOOKUP(A105,'[1]Z04 支出决算表(财决04表)'!$A$10:$J$500,5,FALSE)),"",VLOOKUP(A105,'[1]Z04 支出决算表(财决04表)'!$A$10:$J$500,5,FALSE))</f>
        <v/>
      </c>
      <c r="E105" s="144" t="str">
        <f>IF(ISERROR(VLOOKUP(A105,'[1]Z04 支出决算表(财决04表)'!$A$10:$J$500,6,FALSE)),"",VLOOKUP(A105,'[1]Z04 支出决算表(财决04表)'!$A$10:$J$500,6,FALSE))</f>
        <v/>
      </c>
      <c r="F105" s="144" t="str">
        <f>IF(ISERROR(VLOOKUP(A105,'[1]Z04 支出决算表(财决04表)'!$A$10:$J$500,7,FALSE)),"",VLOOKUP(A105,'[1]Z04 支出决算表(财决04表)'!$A$10:$J$500,7,FALSE))</f>
        <v/>
      </c>
      <c r="G105" s="144" t="str">
        <f>IF(ISERROR(VLOOKUP(A105,'[1]Z04 支出决算表(财决04表)'!$A$10:$J$500,8,FALSE)),"",VLOOKUP(A105,'[1]Z04 支出决算表(财决04表)'!$A$10:$J$500,8,FALSE))</f>
        <v/>
      </c>
      <c r="H105" s="144" t="str">
        <f>IF(ISERROR(VLOOKUP(A105,'[1]Z04 支出决算表(财决04表)'!$A$10:$J$500,9,FALSE)),"",VLOOKUP(A105,'[1]Z04 支出决算表(财决04表)'!$A$10:$J$500,9,FALSE))</f>
        <v/>
      </c>
      <c r="I105" s="144" t="str">
        <f>IF(ISERROR(VLOOKUP(A105,'[1]Z04 支出决算表(财决04表)'!$A$10:$J$500,10,FALSE)),"",VLOOKUP(A105,'[1]Z04 支出决算表(财决04表)'!$A$10:$J$500,10,FALSE))</f>
        <v/>
      </c>
      <c r="J105" s="155">
        <f>'[1]Z04 支出决算表(财决04表)'!$A104</f>
        <v>0</v>
      </c>
      <c r="K105" s="156">
        <f>'[1]Z04 支出决算表(财决04表)'!$E104</f>
        <v>0</v>
      </c>
      <c r="L105" s="133" t="str">
        <f t="shared" si="3"/>
        <v/>
      </c>
    </row>
    <row r="106" spans="1:12" ht="22.7" customHeight="1">
      <c r="A106" s="141" t="str">
        <f t="shared" si="2"/>
        <v/>
      </c>
      <c r="B106" s="142"/>
      <c r="C106" s="143" t="str">
        <f>IF(ISERROR(VLOOKUP(A106,'[1]Z04 支出决算表(财决04表)'!$A$10:$J$500,4,FALSE)),"",VLOOKUP(A106,'[1]Z04 支出决算表(财决04表)'!$A$10:$J$500,4,FALSE))</f>
        <v/>
      </c>
      <c r="D106" s="144" t="str">
        <f>IF(ISERROR(VLOOKUP(A106,'[1]Z04 支出决算表(财决04表)'!$A$10:$J$500,5,FALSE)),"",VLOOKUP(A106,'[1]Z04 支出决算表(财决04表)'!$A$10:$J$500,5,FALSE))</f>
        <v/>
      </c>
      <c r="E106" s="144" t="str">
        <f>IF(ISERROR(VLOOKUP(A106,'[1]Z04 支出决算表(财决04表)'!$A$10:$J$500,6,FALSE)),"",VLOOKUP(A106,'[1]Z04 支出决算表(财决04表)'!$A$10:$J$500,6,FALSE))</f>
        <v/>
      </c>
      <c r="F106" s="144" t="str">
        <f>IF(ISERROR(VLOOKUP(A106,'[1]Z04 支出决算表(财决04表)'!$A$10:$J$500,7,FALSE)),"",VLOOKUP(A106,'[1]Z04 支出决算表(财决04表)'!$A$10:$J$500,7,FALSE))</f>
        <v/>
      </c>
      <c r="G106" s="144" t="str">
        <f>IF(ISERROR(VLOOKUP(A106,'[1]Z04 支出决算表(财决04表)'!$A$10:$J$500,8,FALSE)),"",VLOOKUP(A106,'[1]Z04 支出决算表(财决04表)'!$A$10:$J$500,8,FALSE))</f>
        <v/>
      </c>
      <c r="H106" s="144" t="str">
        <f>IF(ISERROR(VLOOKUP(A106,'[1]Z04 支出决算表(财决04表)'!$A$10:$J$500,9,FALSE)),"",VLOOKUP(A106,'[1]Z04 支出决算表(财决04表)'!$A$10:$J$500,9,FALSE))</f>
        <v/>
      </c>
      <c r="I106" s="144" t="str">
        <f>IF(ISERROR(VLOOKUP(A106,'[1]Z04 支出决算表(财决04表)'!$A$10:$J$500,10,FALSE)),"",VLOOKUP(A106,'[1]Z04 支出决算表(财决04表)'!$A$10:$J$500,10,FALSE))</f>
        <v/>
      </c>
      <c r="J106" s="155">
        <f>'[1]Z04 支出决算表(财决04表)'!$A105</f>
        <v>0</v>
      </c>
      <c r="K106" s="156">
        <f>'[1]Z04 支出决算表(财决04表)'!$E105</f>
        <v>0</v>
      </c>
      <c r="L106" s="133" t="str">
        <f t="shared" si="3"/>
        <v/>
      </c>
    </row>
    <row r="107" spans="1:12" ht="22.7" customHeight="1">
      <c r="A107" s="141" t="str">
        <f t="shared" si="2"/>
        <v/>
      </c>
      <c r="B107" s="142"/>
      <c r="C107" s="143" t="str">
        <f>IF(ISERROR(VLOOKUP(A107,'[1]Z04 支出决算表(财决04表)'!$A$10:$J$500,4,FALSE)),"",VLOOKUP(A107,'[1]Z04 支出决算表(财决04表)'!$A$10:$J$500,4,FALSE))</f>
        <v/>
      </c>
      <c r="D107" s="144" t="str">
        <f>IF(ISERROR(VLOOKUP(A107,'[1]Z04 支出决算表(财决04表)'!$A$10:$J$500,5,FALSE)),"",VLOOKUP(A107,'[1]Z04 支出决算表(财决04表)'!$A$10:$J$500,5,FALSE))</f>
        <v/>
      </c>
      <c r="E107" s="144" t="str">
        <f>IF(ISERROR(VLOOKUP(A107,'[1]Z04 支出决算表(财决04表)'!$A$10:$J$500,6,FALSE)),"",VLOOKUP(A107,'[1]Z04 支出决算表(财决04表)'!$A$10:$J$500,6,FALSE))</f>
        <v/>
      </c>
      <c r="F107" s="144" t="str">
        <f>IF(ISERROR(VLOOKUP(A107,'[1]Z04 支出决算表(财决04表)'!$A$10:$J$500,7,FALSE)),"",VLOOKUP(A107,'[1]Z04 支出决算表(财决04表)'!$A$10:$J$500,7,FALSE))</f>
        <v/>
      </c>
      <c r="G107" s="144" t="str">
        <f>IF(ISERROR(VLOOKUP(A107,'[1]Z04 支出决算表(财决04表)'!$A$10:$J$500,8,FALSE)),"",VLOOKUP(A107,'[1]Z04 支出决算表(财决04表)'!$A$10:$J$500,8,FALSE))</f>
        <v/>
      </c>
      <c r="H107" s="144" t="str">
        <f>IF(ISERROR(VLOOKUP(A107,'[1]Z04 支出决算表(财决04表)'!$A$10:$J$500,9,FALSE)),"",VLOOKUP(A107,'[1]Z04 支出决算表(财决04表)'!$A$10:$J$500,9,FALSE))</f>
        <v/>
      </c>
      <c r="I107" s="144" t="str">
        <f>IF(ISERROR(VLOOKUP(A107,'[1]Z04 支出决算表(财决04表)'!$A$10:$J$500,10,FALSE)),"",VLOOKUP(A107,'[1]Z04 支出决算表(财决04表)'!$A$10:$J$500,10,FALSE))</f>
        <v/>
      </c>
      <c r="J107" s="155">
        <f>'[1]Z04 支出决算表(财决04表)'!$A106</f>
        <v>0</v>
      </c>
      <c r="K107" s="156">
        <f>'[1]Z04 支出决算表(财决04表)'!$E106</f>
        <v>0</v>
      </c>
      <c r="L107" s="133" t="str">
        <f t="shared" si="3"/>
        <v/>
      </c>
    </row>
    <row r="108" spans="1:12" ht="22.7" customHeight="1">
      <c r="A108" s="141" t="str">
        <f t="shared" si="2"/>
        <v/>
      </c>
      <c r="B108" s="142"/>
      <c r="C108" s="143" t="str">
        <f>IF(ISERROR(VLOOKUP(A108,'[1]Z04 支出决算表(财决04表)'!$A$10:$J$500,4,FALSE)),"",VLOOKUP(A108,'[1]Z04 支出决算表(财决04表)'!$A$10:$J$500,4,FALSE))</f>
        <v/>
      </c>
      <c r="D108" s="144" t="str">
        <f>IF(ISERROR(VLOOKUP(A108,'[1]Z04 支出决算表(财决04表)'!$A$10:$J$500,5,FALSE)),"",VLOOKUP(A108,'[1]Z04 支出决算表(财决04表)'!$A$10:$J$500,5,FALSE))</f>
        <v/>
      </c>
      <c r="E108" s="144" t="str">
        <f>IF(ISERROR(VLOOKUP(A108,'[1]Z04 支出决算表(财决04表)'!$A$10:$J$500,6,FALSE)),"",VLOOKUP(A108,'[1]Z04 支出决算表(财决04表)'!$A$10:$J$500,6,FALSE))</f>
        <v/>
      </c>
      <c r="F108" s="144" t="str">
        <f>IF(ISERROR(VLOOKUP(A108,'[1]Z04 支出决算表(财决04表)'!$A$10:$J$500,7,FALSE)),"",VLOOKUP(A108,'[1]Z04 支出决算表(财决04表)'!$A$10:$J$500,7,FALSE))</f>
        <v/>
      </c>
      <c r="G108" s="144" t="str">
        <f>IF(ISERROR(VLOOKUP(A108,'[1]Z04 支出决算表(财决04表)'!$A$10:$J$500,8,FALSE)),"",VLOOKUP(A108,'[1]Z04 支出决算表(财决04表)'!$A$10:$J$500,8,FALSE))</f>
        <v/>
      </c>
      <c r="H108" s="144" t="str">
        <f>IF(ISERROR(VLOOKUP(A108,'[1]Z04 支出决算表(财决04表)'!$A$10:$J$500,9,FALSE)),"",VLOOKUP(A108,'[1]Z04 支出决算表(财决04表)'!$A$10:$J$500,9,FALSE))</f>
        <v/>
      </c>
      <c r="I108" s="144" t="str">
        <f>IF(ISERROR(VLOOKUP(A108,'[1]Z04 支出决算表(财决04表)'!$A$10:$J$500,10,FALSE)),"",VLOOKUP(A108,'[1]Z04 支出决算表(财决04表)'!$A$10:$J$500,10,FALSE))</f>
        <v/>
      </c>
      <c r="J108" s="155">
        <f>'[1]Z04 支出决算表(财决04表)'!$A107</f>
        <v>0</v>
      </c>
      <c r="K108" s="156">
        <f>'[1]Z04 支出决算表(财决04表)'!$E107</f>
        <v>0</v>
      </c>
      <c r="L108" s="133" t="str">
        <f t="shared" si="3"/>
        <v/>
      </c>
    </row>
    <row r="109" spans="1:12" ht="22.7" customHeight="1">
      <c r="A109" s="141" t="str">
        <f t="shared" si="2"/>
        <v/>
      </c>
      <c r="B109" s="142"/>
      <c r="C109" s="143" t="str">
        <f>IF(ISERROR(VLOOKUP(A109,'[1]Z04 支出决算表(财决04表)'!$A$10:$J$500,4,FALSE)),"",VLOOKUP(A109,'[1]Z04 支出决算表(财决04表)'!$A$10:$J$500,4,FALSE))</f>
        <v/>
      </c>
      <c r="D109" s="144" t="str">
        <f>IF(ISERROR(VLOOKUP(A109,'[1]Z04 支出决算表(财决04表)'!$A$10:$J$500,5,FALSE)),"",VLOOKUP(A109,'[1]Z04 支出决算表(财决04表)'!$A$10:$J$500,5,FALSE))</f>
        <v/>
      </c>
      <c r="E109" s="144" t="str">
        <f>IF(ISERROR(VLOOKUP(A109,'[1]Z04 支出决算表(财决04表)'!$A$10:$J$500,6,FALSE)),"",VLOOKUP(A109,'[1]Z04 支出决算表(财决04表)'!$A$10:$J$500,6,FALSE))</f>
        <v/>
      </c>
      <c r="F109" s="144" t="str">
        <f>IF(ISERROR(VLOOKUP(A109,'[1]Z04 支出决算表(财决04表)'!$A$10:$J$500,7,FALSE)),"",VLOOKUP(A109,'[1]Z04 支出决算表(财决04表)'!$A$10:$J$500,7,FALSE))</f>
        <v/>
      </c>
      <c r="G109" s="144" t="str">
        <f>IF(ISERROR(VLOOKUP(A109,'[1]Z04 支出决算表(财决04表)'!$A$10:$J$500,8,FALSE)),"",VLOOKUP(A109,'[1]Z04 支出决算表(财决04表)'!$A$10:$J$500,8,FALSE))</f>
        <v/>
      </c>
      <c r="H109" s="144" t="str">
        <f>IF(ISERROR(VLOOKUP(A109,'[1]Z04 支出决算表(财决04表)'!$A$10:$J$500,9,FALSE)),"",VLOOKUP(A109,'[1]Z04 支出决算表(财决04表)'!$A$10:$J$500,9,FALSE))</f>
        <v/>
      </c>
      <c r="I109" s="144" t="str">
        <f>IF(ISERROR(VLOOKUP(A109,'[1]Z04 支出决算表(财决04表)'!$A$10:$J$500,10,FALSE)),"",VLOOKUP(A109,'[1]Z04 支出决算表(财决04表)'!$A$10:$J$500,10,FALSE))</f>
        <v/>
      </c>
      <c r="J109" s="155">
        <f>'[1]Z04 支出决算表(财决04表)'!$A108</f>
        <v>0</v>
      </c>
      <c r="K109" s="156">
        <f>'[1]Z04 支出决算表(财决04表)'!$E108</f>
        <v>0</v>
      </c>
      <c r="L109" s="133" t="str">
        <f t="shared" si="3"/>
        <v/>
      </c>
    </row>
    <row r="110" spans="1:12" ht="22.7" customHeight="1">
      <c r="A110" s="141" t="str">
        <f t="shared" si="2"/>
        <v/>
      </c>
      <c r="B110" s="142"/>
      <c r="C110" s="143" t="str">
        <f>IF(ISERROR(VLOOKUP(A110,'[1]Z04 支出决算表(财决04表)'!$A$10:$J$500,4,FALSE)),"",VLOOKUP(A110,'[1]Z04 支出决算表(财决04表)'!$A$10:$J$500,4,FALSE))</f>
        <v/>
      </c>
      <c r="D110" s="144" t="str">
        <f>IF(ISERROR(VLOOKUP(A110,'[1]Z04 支出决算表(财决04表)'!$A$10:$J$500,5,FALSE)),"",VLOOKUP(A110,'[1]Z04 支出决算表(财决04表)'!$A$10:$J$500,5,FALSE))</f>
        <v/>
      </c>
      <c r="E110" s="144" t="str">
        <f>IF(ISERROR(VLOOKUP(A110,'[1]Z04 支出决算表(财决04表)'!$A$10:$J$500,6,FALSE)),"",VLOOKUP(A110,'[1]Z04 支出决算表(财决04表)'!$A$10:$J$500,6,FALSE))</f>
        <v/>
      </c>
      <c r="F110" s="144" t="str">
        <f>IF(ISERROR(VLOOKUP(A110,'[1]Z04 支出决算表(财决04表)'!$A$10:$J$500,7,FALSE)),"",VLOOKUP(A110,'[1]Z04 支出决算表(财决04表)'!$A$10:$J$500,7,FALSE))</f>
        <v/>
      </c>
      <c r="G110" s="144" t="str">
        <f>IF(ISERROR(VLOOKUP(A110,'[1]Z04 支出决算表(财决04表)'!$A$10:$J$500,8,FALSE)),"",VLOOKUP(A110,'[1]Z04 支出决算表(财决04表)'!$A$10:$J$500,8,FALSE))</f>
        <v/>
      </c>
      <c r="H110" s="144" t="str">
        <f>IF(ISERROR(VLOOKUP(A110,'[1]Z04 支出决算表(财决04表)'!$A$10:$J$500,9,FALSE)),"",VLOOKUP(A110,'[1]Z04 支出决算表(财决04表)'!$A$10:$J$500,9,FALSE))</f>
        <v/>
      </c>
      <c r="I110" s="144" t="str">
        <f>IF(ISERROR(VLOOKUP(A110,'[1]Z04 支出决算表(财决04表)'!$A$10:$J$500,10,FALSE)),"",VLOOKUP(A110,'[1]Z04 支出决算表(财决04表)'!$A$10:$J$500,10,FALSE))</f>
        <v/>
      </c>
      <c r="J110" s="155">
        <f>'[1]Z04 支出决算表(财决04表)'!$A109</f>
        <v>0</v>
      </c>
      <c r="K110" s="156">
        <f>'[1]Z04 支出决算表(财决04表)'!$E109</f>
        <v>0</v>
      </c>
      <c r="L110" s="133" t="str">
        <f t="shared" si="3"/>
        <v/>
      </c>
    </row>
    <row r="111" spans="1:12" ht="22.7" customHeight="1">
      <c r="A111" s="141" t="str">
        <f t="shared" si="2"/>
        <v/>
      </c>
      <c r="B111" s="142"/>
      <c r="C111" s="143" t="str">
        <f>IF(ISERROR(VLOOKUP(A111,'[1]Z04 支出决算表(财决04表)'!$A$10:$J$500,4,FALSE)),"",VLOOKUP(A111,'[1]Z04 支出决算表(财决04表)'!$A$10:$J$500,4,FALSE))</f>
        <v/>
      </c>
      <c r="D111" s="144" t="str">
        <f>IF(ISERROR(VLOOKUP(A111,'[1]Z04 支出决算表(财决04表)'!$A$10:$J$500,5,FALSE)),"",VLOOKUP(A111,'[1]Z04 支出决算表(财决04表)'!$A$10:$J$500,5,FALSE))</f>
        <v/>
      </c>
      <c r="E111" s="144" t="str">
        <f>IF(ISERROR(VLOOKUP(A111,'[1]Z04 支出决算表(财决04表)'!$A$10:$J$500,6,FALSE)),"",VLOOKUP(A111,'[1]Z04 支出决算表(财决04表)'!$A$10:$J$500,6,FALSE))</f>
        <v/>
      </c>
      <c r="F111" s="144" t="str">
        <f>IF(ISERROR(VLOOKUP(A111,'[1]Z04 支出决算表(财决04表)'!$A$10:$J$500,7,FALSE)),"",VLOOKUP(A111,'[1]Z04 支出决算表(财决04表)'!$A$10:$J$500,7,FALSE))</f>
        <v/>
      </c>
      <c r="G111" s="144" t="str">
        <f>IF(ISERROR(VLOOKUP(A111,'[1]Z04 支出决算表(财决04表)'!$A$10:$J$500,8,FALSE)),"",VLOOKUP(A111,'[1]Z04 支出决算表(财决04表)'!$A$10:$J$500,8,FALSE))</f>
        <v/>
      </c>
      <c r="H111" s="144" t="str">
        <f>IF(ISERROR(VLOOKUP(A111,'[1]Z04 支出决算表(财决04表)'!$A$10:$J$500,9,FALSE)),"",VLOOKUP(A111,'[1]Z04 支出决算表(财决04表)'!$A$10:$J$500,9,FALSE))</f>
        <v/>
      </c>
      <c r="I111" s="144" t="str">
        <f>IF(ISERROR(VLOOKUP(A111,'[1]Z04 支出决算表(财决04表)'!$A$10:$J$500,10,FALSE)),"",VLOOKUP(A111,'[1]Z04 支出决算表(财决04表)'!$A$10:$J$500,10,FALSE))</f>
        <v/>
      </c>
      <c r="J111" s="155">
        <f>'[1]Z04 支出决算表(财决04表)'!$A110</f>
        <v>0</v>
      </c>
      <c r="K111" s="156">
        <f>'[1]Z04 支出决算表(财决04表)'!$E110</f>
        <v>0</v>
      </c>
      <c r="L111" s="133" t="str">
        <f t="shared" si="3"/>
        <v/>
      </c>
    </row>
    <row r="112" spans="1:12" ht="22.7" customHeight="1">
      <c r="A112" s="141" t="str">
        <f t="shared" si="2"/>
        <v/>
      </c>
      <c r="B112" s="142"/>
      <c r="C112" s="143" t="str">
        <f>IF(ISERROR(VLOOKUP(A112,'[1]Z04 支出决算表(财决04表)'!$A$10:$J$500,4,FALSE)),"",VLOOKUP(A112,'[1]Z04 支出决算表(财决04表)'!$A$10:$J$500,4,FALSE))</f>
        <v/>
      </c>
      <c r="D112" s="144" t="str">
        <f>IF(ISERROR(VLOOKUP(A112,'[1]Z04 支出决算表(财决04表)'!$A$10:$J$500,5,FALSE)),"",VLOOKUP(A112,'[1]Z04 支出决算表(财决04表)'!$A$10:$J$500,5,FALSE))</f>
        <v/>
      </c>
      <c r="E112" s="144" t="str">
        <f>IF(ISERROR(VLOOKUP(A112,'[1]Z04 支出决算表(财决04表)'!$A$10:$J$500,6,FALSE)),"",VLOOKUP(A112,'[1]Z04 支出决算表(财决04表)'!$A$10:$J$500,6,FALSE))</f>
        <v/>
      </c>
      <c r="F112" s="144" t="str">
        <f>IF(ISERROR(VLOOKUP(A112,'[1]Z04 支出决算表(财决04表)'!$A$10:$J$500,7,FALSE)),"",VLOOKUP(A112,'[1]Z04 支出决算表(财决04表)'!$A$10:$J$500,7,FALSE))</f>
        <v/>
      </c>
      <c r="G112" s="144" t="str">
        <f>IF(ISERROR(VLOOKUP(A112,'[1]Z04 支出决算表(财决04表)'!$A$10:$J$500,8,FALSE)),"",VLOOKUP(A112,'[1]Z04 支出决算表(财决04表)'!$A$10:$J$500,8,FALSE))</f>
        <v/>
      </c>
      <c r="H112" s="144" t="str">
        <f>IF(ISERROR(VLOOKUP(A112,'[1]Z04 支出决算表(财决04表)'!$A$10:$J$500,9,FALSE)),"",VLOOKUP(A112,'[1]Z04 支出决算表(财决04表)'!$A$10:$J$500,9,FALSE))</f>
        <v/>
      </c>
      <c r="I112" s="144" t="str">
        <f>IF(ISERROR(VLOOKUP(A112,'[1]Z04 支出决算表(财决04表)'!$A$10:$J$500,10,FALSE)),"",VLOOKUP(A112,'[1]Z04 支出决算表(财决04表)'!$A$10:$J$500,10,FALSE))</f>
        <v/>
      </c>
      <c r="J112" s="155">
        <f>'[1]Z04 支出决算表(财决04表)'!$A111</f>
        <v>0</v>
      </c>
      <c r="K112" s="156">
        <f>'[1]Z04 支出决算表(财决04表)'!$E111</f>
        <v>0</v>
      </c>
      <c r="L112" s="133" t="str">
        <f t="shared" si="3"/>
        <v/>
      </c>
    </row>
    <row r="113" spans="1:12" ht="22.7" customHeight="1">
      <c r="A113" s="141" t="str">
        <f t="shared" si="2"/>
        <v/>
      </c>
      <c r="B113" s="142"/>
      <c r="C113" s="143" t="str">
        <f>IF(ISERROR(VLOOKUP(A113,'[1]Z04 支出决算表(财决04表)'!$A$10:$J$500,4,FALSE)),"",VLOOKUP(A113,'[1]Z04 支出决算表(财决04表)'!$A$10:$J$500,4,FALSE))</f>
        <v/>
      </c>
      <c r="D113" s="144" t="str">
        <f>IF(ISERROR(VLOOKUP(A113,'[1]Z04 支出决算表(财决04表)'!$A$10:$J$500,5,FALSE)),"",VLOOKUP(A113,'[1]Z04 支出决算表(财决04表)'!$A$10:$J$500,5,FALSE))</f>
        <v/>
      </c>
      <c r="E113" s="144" t="str">
        <f>IF(ISERROR(VLOOKUP(A113,'[1]Z04 支出决算表(财决04表)'!$A$10:$J$500,6,FALSE)),"",VLOOKUP(A113,'[1]Z04 支出决算表(财决04表)'!$A$10:$J$500,6,FALSE))</f>
        <v/>
      </c>
      <c r="F113" s="144" t="str">
        <f>IF(ISERROR(VLOOKUP(A113,'[1]Z04 支出决算表(财决04表)'!$A$10:$J$500,7,FALSE)),"",VLOOKUP(A113,'[1]Z04 支出决算表(财决04表)'!$A$10:$J$500,7,FALSE))</f>
        <v/>
      </c>
      <c r="G113" s="144" t="str">
        <f>IF(ISERROR(VLOOKUP(A113,'[1]Z04 支出决算表(财决04表)'!$A$10:$J$500,8,FALSE)),"",VLOOKUP(A113,'[1]Z04 支出决算表(财决04表)'!$A$10:$J$500,8,FALSE))</f>
        <v/>
      </c>
      <c r="H113" s="144" t="str">
        <f>IF(ISERROR(VLOOKUP(A113,'[1]Z04 支出决算表(财决04表)'!$A$10:$J$500,9,FALSE)),"",VLOOKUP(A113,'[1]Z04 支出决算表(财决04表)'!$A$10:$J$500,9,FALSE))</f>
        <v/>
      </c>
      <c r="I113" s="144" t="str">
        <f>IF(ISERROR(VLOOKUP(A113,'[1]Z04 支出决算表(财决04表)'!$A$10:$J$500,10,FALSE)),"",VLOOKUP(A113,'[1]Z04 支出决算表(财决04表)'!$A$10:$J$500,10,FALSE))</f>
        <v/>
      </c>
      <c r="J113" s="155">
        <f>'[1]Z04 支出决算表(财决04表)'!$A112</f>
        <v>0</v>
      </c>
      <c r="K113" s="156">
        <f>'[1]Z04 支出决算表(财决04表)'!$E112</f>
        <v>0</v>
      </c>
      <c r="L113" s="133" t="str">
        <f t="shared" si="3"/>
        <v/>
      </c>
    </row>
    <row r="114" spans="1:12" ht="22.7" customHeight="1">
      <c r="A114" s="141" t="str">
        <f t="shared" si="2"/>
        <v/>
      </c>
      <c r="B114" s="142"/>
      <c r="C114" s="143" t="str">
        <f>IF(ISERROR(VLOOKUP(A114,'[1]Z04 支出决算表(财决04表)'!$A$10:$J$500,4,FALSE)),"",VLOOKUP(A114,'[1]Z04 支出决算表(财决04表)'!$A$10:$J$500,4,FALSE))</f>
        <v/>
      </c>
      <c r="D114" s="144" t="str">
        <f>IF(ISERROR(VLOOKUP(A114,'[1]Z04 支出决算表(财决04表)'!$A$10:$J$500,5,FALSE)),"",VLOOKUP(A114,'[1]Z04 支出决算表(财决04表)'!$A$10:$J$500,5,FALSE))</f>
        <v/>
      </c>
      <c r="E114" s="144" t="str">
        <f>IF(ISERROR(VLOOKUP(A114,'[1]Z04 支出决算表(财决04表)'!$A$10:$J$500,6,FALSE)),"",VLOOKUP(A114,'[1]Z04 支出决算表(财决04表)'!$A$10:$J$500,6,FALSE))</f>
        <v/>
      </c>
      <c r="F114" s="144" t="str">
        <f>IF(ISERROR(VLOOKUP(A114,'[1]Z04 支出决算表(财决04表)'!$A$10:$J$500,7,FALSE)),"",VLOOKUP(A114,'[1]Z04 支出决算表(财决04表)'!$A$10:$J$500,7,FALSE))</f>
        <v/>
      </c>
      <c r="G114" s="144" t="str">
        <f>IF(ISERROR(VLOOKUP(A114,'[1]Z04 支出决算表(财决04表)'!$A$10:$J$500,8,FALSE)),"",VLOOKUP(A114,'[1]Z04 支出决算表(财决04表)'!$A$10:$J$500,8,FALSE))</f>
        <v/>
      </c>
      <c r="H114" s="144" t="str">
        <f>IF(ISERROR(VLOOKUP(A114,'[1]Z04 支出决算表(财决04表)'!$A$10:$J$500,9,FALSE)),"",VLOOKUP(A114,'[1]Z04 支出决算表(财决04表)'!$A$10:$J$500,9,FALSE))</f>
        <v/>
      </c>
      <c r="I114" s="144" t="str">
        <f>IF(ISERROR(VLOOKUP(A114,'[1]Z04 支出决算表(财决04表)'!$A$10:$J$500,10,FALSE)),"",VLOOKUP(A114,'[1]Z04 支出决算表(财决04表)'!$A$10:$J$500,10,FALSE))</f>
        <v/>
      </c>
      <c r="J114" s="155">
        <f>'[1]Z04 支出决算表(财决04表)'!$A113</f>
        <v>0</v>
      </c>
      <c r="K114" s="156">
        <f>'[1]Z04 支出决算表(财决04表)'!$E113</f>
        <v>0</v>
      </c>
      <c r="L114" s="133" t="str">
        <f t="shared" si="3"/>
        <v/>
      </c>
    </row>
    <row r="115" spans="1:12" ht="22.7" customHeight="1">
      <c r="A115" s="141" t="str">
        <f t="shared" si="2"/>
        <v/>
      </c>
      <c r="B115" s="142"/>
      <c r="C115" s="143" t="str">
        <f>IF(ISERROR(VLOOKUP(A115,'[1]Z04 支出决算表(财决04表)'!$A$10:$J$500,4,FALSE)),"",VLOOKUP(A115,'[1]Z04 支出决算表(财决04表)'!$A$10:$J$500,4,FALSE))</f>
        <v/>
      </c>
      <c r="D115" s="144" t="str">
        <f>IF(ISERROR(VLOOKUP(A115,'[1]Z04 支出决算表(财决04表)'!$A$10:$J$500,5,FALSE)),"",VLOOKUP(A115,'[1]Z04 支出决算表(财决04表)'!$A$10:$J$500,5,FALSE))</f>
        <v/>
      </c>
      <c r="E115" s="144" t="str">
        <f>IF(ISERROR(VLOOKUP(A115,'[1]Z04 支出决算表(财决04表)'!$A$10:$J$500,6,FALSE)),"",VLOOKUP(A115,'[1]Z04 支出决算表(财决04表)'!$A$10:$J$500,6,FALSE))</f>
        <v/>
      </c>
      <c r="F115" s="144" t="str">
        <f>IF(ISERROR(VLOOKUP(A115,'[1]Z04 支出决算表(财决04表)'!$A$10:$J$500,7,FALSE)),"",VLOOKUP(A115,'[1]Z04 支出决算表(财决04表)'!$A$10:$J$500,7,FALSE))</f>
        <v/>
      </c>
      <c r="G115" s="144" t="str">
        <f>IF(ISERROR(VLOOKUP(A115,'[1]Z04 支出决算表(财决04表)'!$A$10:$J$500,8,FALSE)),"",VLOOKUP(A115,'[1]Z04 支出决算表(财决04表)'!$A$10:$J$500,8,FALSE))</f>
        <v/>
      </c>
      <c r="H115" s="144" t="str">
        <f>IF(ISERROR(VLOOKUP(A115,'[1]Z04 支出决算表(财决04表)'!$A$10:$J$500,9,FALSE)),"",VLOOKUP(A115,'[1]Z04 支出决算表(财决04表)'!$A$10:$J$500,9,FALSE))</f>
        <v/>
      </c>
      <c r="I115" s="144" t="str">
        <f>IF(ISERROR(VLOOKUP(A115,'[1]Z04 支出决算表(财决04表)'!$A$10:$J$500,10,FALSE)),"",VLOOKUP(A115,'[1]Z04 支出决算表(财决04表)'!$A$10:$J$500,10,FALSE))</f>
        <v/>
      </c>
      <c r="J115" s="155">
        <f>'[1]Z04 支出决算表(财决04表)'!$A114</f>
        <v>0</v>
      </c>
      <c r="K115" s="156">
        <f>'[1]Z04 支出决算表(财决04表)'!$E114</f>
        <v>0</v>
      </c>
      <c r="L115" s="133" t="str">
        <f t="shared" si="3"/>
        <v/>
      </c>
    </row>
    <row r="116" spans="1:12" ht="22.7" customHeight="1">
      <c r="A116" s="141" t="str">
        <f t="shared" si="2"/>
        <v/>
      </c>
      <c r="B116" s="142"/>
      <c r="C116" s="143" t="str">
        <f>IF(ISERROR(VLOOKUP(A116,'[1]Z04 支出决算表(财决04表)'!$A$10:$J$500,4,FALSE)),"",VLOOKUP(A116,'[1]Z04 支出决算表(财决04表)'!$A$10:$J$500,4,FALSE))</f>
        <v/>
      </c>
      <c r="D116" s="144" t="str">
        <f>IF(ISERROR(VLOOKUP(A116,'[1]Z04 支出决算表(财决04表)'!$A$10:$J$500,5,FALSE)),"",VLOOKUP(A116,'[1]Z04 支出决算表(财决04表)'!$A$10:$J$500,5,FALSE))</f>
        <v/>
      </c>
      <c r="E116" s="144" t="str">
        <f>IF(ISERROR(VLOOKUP(A116,'[1]Z04 支出决算表(财决04表)'!$A$10:$J$500,6,FALSE)),"",VLOOKUP(A116,'[1]Z04 支出决算表(财决04表)'!$A$10:$J$500,6,FALSE))</f>
        <v/>
      </c>
      <c r="F116" s="144" t="str">
        <f>IF(ISERROR(VLOOKUP(A116,'[1]Z04 支出决算表(财决04表)'!$A$10:$J$500,7,FALSE)),"",VLOOKUP(A116,'[1]Z04 支出决算表(财决04表)'!$A$10:$J$500,7,FALSE))</f>
        <v/>
      </c>
      <c r="G116" s="144" t="str">
        <f>IF(ISERROR(VLOOKUP(A116,'[1]Z04 支出决算表(财决04表)'!$A$10:$J$500,8,FALSE)),"",VLOOKUP(A116,'[1]Z04 支出决算表(财决04表)'!$A$10:$J$500,8,FALSE))</f>
        <v/>
      </c>
      <c r="H116" s="144" t="str">
        <f>IF(ISERROR(VLOOKUP(A116,'[1]Z04 支出决算表(财决04表)'!$A$10:$J$500,9,FALSE)),"",VLOOKUP(A116,'[1]Z04 支出决算表(财决04表)'!$A$10:$J$500,9,FALSE))</f>
        <v/>
      </c>
      <c r="I116" s="144" t="str">
        <f>IF(ISERROR(VLOOKUP(A116,'[1]Z04 支出决算表(财决04表)'!$A$10:$J$500,10,FALSE)),"",VLOOKUP(A116,'[1]Z04 支出决算表(财决04表)'!$A$10:$J$500,10,FALSE))</f>
        <v/>
      </c>
      <c r="J116" s="155">
        <f>'[1]Z04 支出决算表(财决04表)'!$A115</f>
        <v>0</v>
      </c>
      <c r="K116" s="156">
        <f>'[1]Z04 支出决算表(财决04表)'!$E115</f>
        <v>0</v>
      </c>
      <c r="L116" s="133" t="str">
        <f t="shared" si="3"/>
        <v/>
      </c>
    </row>
    <row r="117" spans="1:12" ht="22.7" customHeight="1">
      <c r="A117" s="141" t="str">
        <f t="shared" si="2"/>
        <v/>
      </c>
      <c r="B117" s="142"/>
      <c r="C117" s="143" t="str">
        <f>IF(ISERROR(VLOOKUP(A117,'[1]Z04 支出决算表(财决04表)'!$A$10:$J$500,4,FALSE)),"",VLOOKUP(A117,'[1]Z04 支出决算表(财决04表)'!$A$10:$J$500,4,FALSE))</f>
        <v/>
      </c>
      <c r="D117" s="144" t="str">
        <f>IF(ISERROR(VLOOKUP(A117,'[1]Z04 支出决算表(财决04表)'!$A$10:$J$500,5,FALSE)),"",VLOOKUP(A117,'[1]Z04 支出决算表(财决04表)'!$A$10:$J$500,5,FALSE))</f>
        <v/>
      </c>
      <c r="E117" s="144" t="str">
        <f>IF(ISERROR(VLOOKUP(A117,'[1]Z04 支出决算表(财决04表)'!$A$10:$J$500,6,FALSE)),"",VLOOKUP(A117,'[1]Z04 支出决算表(财决04表)'!$A$10:$J$500,6,FALSE))</f>
        <v/>
      </c>
      <c r="F117" s="144" t="str">
        <f>IF(ISERROR(VLOOKUP(A117,'[1]Z04 支出决算表(财决04表)'!$A$10:$J$500,7,FALSE)),"",VLOOKUP(A117,'[1]Z04 支出决算表(财决04表)'!$A$10:$J$500,7,FALSE))</f>
        <v/>
      </c>
      <c r="G117" s="144" t="str">
        <f>IF(ISERROR(VLOOKUP(A117,'[1]Z04 支出决算表(财决04表)'!$A$10:$J$500,8,FALSE)),"",VLOOKUP(A117,'[1]Z04 支出决算表(财决04表)'!$A$10:$J$500,8,FALSE))</f>
        <v/>
      </c>
      <c r="H117" s="144" t="str">
        <f>IF(ISERROR(VLOOKUP(A117,'[1]Z04 支出决算表(财决04表)'!$A$10:$J$500,9,FALSE)),"",VLOOKUP(A117,'[1]Z04 支出决算表(财决04表)'!$A$10:$J$500,9,FALSE))</f>
        <v/>
      </c>
      <c r="I117" s="144" t="str">
        <f>IF(ISERROR(VLOOKUP(A117,'[1]Z04 支出决算表(财决04表)'!$A$10:$J$500,10,FALSE)),"",VLOOKUP(A117,'[1]Z04 支出决算表(财决04表)'!$A$10:$J$500,10,FALSE))</f>
        <v/>
      </c>
      <c r="J117" s="155">
        <f>'[1]Z04 支出决算表(财决04表)'!$A116</f>
        <v>0</v>
      </c>
      <c r="K117" s="156">
        <f>'[1]Z04 支出决算表(财决04表)'!$E116</f>
        <v>0</v>
      </c>
      <c r="L117" s="133" t="str">
        <f t="shared" si="3"/>
        <v/>
      </c>
    </row>
    <row r="118" spans="1:12" ht="22.7" customHeight="1">
      <c r="A118" s="141" t="str">
        <f t="shared" si="2"/>
        <v/>
      </c>
      <c r="B118" s="142"/>
      <c r="C118" s="143" t="str">
        <f>IF(ISERROR(VLOOKUP(A118,'[1]Z04 支出决算表(财决04表)'!$A$10:$J$500,4,FALSE)),"",VLOOKUP(A118,'[1]Z04 支出决算表(财决04表)'!$A$10:$J$500,4,FALSE))</f>
        <v/>
      </c>
      <c r="D118" s="144" t="str">
        <f>IF(ISERROR(VLOOKUP(A118,'[1]Z04 支出决算表(财决04表)'!$A$10:$J$500,5,FALSE)),"",VLOOKUP(A118,'[1]Z04 支出决算表(财决04表)'!$A$10:$J$500,5,FALSE))</f>
        <v/>
      </c>
      <c r="E118" s="144" t="str">
        <f>IF(ISERROR(VLOOKUP(A118,'[1]Z04 支出决算表(财决04表)'!$A$10:$J$500,6,FALSE)),"",VLOOKUP(A118,'[1]Z04 支出决算表(财决04表)'!$A$10:$J$500,6,FALSE))</f>
        <v/>
      </c>
      <c r="F118" s="144" t="str">
        <f>IF(ISERROR(VLOOKUP(A118,'[1]Z04 支出决算表(财决04表)'!$A$10:$J$500,7,FALSE)),"",VLOOKUP(A118,'[1]Z04 支出决算表(财决04表)'!$A$10:$J$500,7,FALSE))</f>
        <v/>
      </c>
      <c r="G118" s="144" t="str">
        <f>IF(ISERROR(VLOOKUP(A118,'[1]Z04 支出决算表(财决04表)'!$A$10:$J$500,8,FALSE)),"",VLOOKUP(A118,'[1]Z04 支出决算表(财决04表)'!$A$10:$J$500,8,FALSE))</f>
        <v/>
      </c>
      <c r="H118" s="144" t="str">
        <f>IF(ISERROR(VLOOKUP(A118,'[1]Z04 支出决算表(财决04表)'!$A$10:$J$500,9,FALSE)),"",VLOOKUP(A118,'[1]Z04 支出决算表(财决04表)'!$A$10:$J$500,9,FALSE))</f>
        <v/>
      </c>
      <c r="I118" s="144" t="str">
        <f>IF(ISERROR(VLOOKUP(A118,'[1]Z04 支出决算表(财决04表)'!$A$10:$J$500,10,FALSE)),"",VLOOKUP(A118,'[1]Z04 支出决算表(财决04表)'!$A$10:$J$500,10,FALSE))</f>
        <v/>
      </c>
      <c r="J118" s="155">
        <f>'[1]Z04 支出决算表(财决04表)'!$A117</f>
        <v>0</v>
      </c>
      <c r="K118" s="156">
        <f>'[1]Z04 支出决算表(财决04表)'!$E117</f>
        <v>0</v>
      </c>
      <c r="L118" s="133" t="str">
        <f t="shared" si="3"/>
        <v/>
      </c>
    </row>
    <row r="119" spans="1:12" ht="22.7" customHeight="1">
      <c r="A119" s="141" t="str">
        <f t="shared" si="2"/>
        <v/>
      </c>
      <c r="B119" s="142"/>
      <c r="C119" s="143" t="str">
        <f>IF(ISERROR(VLOOKUP(A119,'[1]Z04 支出决算表(财决04表)'!$A$10:$J$500,4,FALSE)),"",VLOOKUP(A119,'[1]Z04 支出决算表(财决04表)'!$A$10:$J$500,4,FALSE))</f>
        <v/>
      </c>
      <c r="D119" s="144" t="str">
        <f>IF(ISERROR(VLOOKUP(A119,'[1]Z04 支出决算表(财决04表)'!$A$10:$J$500,5,FALSE)),"",VLOOKUP(A119,'[1]Z04 支出决算表(财决04表)'!$A$10:$J$500,5,FALSE))</f>
        <v/>
      </c>
      <c r="E119" s="144" t="str">
        <f>IF(ISERROR(VLOOKUP(A119,'[1]Z04 支出决算表(财决04表)'!$A$10:$J$500,6,FALSE)),"",VLOOKUP(A119,'[1]Z04 支出决算表(财决04表)'!$A$10:$J$500,6,FALSE))</f>
        <v/>
      </c>
      <c r="F119" s="144" t="str">
        <f>IF(ISERROR(VLOOKUP(A119,'[1]Z04 支出决算表(财决04表)'!$A$10:$J$500,7,FALSE)),"",VLOOKUP(A119,'[1]Z04 支出决算表(财决04表)'!$A$10:$J$500,7,FALSE))</f>
        <v/>
      </c>
      <c r="G119" s="144" t="str">
        <f>IF(ISERROR(VLOOKUP(A119,'[1]Z04 支出决算表(财决04表)'!$A$10:$J$500,8,FALSE)),"",VLOOKUP(A119,'[1]Z04 支出决算表(财决04表)'!$A$10:$J$500,8,FALSE))</f>
        <v/>
      </c>
      <c r="H119" s="144" t="str">
        <f>IF(ISERROR(VLOOKUP(A119,'[1]Z04 支出决算表(财决04表)'!$A$10:$J$500,9,FALSE)),"",VLOOKUP(A119,'[1]Z04 支出决算表(财决04表)'!$A$10:$J$500,9,FALSE))</f>
        <v/>
      </c>
      <c r="I119" s="144" t="str">
        <f>IF(ISERROR(VLOOKUP(A119,'[1]Z04 支出决算表(财决04表)'!$A$10:$J$500,10,FALSE)),"",VLOOKUP(A119,'[1]Z04 支出决算表(财决04表)'!$A$10:$J$500,10,FALSE))</f>
        <v/>
      </c>
      <c r="J119" s="155">
        <f>'[1]Z04 支出决算表(财决04表)'!$A118</f>
        <v>0</v>
      </c>
      <c r="K119" s="156">
        <f>'[1]Z04 支出决算表(财决04表)'!$E118</f>
        <v>0</v>
      </c>
      <c r="L119" s="133" t="str">
        <f t="shared" si="3"/>
        <v/>
      </c>
    </row>
    <row r="120" spans="1:12" ht="22.7" customHeight="1">
      <c r="A120" s="141" t="str">
        <f t="shared" si="2"/>
        <v/>
      </c>
      <c r="B120" s="142"/>
      <c r="C120" s="143" t="str">
        <f>IF(ISERROR(VLOOKUP(A120,'[1]Z04 支出决算表(财决04表)'!$A$10:$J$500,4,FALSE)),"",VLOOKUP(A120,'[1]Z04 支出决算表(财决04表)'!$A$10:$J$500,4,FALSE))</f>
        <v/>
      </c>
      <c r="D120" s="144" t="str">
        <f>IF(ISERROR(VLOOKUP(A120,'[1]Z04 支出决算表(财决04表)'!$A$10:$J$500,5,FALSE)),"",VLOOKUP(A120,'[1]Z04 支出决算表(财决04表)'!$A$10:$J$500,5,FALSE))</f>
        <v/>
      </c>
      <c r="E120" s="144" t="str">
        <f>IF(ISERROR(VLOOKUP(A120,'[1]Z04 支出决算表(财决04表)'!$A$10:$J$500,6,FALSE)),"",VLOOKUP(A120,'[1]Z04 支出决算表(财决04表)'!$A$10:$J$500,6,FALSE))</f>
        <v/>
      </c>
      <c r="F120" s="144" t="str">
        <f>IF(ISERROR(VLOOKUP(A120,'[1]Z04 支出决算表(财决04表)'!$A$10:$J$500,7,FALSE)),"",VLOOKUP(A120,'[1]Z04 支出决算表(财决04表)'!$A$10:$J$500,7,FALSE))</f>
        <v/>
      </c>
      <c r="G120" s="144" t="str">
        <f>IF(ISERROR(VLOOKUP(A120,'[1]Z04 支出决算表(财决04表)'!$A$10:$J$500,8,FALSE)),"",VLOOKUP(A120,'[1]Z04 支出决算表(财决04表)'!$A$10:$J$500,8,FALSE))</f>
        <v/>
      </c>
      <c r="H120" s="144" t="str">
        <f>IF(ISERROR(VLOOKUP(A120,'[1]Z04 支出决算表(财决04表)'!$A$10:$J$500,9,FALSE)),"",VLOOKUP(A120,'[1]Z04 支出决算表(财决04表)'!$A$10:$J$500,9,FALSE))</f>
        <v/>
      </c>
      <c r="I120" s="144" t="str">
        <f>IF(ISERROR(VLOOKUP(A120,'[1]Z04 支出决算表(财决04表)'!$A$10:$J$500,10,FALSE)),"",VLOOKUP(A120,'[1]Z04 支出决算表(财决04表)'!$A$10:$J$500,10,FALSE))</f>
        <v/>
      </c>
      <c r="J120" s="155">
        <f>'[1]Z04 支出决算表(财决04表)'!$A119</f>
        <v>0</v>
      </c>
      <c r="K120" s="156">
        <f>'[1]Z04 支出决算表(财决04表)'!$E119</f>
        <v>0</v>
      </c>
      <c r="L120" s="133" t="str">
        <f t="shared" si="3"/>
        <v/>
      </c>
    </row>
    <row r="121" spans="1:12" ht="22.7" customHeight="1">
      <c r="A121" s="141" t="str">
        <f t="shared" si="2"/>
        <v/>
      </c>
      <c r="B121" s="142"/>
      <c r="C121" s="143" t="str">
        <f>IF(ISERROR(VLOOKUP(A121,'[1]Z04 支出决算表(财决04表)'!$A$10:$J$500,4,FALSE)),"",VLOOKUP(A121,'[1]Z04 支出决算表(财决04表)'!$A$10:$J$500,4,FALSE))</f>
        <v/>
      </c>
      <c r="D121" s="144" t="str">
        <f>IF(ISERROR(VLOOKUP(A121,'[1]Z04 支出决算表(财决04表)'!$A$10:$J$500,5,FALSE)),"",VLOOKUP(A121,'[1]Z04 支出决算表(财决04表)'!$A$10:$J$500,5,FALSE))</f>
        <v/>
      </c>
      <c r="E121" s="144" t="str">
        <f>IF(ISERROR(VLOOKUP(A121,'[1]Z04 支出决算表(财决04表)'!$A$10:$J$500,6,FALSE)),"",VLOOKUP(A121,'[1]Z04 支出决算表(财决04表)'!$A$10:$J$500,6,FALSE))</f>
        <v/>
      </c>
      <c r="F121" s="144" t="str">
        <f>IF(ISERROR(VLOOKUP(A121,'[1]Z04 支出决算表(财决04表)'!$A$10:$J$500,7,FALSE)),"",VLOOKUP(A121,'[1]Z04 支出决算表(财决04表)'!$A$10:$J$500,7,FALSE))</f>
        <v/>
      </c>
      <c r="G121" s="144" t="str">
        <f>IF(ISERROR(VLOOKUP(A121,'[1]Z04 支出决算表(财决04表)'!$A$10:$J$500,8,FALSE)),"",VLOOKUP(A121,'[1]Z04 支出决算表(财决04表)'!$A$10:$J$500,8,FALSE))</f>
        <v/>
      </c>
      <c r="H121" s="144" t="str">
        <f>IF(ISERROR(VLOOKUP(A121,'[1]Z04 支出决算表(财决04表)'!$A$10:$J$500,9,FALSE)),"",VLOOKUP(A121,'[1]Z04 支出决算表(财决04表)'!$A$10:$J$500,9,FALSE))</f>
        <v/>
      </c>
      <c r="I121" s="144" t="str">
        <f>IF(ISERROR(VLOOKUP(A121,'[1]Z04 支出决算表(财决04表)'!$A$10:$J$500,10,FALSE)),"",VLOOKUP(A121,'[1]Z04 支出决算表(财决04表)'!$A$10:$J$500,10,FALSE))</f>
        <v/>
      </c>
      <c r="J121" s="155">
        <f>'[1]Z04 支出决算表(财决04表)'!$A120</f>
        <v>0</v>
      </c>
      <c r="K121" s="156">
        <f>'[1]Z04 支出决算表(财决04表)'!$E120</f>
        <v>0</v>
      </c>
      <c r="L121" s="133" t="str">
        <f t="shared" si="3"/>
        <v/>
      </c>
    </row>
    <row r="122" spans="1:12" ht="22.7" customHeight="1">
      <c r="A122" s="141" t="str">
        <f t="shared" si="2"/>
        <v/>
      </c>
      <c r="B122" s="142"/>
      <c r="C122" s="143" t="str">
        <f>IF(ISERROR(VLOOKUP(A122,'[1]Z04 支出决算表(财决04表)'!$A$10:$J$500,4,FALSE)),"",VLOOKUP(A122,'[1]Z04 支出决算表(财决04表)'!$A$10:$J$500,4,FALSE))</f>
        <v/>
      </c>
      <c r="D122" s="144" t="str">
        <f>IF(ISERROR(VLOOKUP(A122,'[1]Z04 支出决算表(财决04表)'!$A$10:$J$500,5,FALSE)),"",VLOOKUP(A122,'[1]Z04 支出决算表(财决04表)'!$A$10:$J$500,5,FALSE))</f>
        <v/>
      </c>
      <c r="E122" s="144" t="str">
        <f>IF(ISERROR(VLOOKUP(A122,'[1]Z04 支出决算表(财决04表)'!$A$10:$J$500,6,FALSE)),"",VLOOKUP(A122,'[1]Z04 支出决算表(财决04表)'!$A$10:$J$500,6,FALSE))</f>
        <v/>
      </c>
      <c r="F122" s="144" t="str">
        <f>IF(ISERROR(VLOOKUP(A122,'[1]Z04 支出决算表(财决04表)'!$A$10:$J$500,7,FALSE)),"",VLOOKUP(A122,'[1]Z04 支出决算表(财决04表)'!$A$10:$J$500,7,FALSE))</f>
        <v/>
      </c>
      <c r="G122" s="144" t="str">
        <f>IF(ISERROR(VLOOKUP(A122,'[1]Z04 支出决算表(财决04表)'!$A$10:$J$500,8,FALSE)),"",VLOOKUP(A122,'[1]Z04 支出决算表(财决04表)'!$A$10:$J$500,8,FALSE))</f>
        <v/>
      </c>
      <c r="H122" s="144" t="str">
        <f>IF(ISERROR(VLOOKUP(A122,'[1]Z04 支出决算表(财决04表)'!$A$10:$J$500,9,FALSE)),"",VLOOKUP(A122,'[1]Z04 支出决算表(财决04表)'!$A$10:$J$500,9,FALSE))</f>
        <v/>
      </c>
      <c r="I122" s="144" t="str">
        <f>IF(ISERROR(VLOOKUP(A122,'[1]Z04 支出决算表(财决04表)'!$A$10:$J$500,10,FALSE)),"",VLOOKUP(A122,'[1]Z04 支出决算表(财决04表)'!$A$10:$J$500,10,FALSE))</f>
        <v/>
      </c>
      <c r="J122" s="155">
        <f>'[1]Z04 支出决算表(财决04表)'!$A121</f>
        <v>0</v>
      </c>
      <c r="K122" s="156">
        <f>'[1]Z04 支出决算表(财决04表)'!$E121</f>
        <v>0</v>
      </c>
      <c r="L122" s="133" t="str">
        <f t="shared" si="3"/>
        <v/>
      </c>
    </row>
    <row r="123" spans="1:12" ht="22.7" customHeight="1">
      <c r="A123" s="141" t="str">
        <f t="shared" si="2"/>
        <v/>
      </c>
      <c r="B123" s="142"/>
      <c r="C123" s="143" t="str">
        <f>IF(ISERROR(VLOOKUP(A123,'[1]Z04 支出决算表(财决04表)'!$A$10:$J$500,4,FALSE)),"",VLOOKUP(A123,'[1]Z04 支出决算表(财决04表)'!$A$10:$J$500,4,FALSE))</f>
        <v/>
      </c>
      <c r="D123" s="144" t="str">
        <f>IF(ISERROR(VLOOKUP(A123,'[1]Z04 支出决算表(财决04表)'!$A$10:$J$500,5,FALSE)),"",VLOOKUP(A123,'[1]Z04 支出决算表(财决04表)'!$A$10:$J$500,5,FALSE))</f>
        <v/>
      </c>
      <c r="E123" s="144" t="str">
        <f>IF(ISERROR(VLOOKUP(A123,'[1]Z04 支出决算表(财决04表)'!$A$10:$J$500,6,FALSE)),"",VLOOKUP(A123,'[1]Z04 支出决算表(财决04表)'!$A$10:$J$500,6,FALSE))</f>
        <v/>
      </c>
      <c r="F123" s="144" t="str">
        <f>IF(ISERROR(VLOOKUP(A123,'[1]Z04 支出决算表(财决04表)'!$A$10:$J$500,7,FALSE)),"",VLOOKUP(A123,'[1]Z04 支出决算表(财决04表)'!$A$10:$J$500,7,FALSE))</f>
        <v/>
      </c>
      <c r="G123" s="144" t="str">
        <f>IF(ISERROR(VLOOKUP(A123,'[1]Z04 支出决算表(财决04表)'!$A$10:$J$500,8,FALSE)),"",VLOOKUP(A123,'[1]Z04 支出决算表(财决04表)'!$A$10:$J$500,8,FALSE))</f>
        <v/>
      </c>
      <c r="H123" s="144" t="str">
        <f>IF(ISERROR(VLOOKUP(A123,'[1]Z04 支出决算表(财决04表)'!$A$10:$J$500,9,FALSE)),"",VLOOKUP(A123,'[1]Z04 支出决算表(财决04表)'!$A$10:$J$500,9,FALSE))</f>
        <v/>
      </c>
      <c r="I123" s="144" t="str">
        <f>IF(ISERROR(VLOOKUP(A123,'[1]Z04 支出决算表(财决04表)'!$A$10:$J$500,10,FALSE)),"",VLOOKUP(A123,'[1]Z04 支出决算表(财决04表)'!$A$10:$J$500,10,FALSE))</f>
        <v/>
      </c>
      <c r="J123" s="155">
        <f>'[1]Z04 支出决算表(财决04表)'!$A122</f>
        <v>0</v>
      </c>
      <c r="K123" s="156">
        <f>'[1]Z04 支出决算表(财决04表)'!$E122</f>
        <v>0</v>
      </c>
      <c r="L123" s="133" t="str">
        <f t="shared" si="3"/>
        <v/>
      </c>
    </row>
    <row r="124" spans="1:12" ht="22.7" customHeight="1">
      <c r="A124" s="141" t="str">
        <f t="shared" si="2"/>
        <v/>
      </c>
      <c r="B124" s="142"/>
      <c r="C124" s="143" t="str">
        <f>IF(ISERROR(VLOOKUP(A124,'[1]Z04 支出决算表(财决04表)'!$A$10:$J$500,4,FALSE)),"",VLOOKUP(A124,'[1]Z04 支出决算表(财决04表)'!$A$10:$J$500,4,FALSE))</f>
        <v/>
      </c>
      <c r="D124" s="144" t="str">
        <f>IF(ISERROR(VLOOKUP(A124,'[1]Z04 支出决算表(财决04表)'!$A$10:$J$500,5,FALSE)),"",VLOOKUP(A124,'[1]Z04 支出决算表(财决04表)'!$A$10:$J$500,5,FALSE))</f>
        <v/>
      </c>
      <c r="E124" s="144" t="str">
        <f>IF(ISERROR(VLOOKUP(A124,'[1]Z04 支出决算表(财决04表)'!$A$10:$J$500,6,FALSE)),"",VLOOKUP(A124,'[1]Z04 支出决算表(财决04表)'!$A$10:$J$500,6,FALSE))</f>
        <v/>
      </c>
      <c r="F124" s="144" t="str">
        <f>IF(ISERROR(VLOOKUP(A124,'[1]Z04 支出决算表(财决04表)'!$A$10:$J$500,7,FALSE)),"",VLOOKUP(A124,'[1]Z04 支出决算表(财决04表)'!$A$10:$J$500,7,FALSE))</f>
        <v/>
      </c>
      <c r="G124" s="144" t="str">
        <f>IF(ISERROR(VLOOKUP(A124,'[1]Z04 支出决算表(财决04表)'!$A$10:$J$500,8,FALSE)),"",VLOOKUP(A124,'[1]Z04 支出决算表(财决04表)'!$A$10:$J$500,8,FALSE))</f>
        <v/>
      </c>
      <c r="H124" s="144" t="str">
        <f>IF(ISERROR(VLOOKUP(A124,'[1]Z04 支出决算表(财决04表)'!$A$10:$J$500,9,FALSE)),"",VLOOKUP(A124,'[1]Z04 支出决算表(财决04表)'!$A$10:$J$500,9,FALSE))</f>
        <v/>
      </c>
      <c r="I124" s="144" t="str">
        <f>IF(ISERROR(VLOOKUP(A124,'[1]Z04 支出决算表(财决04表)'!$A$10:$J$500,10,FALSE)),"",VLOOKUP(A124,'[1]Z04 支出决算表(财决04表)'!$A$10:$J$500,10,FALSE))</f>
        <v/>
      </c>
      <c r="J124" s="155">
        <f>'[1]Z04 支出决算表(财决04表)'!$A123</f>
        <v>0</v>
      </c>
      <c r="K124" s="156">
        <f>'[1]Z04 支出决算表(财决04表)'!$E123</f>
        <v>0</v>
      </c>
      <c r="L124" s="133" t="str">
        <f t="shared" si="3"/>
        <v/>
      </c>
    </row>
    <row r="125" spans="1:12" ht="22.7" customHeight="1">
      <c r="A125" s="141" t="str">
        <f t="shared" si="2"/>
        <v/>
      </c>
      <c r="B125" s="142"/>
      <c r="C125" s="143" t="str">
        <f>IF(ISERROR(VLOOKUP(A125,'[1]Z04 支出决算表(财决04表)'!$A$10:$J$500,4,FALSE)),"",VLOOKUP(A125,'[1]Z04 支出决算表(财决04表)'!$A$10:$J$500,4,FALSE))</f>
        <v/>
      </c>
      <c r="D125" s="144" t="str">
        <f>IF(ISERROR(VLOOKUP(A125,'[1]Z04 支出决算表(财决04表)'!$A$10:$J$500,5,FALSE)),"",VLOOKUP(A125,'[1]Z04 支出决算表(财决04表)'!$A$10:$J$500,5,FALSE))</f>
        <v/>
      </c>
      <c r="E125" s="144" t="str">
        <f>IF(ISERROR(VLOOKUP(A125,'[1]Z04 支出决算表(财决04表)'!$A$10:$J$500,6,FALSE)),"",VLOOKUP(A125,'[1]Z04 支出决算表(财决04表)'!$A$10:$J$500,6,FALSE))</f>
        <v/>
      </c>
      <c r="F125" s="144" t="str">
        <f>IF(ISERROR(VLOOKUP(A125,'[1]Z04 支出决算表(财决04表)'!$A$10:$J$500,7,FALSE)),"",VLOOKUP(A125,'[1]Z04 支出决算表(财决04表)'!$A$10:$J$500,7,FALSE))</f>
        <v/>
      </c>
      <c r="G125" s="144" t="str">
        <f>IF(ISERROR(VLOOKUP(A125,'[1]Z04 支出决算表(财决04表)'!$A$10:$J$500,8,FALSE)),"",VLOOKUP(A125,'[1]Z04 支出决算表(财决04表)'!$A$10:$J$500,8,FALSE))</f>
        <v/>
      </c>
      <c r="H125" s="144" t="str">
        <f>IF(ISERROR(VLOOKUP(A125,'[1]Z04 支出决算表(财决04表)'!$A$10:$J$500,9,FALSE)),"",VLOOKUP(A125,'[1]Z04 支出决算表(财决04表)'!$A$10:$J$500,9,FALSE))</f>
        <v/>
      </c>
      <c r="I125" s="144" t="str">
        <f>IF(ISERROR(VLOOKUP(A125,'[1]Z04 支出决算表(财决04表)'!$A$10:$J$500,10,FALSE)),"",VLOOKUP(A125,'[1]Z04 支出决算表(财决04表)'!$A$10:$J$500,10,FALSE))</f>
        <v/>
      </c>
      <c r="J125" s="155">
        <f>'[1]Z04 支出决算表(财决04表)'!$A124</f>
        <v>0</v>
      </c>
      <c r="K125" s="156">
        <f>'[1]Z04 支出决算表(财决04表)'!$E124</f>
        <v>0</v>
      </c>
      <c r="L125" s="133" t="str">
        <f t="shared" si="3"/>
        <v/>
      </c>
    </row>
    <row r="126" spans="1:12" ht="22.7" customHeight="1">
      <c r="A126" s="141" t="str">
        <f t="shared" si="2"/>
        <v/>
      </c>
      <c r="B126" s="142"/>
      <c r="C126" s="143" t="str">
        <f>IF(ISERROR(VLOOKUP(A126,'[1]Z04 支出决算表(财决04表)'!$A$10:$J$500,4,FALSE)),"",VLOOKUP(A126,'[1]Z04 支出决算表(财决04表)'!$A$10:$J$500,4,FALSE))</f>
        <v/>
      </c>
      <c r="D126" s="144" t="str">
        <f>IF(ISERROR(VLOOKUP(A126,'[1]Z04 支出决算表(财决04表)'!$A$10:$J$500,5,FALSE)),"",VLOOKUP(A126,'[1]Z04 支出决算表(财决04表)'!$A$10:$J$500,5,FALSE))</f>
        <v/>
      </c>
      <c r="E126" s="144" t="str">
        <f>IF(ISERROR(VLOOKUP(A126,'[1]Z04 支出决算表(财决04表)'!$A$10:$J$500,6,FALSE)),"",VLOOKUP(A126,'[1]Z04 支出决算表(财决04表)'!$A$10:$J$500,6,FALSE))</f>
        <v/>
      </c>
      <c r="F126" s="144" t="str">
        <f>IF(ISERROR(VLOOKUP(A126,'[1]Z04 支出决算表(财决04表)'!$A$10:$J$500,7,FALSE)),"",VLOOKUP(A126,'[1]Z04 支出决算表(财决04表)'!$A$10:$J$500,7,FALSE))</f>
        <v/>
      </c>
      <c r="G126" s="144" t="str">
        <f>IF(ISERROR(VLOOKUP(A126,'[1]Z04 支出决算表(财决04表)'!$A$10:$J$500,8,FALSE)),"",VLOOKUP(A126,'[1]Z04 支出决算表(财决04表)'!$A$10:$J$500,8,FALSE))</f>
        <v/>
      </c>
      <c r="H126" s="144" t="str">
        <f>IF(ISERROR(VLOOKUP(A126,'[1]Z04 支出决算表(财决04表)'!$A$10:$J$500,9,FALSE)),"",VLOOKUP(A126,'[1]Z04 支出决算表(财决04表)'!$A$10:$J$500,9,FALSE))</f>
        <v/>
      </c>
      <c r="I126" s="144" t="str">
        <f>IF(ISERROR(VLOOKUP(A126,'[1]Z04 支出决算表(财决04表)'!$A$10:$J$500,10,FALSE)),"",VLOOKUP(A126,'[1]Z04 支出决算表(财决04表)'!$A$10:$J$500,10,FALSE))</f>
        <v/>
      </c>
      <c r="J126" s="155">
        <f>'[1]Z04 支出决算表(财决04表)'!$A125</f>
        <v>0</v>
      </c>
      <c r="K126" s="156">
        <f>'[1]Z04 支出决算表(财决04表)'!$E125</f>
        <v>0</v>
      </c>
      <c r="L126" s="133" t="str">
        <f t="shared" si="3"/>
        <v/>
      </c>
    </row>
    <row r="127" spans="1:12" ht="22.7" customHeight="1">
      <c r="A127" s="141" t="str">
        <f t="shared" si="2"/>
        <v/>
      </c>
      <c r="B127" s="142"/>
      <c r="C127" s="143" t="str">
        <f>IF(ISERROR(VLOOKUP(A127,'[1]Z04 支出决算表(财决04表)'!$A$10:$J$500,4,FALSE)),"",VLOOKUP(A127,'[1]Z04 支出决算表(财决04表)'!$A$10:$J$500,4,FALSE))</f>
        <v/>
      </c>
      <c r="D127" s="144" t="str">
        <f>IF(ISERROR(VLOOKUP(A127,'[1]Z04 支出决算表(财决04表)'!$A$10:$J$500,5,FALSE)),"",VLOOKUP(A127,'[1]Z04 支出决算表(财决04表)'!$A$10:$J$500,5,FALSE))</f>
        <v/>
      </c>
      <c r="E127" s="144" t="str">
        <f>IF(ISERROR(VLOOKUP(A127,'[1]Z04 支出决算表(财决04表)'!$A$10:$J$500,6,FALSE)),"",VLOOKUP(A127,'[1]Z04 支出决算表(财决04表)'!$A$10:$J$500,6,FALSE))</f>
        <v/>
      </c>
      <c r="F127" s="144" t="str">
        <f>IF(ISERROR(VLOOKUP(A127,'[1]Z04 支出决算表(财决04表)'!$A$10:$J$500,7,FALSE)),"",VLOOKUP(A127,'[1]Z04 支出决算表(财决04表)'!$A$10:$J$500,7,FALSE))</f>
        <v/>
      </c>
      <c r="G127" s="144" t="str">
        <f>IF(ISERROR(VLOOKUP(A127,'[1]Z04 支出决算表(财决04表)'!$A$10:$J$500,8,FALSE)),"",VLOOKUP(A127,'[1]Z04 支出决算表(财决04表)'!$A$10:$J$500,8,FALSE))</f>
        <v/>
      </c>
      <c r="H127" s="144" t="str">
        <f>IF(ISERROR(VLOOKUP(A127,'[1]Z04 支出决算表(财决04表)'!$A$10:$J$500,9,FALSE)),"",VLOOKUP(A127,'[1]Z04 支出决算表(财决04表)'!$A$10:$J$500,9,FALSE))</f>
        <v/>
      </c>
      <c r="I127" s="144" t="str">
        <f>IF(ISERROR(VLOOKUP(A127,'[1]Z04 支出决算表(财决04表)'!$A$10:$J$500,10,FALSE)),"",VLOOKUP(A127,'[1]Z04 支出决算表(财决04表)'!$A$10:$J$500,10,FALSE))</f>
        <v/>
      </c>
      <c r="J127" s="155">
        <f>'[1]Z04 支出决算表(财决04表)'!$A126</f>
        <v>0</v>
      </c>
      <c r="K127" s="156">
        <f>'[1]Z04 支出决算表(财决04表)'!$E126</f>
        <v>0</v>
      </c>
      <c r="L127" s="133" t="str">
        <f t="shared" si="3"/>
        <v/>
      </c>
    </row>
    <row r="128" spans="1:12" ht="22.7" customHeight="1">
      <c r="A128" s="141" t="str">
        <f t="shared" si="2"/>
        <v/>
      </c>
      <c r="B128" s="142"/>
      <c r="C128" s="143" t="str">
        <f>IF(ISERROR(VLOOKUP(A128,'[1]Z04 支出决算表(财决04表)'!$A$10:$J$500,4,FALSE)),"",VLOOKUP(A128,'[1]Z04 支出决算表(财决04表)'!$A$10:$J$500,4,FALSE))</f>
        <v/>
      </c>
      <c r="D128" s="144" t="str">
        <f>IF(ISERROR(VLOOKUP(A128,'[1]Z04 支出决算表(财决04表)'!$A$10:$J$500,5,FALSE)),"",VLOOKUP(A128,'[1]Z04 支出决算表(财决04表)'!$A$10:$J$500,5,FALSE))</f>
        <v/>
      </c>
      <c r="E128" s="144" t="str">
        <f>IF(ISERROR(VLOOKUP(A128,'[1]Z04 支出决算表(财决04表)'!$A$10:$J$500,6,FALSE)),"",VLOOKUP(A128,'[1]Z04 支出决算表(财决04表)'!$A$10:$J$500,6,FALSE))</f>
        <v/>
      </c>
      <c r="F128" s="144" t="str">
        <f>IF(ISERROR(VLOOKUP(A128,'[1]Z04 支出决算表(财决04表)'!$A$10:$J$500,7,FALSE)),"",VLOOKUP(A128,'[1]Z04 支出决算表(财决04表)'!$A$10:$J$500,7,FALSE))</f>
        <v/>
      </c>
      <c r="G128" s="144" t="str">
        <f>IF(ISERROR(VLOOKUP(A128,'[1]Z04 支出决算表(财决04表)'!$A$10:$J$500,8,FALSE)),"",VLOOKUP(A128,'[1]Z04 支出决算表(财决04表)'!$A$10:$J$500,8,FALSE))</f>
        <v/>
      </c>
      <c r="H128" s="144" t="str">
        <f>IF(ISERROR(VLOOKUP(A128,'[1]Z04 支出决算表(财决04表)'!$A$10:$J$500,9,FALSE)),"",VLOOKUP(A128,'[1]Z04 支出决算表(财决04表)'!$A$10:$J$500,9,FALSE))</f>
        <v/>
      </c>
      <c r="I128" s="144" t="str">
        <f>IF(ISERROR(VLOOKUP(A128,'[1]Z04 支出决算表(财决04表)'!$A$10:$J$500,10,FALSE)),"",VLOOKUP(A128,'[1]Z04 支出决算表(财决04表)'!$A$10:$J$500,10,FALSE))</f>
        <v/>
      </c>
      <c r="J128" s="155">
        <f>'[1]Z04 支出决算表(财决04表)'!$A127</f>
        <v>0</v>
      </c>
      <c r="K128" s="156">
        <f>'[1]Z04 支出决算表(财决04表)'!$E127</f>
        <v>0</v>
      </c>
      <c r="L128" s="133" t="str">
        <f t="shared" si="3"/>
        <v/>
      </c>
    </row>
    <row r="129" spans="1:12" ht="22.7" customHeight="1">
      <c r="A129" s="141" t="str">
        <f t="shared" si="2"/>
        <v/>
      </c>
      <c r="B129" s="142"/>
      <c r="C129" s="143" t="str">
        <f>IF(ISERROR(VLOOKUP(A129,'[1]Z04 支出决算表(财决04表)'!$A$10:$J$500,4,FALSE)),"",VLOOKUP(A129,'[1]Z04 支出决算表(财决04表)'!$A$10:$J$500,4,FALSE))</f>
        <v/>
      </c>
      <c r="D129" s="144" t="str">
        <f>IF(ISERROR(VLOOKUP(A129,'[1]Z04 支出决算表(财决04表)'!$A$10:$J$500,5,FALSE)),"",VLOOKUP(A129,'[1]Z04 支出决算表(财决04表)'!$A$10:$J$500,5,FALSE))</f>
        <v/>
      </c>
      <c r="E129" s="144" t="str">
        <f>IF(ISERROR(VLOOKUP(A129,'[1]Z04 支出决算表(财决04表)'!$A$10:$J$500,6,FALSE)),"",VLOOKUP(A129,'[1]Z04 支出决算表(财决04表)'!$A$10:$J$500,6,FALSE))</f>
        <v/>
      </c>
      <c r="F129" s="144" t="str">
        <f>IF(ISERROR(VLOOKUP(A129,'[1]Z04 支出决算表(财决04表)'!$A$10:$J$500,7,FALSE)),"",VLOOKUP(A129,'[1]Z04 支出决算表(财决04表)'!$A$10:$J$500,7,FALSE))</f>
        <v/>
      </c>
      <c r="G129" s="144" t="str">
        <f>IF(ISERROR(VLOOKUP(A129,'[1]Z04 支出决算表(财决04表)'!$A$10:$J$500,8,FALSE)),"",VLOOKUP(A129,'[1]Z04 支出决算表(财决04表)'!$A$10:$J$500,8,FALSE))</f>
        <v/>
      </c>
      <c r="H129" s="144" t="str">
        <f>IF(ISERROR(VLOOKUP(A129,'[1]Z04 支出决算表(财决04表)'!$A$10:$J$500,9,FALSE)),"",VLOOKUP(A129,'[1]Z04 支出决算表(财决04表)'!$A$10:$J$500,9,FALSE))</f>
        <v/>
      </c>
      <c r="I129" s="144" t="str">
        <f>IF(ISERROR(VLOOKUP(A129,'[1]Z04 支出决算表(财决04表)'!$A$10:$J$500,10,FALSE)),"",VLOOKUP(A129,'[1]Z04 支出决算表(财决04表)'!$A$10:$J$500,10,FALSE))</f>
        <v/>
      </c>
      <c r="J129" s="155">
        <f>'[1]Z04 支出决算表(财决04表)'!$A128</f>
        <v>0</v>
      </c>
      <c r="K129" s="156">
        <f>'[1]Z04 支出决算表(财决04表)'!$E128</f>
        <v>0</v>
      </c>
      <c r="L129" s="133" t="str">
        <f t="shared" si="3"/>
        <v/>
      </c>
    </row>
    <row r="130" spans="1:12" ht="22.7" customHeight="1">
      <c r="A130" s="141" t="str">
        <f t="shared" si="2"/>
        <v/>
      </c>
      <c r="B130" s="142"/>
      <c r="C130" s="143" t="str">
        <f>IF(ISERROR(VLOOKUP(A130,'[1]Z04 支出决算表(财决04表)'!$A$10:$J$500,4,FALSE)),"",VLOOKUP(A130,'[1]Z04 支出决算表(财决04表)'!$A$10:$J$500,4,FALSE))</f>
        <v/>
      </c>
      <c r="D130" s="144" t="str">
        <f>IF(ISERROR(VLOOKUP(A130,'[1]Z04 支出决算表(财决04表)'!$A$10:$J$500,5,FALSE)),"",VLOOKUP(A130,'[1]Z04 支出决算表(财决04表)'!$A$10:$J$500,5,FALSE))</f>
        <v/>
      </c>
      <c r="E130" s="144" t="str">
        <f>IF(ISERROR(VLOOKUP(A130,'[1]Z04 支出决算表(财决04表)'!$A$10:$J$500,6,FALSE)),"",VLOOKUP(A130,'[1]Z04 支出决算表(财决04表)'!$A$10:$J$500,6,FALSE))</f>
        <v/>
      </c>
      <c r="F130" s="144" t="str">
        <f>IF(ISERROR(VLOOKUP(A130,'[1]Z04 支出决算表(财决04表)'!$A$10:$J$500,7,FALSE)),"",VLOOKUP(A130,'[1]Z04 支出决算表(财决04表)'!$A$10:$J$500,7,FALSE))</f>
        <v/>
      </c>
      <c r="G130" s="144" t="str">
        <f>IF(ISERROR(VLOOKUP(A130,'[1]Z04 支出决算表(财决04表)'!$A$10:$J$500,8,FALSE)),"",VLOOKUP(A130,'[1]Z04 支出决算表(财决04表)'!$A$10:$J$500,8,FALSE))</f>
        <v/>
      </c>
      <c r="H130" s="144" t="str">
        <f>IF(ISERROR(VLOOKUP(A130,'[1]Z04 支出决算表(财决04表)'!$A$10:$J$500,9,FALSE)),"",VLOOKUP(A130,'[1]Z04 支出决算表(财决04表)'!$A$10:$J$500,9,FALSE))</f>
        <v/>
      </c>
      <c r="I130" s="144" t="str">
        <f>IF(ISERROR(VLOOKUP(A130,'[1]Z04 支出决算表(财决04表)'!$A$10:$J$500,10,FALSE)),"",VLOOKUP(A130,'[1]Z04 支出决算表(财决04表)'!$A$10:$J$500,10,FALSE))</f>
        <v/>
      </c>
      <c r="J130" s="155">
        <f>'[1]Z04 支出决算表(财决04表)'!$A129</f>
        <v>0</v>
      </c>
      <c r="K130" s="156">
        <f>'[1]Z04 支出决算表(财决04表)'!$E129</f>
        <v>0</v>
      </c>
      <c r="L130" s="133" t="str">
        <f t="shared" si="3"/>
        <v/>
      </c>
    </row>
    <row r="131" spans="1:12" ht="22.7" customHeight="1">
      <c r="A131" s="141" t="str">
        <f t="shared" si="2"/>
        <v/>
      </c>
      <c r="B131" s="142"/>
      <c r="C131" s="143" t="str">
        <f>IF(ISERROR(VLOOKUP(A131,'[1]Z04 支出决算表(财决04表)'!$A$10:$J$500,4,FALSE)),"",VLOOKUP(A131,'[1]Z04 支出决算表(财决04表)'!$A$10:$J$500,4,FALSE))</f>
        <v/>
      </c>
      <c r="D131" s="144" t="str">
        <f>IF(ISERROR(VLOOKUP(A131,'[1]Z04 支出决算表(财决04表)'!$A$10:$J$500,5,FALSE)),"",VLOOKUP(A131,'[1]Z04 支出决算表(财决04表)'!$A$10:$J$500,5,FALSE))</f>
        <v/>
      </c>
      <c r="E131" s="144" t="str">
        <f>IF(ISERROR(VLOOKUP(A131,'[1]Z04 支出决算表(财决04表)'!$A$10:$J$500,6,FALSE)),"",VLOOKUP(A131,'[1]Z04 支出决算表(财决04表)'!$A$10:$J$500,6,FALSE))</f>
        <v/>
      </c>
      <c r="F131" s="144" t="str">
        <f>IF(ISERROR(VLOOKUP(A131,'[1]Z04 支出决算表(财决04表)'!$A$10:$J$500,7,FALSE)),"",VLOOKUP(A131,'[1]Z04 支出决算表(财决04表)'!$A$10:$J$500,7,FALSE))</f>
        <v/>
      </c>
      <c r="G131" s="144" t="str">
        <f>IF(ISERROR(VLOOKUP(A131,'[1]Z04 支出决算表(财决04表)'!$A$10:$J$500,8,FALSE)),"",VLOOKUP(A131,'[1]Z04 支出决算表(财决04表)'!$A$10:$J$500,8,FALSE))</f>
        <v/>
      </c>
      <c r="H131" s="144" t="str">
        <f>IF(ISERROR(VLOOKUP(A131,'[1]Z04 支出决算表(财决04表)'!$A$10:$J$500,9,FALSE)),"",VLOOKUP(A131,'[1]Z04 支出决算表(财决04表)'!$A$10:$J$500,9,FALSE))</f>
        <v/>
      </c>
      <c r="I131" s="144" t="str">
        <f>IF(ISERROR(VLOOKUP(A131,'[1]Z04 支出决算表(财决04表)'!$A$10:$J$500,10,FALSE)),"",VLOOKUP(A131,'[1]Z04 支出决算表(财决04表)'!$A$10:$J$500,10,FALSE))</f>
        <v/>
      </c>
      <c r="J131" s="155">
        <f>'[1]Z04 支出决算表(财决04表)'!$A130</f>
        <v>0</v>
      </c>
      <c r="K131" s="156">
        <f>'[1]Z04 支出决算表(财决04表)'!$E130</f>
        <v>0</v>
      </c>
      <c r="L131" s="133" t="str">
        <f t="shared" si="3"/>
        <v/>
      </c>
    </row>
    <row r="132" spans="1:12" ht="22.7" customHeight="1">
      <c r="A132" s="141" t="str">
        <f t="shared" si="2"/>
        <v/>
      </c>
      <c r="B132" s="142"/>
      <c r="C132" s="143" t="str">
        <f>IF(ISERROR(VLOOKUP(A132,'[1]Z04 支出决算表(财决04表)'!$A$10:$J$500,4,FALSE)),"",VLOOKUP(A132,'[1]Z04 支出决算表(财决04表)'!$A$10:$J$500,4,FALSE))</f>
        <v/>
      </c>
      <c r="D132" s="144" t="str">
        <f>IF(ISERROR(VLOOKUP(A132,'[1]Z04 支出决算表(财决04表)'!$A$10:$J$500,5,FALSE)),"",VLOOKUP(A132,'[1]Z04 支出决算表(财决04表)'!$A$10:$J$500,5,FALSE))</f>
        <v/>
      </c>
      <c r="E132" s="144" t="str">
        <f>IF(ISERROR(VLOOKUP(A132,'[1]Z04 支出决算表(财决04表)'!$A$10:$J$500,6,FALSE)),"",VLOOKUP(A132,'[1]Z04 支出决算表(财决04表)'!$A$10:$J$500,6,FALSE))</f>
        <v/>
      </c>
      <c r="F132" s="144" t="str">
        <f>IF(ISERROR(VLOOKUP(A132,'[1]Z04 支出决算表(财决04表)'!$A$10:$J$500,7,FALSE)),"",VLOOKUP(A132,'[1]Z04 支出决算表(财决04表)'!$A$10:$J$500,7,FALSE))</f>
        <v/>
      </c>
      <c r="G132" s="144" t="str">
        <f>IF(ISERROR(VLOOKUP(A132,'[1]Z04 支出决算表(财决04表)'!$A$10:$J$500,8,FALSE)),"",VLOOKUP(A132,'[1]Z04 支出决算表(财决04表)'!$A$10:$J$500,8,FALSE))</f>
        <v/>
      </c>
      <c r="H132" s="144" t="str">
        <f>IF(ISERROR(VLOOKUP(A132,'[1]Z04 支出决算表(财决04表)'!$A$10:$J$500,9,FALSE)),"",VLOOKUP(A132,'[1]Z04 支出决算表(财决04表)'!$A$10:$J$500,9,FALSE))</f>
        <v/>
      </c>
      <c r="I132" s="144" t="str">
        <f>IF(ISERROR(VLOOKUP(A132,'[1]Z04 支出决算表(财决04表)'!$A$10:$J$500,10,FALSE)),"",VLOOKUP(A132,'[1]Z04 支出决算表(财决04表)'!$A$10:$J$500,10,FALSE))</f>
        <v/>
      </c>
      <c r="J132" s="155">
        <f>'[1]Z04 支出决算表(财决04表)'!$A131</f>
        <v>0</v>
      </c>
      <c r="K132" s="156">
        <f>'[1]Z04 支出决算表(财决04表)'!$E131</f>
        <v>0</v>
      </c>
      <c r="L132" s="133" t="str">
        <f t="shared" si="3"/>
        <v/>
      </c>
    </row>
    <row r="133" spans="1:12" ht="22.7" customHeight="1">
      <c r="A133" s="141" t="str">
        <f t="shared" si="2"/>
        <v/>
      </c>
      <c r="B133" s="142"/>
      <c r="C133" s="143" t="str">
        <f>IF(ISERROR(VLOOKUP(A133,'[1]Z04 支出决算表(财决04表)'!$A$10:$J$500,4,FALSE)),"",VLOOKUP(A133,'[1]Z04 支出决算表(财决04表)'!$A$10:$J$500,4,FALSE))</f>
        <v/>
      </c>
      <c r="D133" s="144" t="str">
        <f>IF(ISERROR(VLOOKUP(A133,'[1]Z04 支出决算表(财决04表)'!$A$10:$J$500,5,FALSE)),"",VLOOKUP(A133,'[1]Z04 支出决算表(财决04表)'!$A$10:$J$500,5,FALSE))</f>
        <v/>
      </c>
      <c r="E133" s="144" t="str">
        <f>IF(ISERROR(VLOOKUP(A133,'[1]Z04 支出决算表(财决04表)'!$A$10:$J$500,6,FALSE)),"",VLOOKUP(A133,'[1]Z04 支出决算表(财决04表)'!$A$10:$J$500,6,FALSE))</f>
        <v/>
      </c>
      <c r="F133" s="144" t="str">
        <f>IF(ISERROR(VLOOKUP(A133,'[1]Z04 支出决算表(财决04表)'!$A$10:$J$500,7,FALSE)),"",VLOOKUP(A133,'[1]Z04 支出决算表(财决04表)'!$A$10:$J$500,7,FALSE))</f>
        <v/>
      </c>
      <c r="G133" s="144" t="str">
        <f>IF(ISERROR(VLOOKUP(A133,'[1]Z04 支出决算表(财决04表)'!$A$10:$J$500,8,FALSE)),"",VLOOKUP(A133,'[1]Z04 支出决算表(财决04表)'!$A$10:$J$500,8,FALSE))</f>
        <v/>
      </c>
      <c r="H133" s="144" t="str">
        <f>IF(ISERROR(VLOOKUP(A133,'[1]Z04 支出决算表(财决04表)'!$A$10:$J$500,9,FALSE)),"",VLOOKUP(A133,'[1]Z04 支出决算表(财决04表)'!$A$10:$J$500,9,FALSE))</f>
        <v/>
      </c>
      <c r="I133" s="144" t="str">
        <f>IF(ISERROR(VLOOKUP(A133,'[1]Z04 支出决算表(财决04表)'!$A$10:$J$500,10,FALSE)),"",VLOOKUP(A133,'[1]Z04 支出决算表(财决04表)'!$A$10:$J$500,10,FALSE))</f>
        <v/>
      </c>
      <c r="J133" s="155">
        <f>'[1]Z04 支出决算表(财决04表)'!$A132</f>
        <v>0</v>
      </c>
      <c r="K133" s="156">
        <f>'[1]Z04 支出决算表(财决04表)'!$E132</f>
        <v>0</v>
      </c>
      <c r="L133" s="133" t="str">
        <f t="shared" si="3"/>
        <v/>
      </c>
    </row>
    <row r="134" spans="1:12" ht="22.7" customHeight="1">
      <c r="A134" s="141" t="str">
        <f t="shared" si="2"/>
        <v/>
      </c>
      <c r="B134" s="142"/>
      <c r="C134" s="143" t="str">
        <f>IF(ISERROR(VLOOKUP(A134,'[1]Z04 支出决算表(财决04表)'!$A$10:$J$500,4,FALSE)),"",VLOOKUP(A134,'[1]Z04 支出决算表(财决04表)'!$A$10:$J$500,4,FALSE))</f>
        <v/>
      </c>
      <c r="D134" s="144" t="str">
        <f>IF(ISERROR(VLOOKUP(A134,'[1]Z04 支出决算表(财决04表)'!$A$10:$J$500,5,FALSE)),"",VLOOKUP(A134,'[1]Z04 支出决算表(财决04表)'!$A$10:$J$500,5,FALSE))</f>
        <v/>
      </c>
      <c r="E134" s="144" t="str">
        <f>IF(ISERROR(VLOOKUP(A134,'[1]Z04 支出决算表(财决04表)'!$A$10:$J$500,6,FALSE)),"",VLOOKUP(A134,'[1]Z04 支出决算表(财决04表)'!$A$10:$J$500,6,FALSE))</f>
        <v/>
      </c>
      <c r="F134" s="144" t="str">
        <f>IF(ISERROR(VLOOKUP(A134,'[1]Z04 支出决算表(财决04表)'!$A$10:$J$500,7,FALSE)),"",VLOOKUP(A134,'[1]Z04 支出决算表(财决04表)'!$A$10:$J$500,7,FALSE))</f>
        <v/>
      </c>
      <c r="G134" s="144" t="str">
        <f>IF(ISERROR(VLOOKUP(A134,'[1]Z04 支出决算表(财决04表)'!$A$10:$J$500,8,FALSE)),"",VLOOKUP(A134,'[1]Z04 支出决算表(财决04表)'!$A$10:$J$500,8,FALSE))</f>
        <v/>
      </c>
      <c r="H134" s="144" t="str">
        <f>IF(ISERROR(VLOOKUP(A134,'[1]Z04 支出决算表(财决04表)'!$A$10:$J$500,9,FALSE)),"",VLOOKUP(A134,'[1]Z04 支出决算表(财决04表)'!$A$10:$J$500,9,FALSE))</f>
        <v/>
      </c>
      <c r="I134" s="144" t="str">
        <f>IF(ISERROR(VLOOKUP(A134,'[1]Z04 支出决算表(财决04表)'!$A$10:$J$500,10,FALSE)),"",VLOOKUP(A134,'[1]Z04 支出决算表(财决04表)'!$A$10:$J$500,10,FALSE))</f>
        <v/>
      </c>
      <c r="J134" s="155">
        <f>'[1]Z04 支出决算表(财决04表)'!$A133</f>
        <v>0</v>
      </c>
      <c r="K134" s="156">
        <f>'[1]Z04 支出决算表(财决04表)'!$E133</f>
        <v>0</v>
      </c>
      <c r="L134" s="133" t="str">
        <f t="shared" si="3"/>
        <v/>
      </c>
    </row>
    <row r="135" spans="1:12" ht="22.7" customHeight="1">
      <c r="A135" s="141" t="str">
        <f t="shared" si="2"/>
        <v/>
      </c>
      <c r="B135" s="142"/>
      <c r="C135" s="143" t="str">
        <f>IF(ISERROR(VLOOKUP(A135,'[1]Z04 支出决算表(财决04表)'!$A$10:$J$500,4,FALSE)),"",VLOOKUP(A135,'[1]Z04 支出决算表(财决04表)'!$A$10:$J$500,4,FALSE))</f>
        <v/>
      </c>
      <c r="D135" s="144" t="str">
        <f>IF(ISERROR(VLOOKUP(A135,'[1]Z04 支出决算表(财决04表)'!$A$10:$J$500,5,FALSE)),"",VLOOKUP(A135,'[1]Z04 支出决算表(财决04表)'!$A$10:$J$500,5,FALSE))</f>
        <v/>
      </c>
      <c r="E135" s="144" t="str">
        <f>IF(ISERROR(VLOOKUP(A135,'[1]Z04 支出决算表(财决04表)'!$A$10:$J$500,6,FALSE)),"",VLOOKUP(A135,'[1]Z04 支出决算表(财决04表)'!$A$10:$J$500,6,FALSE))</f>
        <v/>
      </c>
      <c r="F135" s="144" t="str">
        <f>IF(ISERROR(VLOOKUP(A135,'[1]Z04 支出决算表(财决04表)'!$A$10:$J$500,7,FALSE)),"",VLOOKUP(A135,'[1]Z04 支出决算表(财决04表)'!$A$10:$J$500,7,FALSE))</f>
        <v/>
      </c>
      <c r="G135" s="144" t="str">
        <f>IF(ISERROR(VLOOKUP(A135,'[1]Z04 支出决算表(财决04表)'!$A$10:$J$500,8,FALSE)),"",VLOOKUP(A135,'[1]Z04 支出决算表(财决04表)'!$A$10:$J$500,8,FALSE))</f>
        <v/>
      </c>
      <c r="H135" s="144" t="str">
        <f>IF(ISERROR(VLOOKUP(A135,'[1]Z04 支出决算表(财决04表)'!$A$10:$J$500,9,FALSE)),"",VLOOKUP(A135,'[1]Z04 支出决算表(财决04表)'!$A$10:$J$500,9,FALSE))</f>
        <v/>
      </c>
      <c r="I135" s="144" t="str">
        <f>IF(ISERROR(VLOOKUP(A135,'[1]Z04 支出决算表(财决04表)'!$A$10:$J$500,10,FALSE)),"",VLOOKUP(A135,'[1]Z04 支出决算表(财决04表)'!$A$10:$J$500,10,FALSE))</f>
        <v/>
      </c>
      <c r="J135" s="155">
        <f>'[1]Z04 支出决算表(财决04表)'!$A134</f>
        <v>0</v>
      </c>
      <c r="K135" s="156">
        <f>'[1]Z04 支出决算表(财决04表)'!$E134</f>
        <v>0</v>
      </c>
      <c r="L135" s="133" t="str">
        <f t="shared" si="3"/>
        <v/>
      </c>
    </row>
    <row r="136" spans="1:12" ht="22.7" customHeight="1">
      <c r="A136" s="141" t="str">
        <f t="shared" si="2"/>
        <v/>
      </c>
      <c r="B136" s="142"/>
      <c r="C136" s="143" t="str">
        <f>IF(ISERROR(VLOOKUP(A136,'[1]Z04 支出决算表(财决04表)'!$A$10:$J$500,4,FALSE)),"",VLOOKUP(A136,'[1]Z04 支出决算表(财决04表)'!$A$10:$J$500,4,FALSE))</f>
        <v/>
      </c>
      <c r="D136" s="144" t="str">
        <f>IF(ISERROR(VLOOKUP(A136,'[1]Z04 支出决算表(财决04表)'!$A$10:$J$500,5,FALSE)),"",VLOOKUP(A136,'[1]Z04 支出决算表(财决04表)'!$A$10:$J$500,5,FALSE))</f>
        <v/>
      </c>
      <c r="E136" s="144" t="str">
        <f>IF(ISERROR(VLOOKUP(A136,'[1]Z04 支出决算表(财决04表)'!$A$10:$J$500,6,FALSE)),"",VLOOKUP(A136,'[1]Z04 支出决算表(财决04表)'!$A$10:$J$500,6,FALSE))</f>
        <v/>
      </c>
      <c r="F136" s="144" t="str">
        <f>IF(ISERROR(VLOOKUP(A136,'[1]Z04 支出决算表(财决04表)'!$A$10:$J$500,7,FALSE)),"",VLOOKUP(A136,'[1]Z04 支出决算表(财决04表)'!$A$10:$J$500,7,FALSE))</f>
        <v/>
      </c>
      <c r="G136" s="144" t="str">
        <f>IF(ISERROR(VLOOKUP(A136,'[1]Z04 支出决算表(财决04表)'!$A$10:$J$500,8,FALSE)),"",VLOOKUP(A136,'[1]Z04 支出决算表(财决04表)'!$A$10:$J$500,8,FALSE))</f>
        <v/>
      </c>
      <c r="H136" s="144" t="str">
        <f>IF(ISERROR(VLOOKUP(A136,'[1]Z04 支出决算表(财决04表)'!$A$10:$J$500,9,FALSE)),"",VLOOKUP(A136,'[1]Z04 支出决算表(财决04表)'!$A$10:$J$500,9,FALSE))</f>
        <v/>
      </c>
      <c r="I136" s="144" t="str">
        <f>IF(ISERROR(VLOOKUP(A136,'[1]Z04 支出决算表(财决04表)'!$A$10:$J$500,10,FALSE)),"",VLOOKUP(A136,'[1]Z04 支出决算表(财决04表)'!$A$10:$J$500,10,FALSE))</f>
        <v/>
      </c>
      <c r="J136" s="155">
        <f>'[1]Z04 支出决算表(财决04表)'!$A135</f>
        <v>0</v>
      </c>
      <c r="K136" s="156">
        <f>'[1]Z04 支出决算表(财决04表)'!$E135</f>
        <v>0</v>
      </c>
      <c r="L136" s="133" t="str">
        <f t="shared" si="3"/>
        <v/>
      </c>
    </row>
    <row r="137" spans="1:12" ht="22.7" customHeight="1">
      <c r="A137" s="141" t="str">
        <f t="shared" si="2"/>
        <v/>
      </c>
      <c r="B137" s="142"/>
      <c r="C137" s="143" t="str">
        <f>IF(ISERROR(VLOOKUP(A137,'[1]Z04 支出决算表(财决04表)'!$A$10:$J$500,4,FALSE)),"",VLOOKUP(A137,'[1]Z04 支出决算表(财决04表)'!$A$10:$J$500,4,FALSE))</f>
        <v/>
      </c>
      <c r="D137" s="144" t="str">
        <f>IF(ISERROR(VLOOKUP(A137,'[1]Z04 支出决算表(财决04表)'!$A$10:$J$500,5,FALSE)),"",VLOOKUP(A137,'[1]Z04 支出决算表(财决04表)'!$A$10:$J$500,5,FALSE))</f>
        <v/>
      </c>
      <c r="E137" s="144" t="str">
        <f>IF(ISERROR(VLOOKUP(A137,'[1]Z04 支出决算表(财决04表)'!$A$10:$J$500,6,FALSE)),"",VLOOKUP(A137,'[1]Z04 支出决算表(财决04表)'!$A$10:$J$500,6,FALSE))</f>
        <v/>
      </c>
      <c r="F137" s="144" t="str">
        <f>IF(ISERROR(VLOOKUP(A137,'[1]Z04 支出决算表(财决04表)'!$A$10:$J$500,7,FALSE)),"",VLOOKUP(A137,'[1]Z04 支出决算表(财决04表)'!$A$10:$J$500,7,FALSE))</f>
        <v/>
      </c>
      <c r="G137" s="144" t="str">
        <f>IF(ISERROR(VLOOKUP(A137,'[1]Z04 支出决算表(财决04表)'!$A$10:$J$500,8,FALSE)),"",VLOOKUP(A137,'[1]Z04 支出决算表(财决04表)'!$A$10:$J$500,8,FALSE))</f>
        <v/>
      </c>
      <c r="H137" s="144" t="str">
        <f>IF(ISERROR(VLOOKUP(A137,'[1]Z04 支出决算表(财决04表)'!$A$10:$J$500,9,FALSE)),"",VLOOKUP(A137,'[1]Z04 支出决算表(财决04表)'!$A$10:$J$500,9,FALSE))</f>
        <v/>
      </c>
      <c r="I137" s="144" t="str">
        <f>IF(ISERROR(VLOOKUP(A137,'[1]Z04 支出决算表(财决04表)'!$A$10:$J$500,10,FALSE)),"",VLOOKUP(A137,'[1]Z04 支出决算表(财决04表)'!$A$10:$J$500,10,FALSE))</f>
        <v/>
      </c>
      <c r="J137" s="155">
        <f>'[1]Z04 支出决算表(财决04表)'!$A136</f>
        <v>0</v>
      </c>
      <c r="K137" s="156">
        <f>'[1]Z04 支出决算表(财决04表)'!$E136</f>
        <v>0</v>
      </c>
      <c r="L137" s="133" t="str">
        <f t="shared" si="3"/>
        <v/>
      </c>
    </row>
    <row r="138" spans="1:12" ht="22.7" customHeight="1">
      <c r="A138" s="141" t="str">
        <f t="shared" si="2"/>
        <v/>
      </c>
      <c r="B138" s="142"/>
      <c r="C138" s="143" t="str">
        <f>IF(ISERROR(VLOOKUP(A138,'[1]Z04 支出决算表(财决04表)'!$A$10:$J$500,4,FALSE)),"",VLOOKUP(A138,'[1]Z04 支出决算表(财决04表)'!$A$10:$J$500,4,FALSE))</f>
        <v/>
      </c>
      <c r="D138" s="144" t="str">
        <f>IF(ISERROR(VLOOKUP(A138,'[1]Z04 支出决算表(财决04表)'!$A$10:$J$500,5,FALSE)),"",VLOOKUP(A138,'[1]Z04 支出决算表(财决04表)'!$A$10:$J$500,5,FALSE))</f>
        <v/>
      </c>
      <c r="E138" s="144" t="str">
        <f>IF(ISERROR(VLOOKUP(A138,'[1]Z04 支出决算表(财决04表)'!$A$10:$J$500,6,FALSE)),"",VLOOKUP(A138,'[1]Z04 支出决算表(财决04表)'!$A$10:$J$500,6,FALSE))</f>
        <v/>
      </c>
      <c r="F138" s="144" t="str">
        <f>IF(ISERROR(VLOOKUP(A138,'[1]Z04 支出决算表(财决04表)'!$A$10:$J$500,7,FALSE)),"",VLOOKUP(A138,'[1]Z04 支出决算表(财决04表)'!$A$10:$J$500,7,FALSE))</f>
        <v/>
      </c>
      <c r="G138" s="144" t="str">
        <f>IF(ISERROR(VLOOKUP(A138,'[1]Z04 支出决算表(财决04表)'!$A$10:$J$500,8,FALSE)),"",VLOOKUP(A138,'[1]Z04 支出决算表(财决04表)'!$A$10:$J$500,8,FALSE))</f>
        <v/>
      </c>
      <c r="H138" s="144" t="str">
        <f>IF(ISERROR(VLOOKUP(A138,'[1]Z04 支出决算表(财决04表)'!$A$10:$J$500,9,FALSE)),"",VLOOKUP(A138,'[1]Z04 支出决算表(财决04表)'!$A$10:$J$500,9,FALSE))</f>
        <v/>
      </c>
      <c r="I138" s="144" t="str">
        <f>IF(ISERROR(VLOOKUP(A138,'[1]Z04 支出决算表(财决04表)'!$A$10:$J$500,10,FALSE)),"",VLOOKUP(A138,'[1]Z04 支出决算表(财决04表)'!$A$10:$J$500,10,FALSE))</f>
        <v/>
      </c>
      <c r="J138" s="155">
        <f>'[1]Z04 支出决算表(财决04表)'!$A137</f>
        <v>0</v>
      </c>
      <c r="K138" s="156">
        <f>'[1]Z04 支出决算表(财决04表)'!$E137</f>
        <v>0</v>
      </c>
      <c r="L138" s="133" t="str">
        <f t="shared" si="3"/>
        <v/>
      </c>
    </row>
    <row r="139" spans="1:12" ht="22.7" customHeight="1">
      <c r="A139" s="141" t="str">
        <f t="shared" si="2"/>
        <v/>
      </c>
      <c r="B139" s="142"/>
      <c r="C139" s="143" t="str">
        <f>IF(ISERROR(VLOOKUP(A139,'[1]Z04 支出决算表(财决04表)'!$A$10:$J$500,4,FALSE)),"",VLOOKUP(A139,'[1]Z04 支出决算表(财决04表)'!$A$10:$J$500,4,FALSE))</f>
        <v/>
      </c>
      <c r="D139" s="144" t="str">
        <f>IF(ISERROR(VLOOKUP(A139,'[1]Z04 支出决算表(财决04表)'!$A$10:$J$500,5,FALSE)),"",VLOOKUP(A139,'[1]Z04 支出决算表(财决04表)'!$A$10:$J$500,5,FALSE))</f>
        <v/>
      </c>
      <c r="E139" s="144" t="str">
        <f>IF(ISERROR(VLOOKUP(A139,'[1]Z04 支出决算表(财决04表)'!$A$10:$J$500,6,FALSE)),"",VLOOKUP(A139,'[1]Z04 支出决算表(财决04表)'!$A$10:$J$500,6,FALSE))</f>
        <v/>
      </c>
      <c r="F139" s="144" t="str">
        <f>IF(ISERROR(VLOOKUP(A139,'[1]Z04 支出决算表(财决04表)'!$A$10:$J$500,7,FALSE)),"",VLOOKUP(A139,'[1]Z04 支出决算表(财决04表)'!$A$10:$J$500,7,FALSE))</f>
        <v/>
      </c>
      <c r="G139" s="144" t="str">
        <f>IF(ISERROR(VLOOKUP(A139,'[1]Z04 支出决算表(财决04表)'!$A$10:$J$500,8,FALSE)),"",VLOOKUP(A139,'[1]Z04 支出决算表(财决04表)'!$A$10:$J$500,8,FALSE))</f>
        <v/>
      </c>
      <c r="H139" s="144" t="str">
        <f>IF(ISERROR(VLOOKUP(A139,'[1]Z04 支出决算表(财决04表)'!$A$10:$J$500,9,FALSE)),"",VLOOKUP(A139,'[1]Z04 支出决算表(财决04表)'!$A$10:$J$500,9,FALSE))</f>
        <v/>
      </c>
      <c r="I139" s="144" t="str">
        <f>IF(ISERROR(VLOOKUP(A139,'[1]Z04 支出决算表(财决04表)'!$A$10:$J$500,10,FALSE)),"",VLOOKUP(A139,'[1]Z04 支出决算表(财决04表)'!$A$10:$J$500,10,FALSE))</f>
        <v/>
      </c>
      <c r="J139" s="155">
        <f>'[1]Z04 支出决算表(财决04表)'!$A138</f>
        <v>0</v>
      </c>
      <c r="K139" s="156">
        <f>'[1]Z04 支出决算表(财决04表)'!$E138</f>
        <v>0</v>
      </c>
      <c r="L139" s="133" t="str">
        <f t="shared" si="3"/>
        <v/>
      </c>
    </row>
    <row r="140" spans="1:12" ht="22.7" customHeight="1">
      <c r="A140" s="141" t="str">
        <f t="shared" ref="A140:A203" si="4">IF(J140&gt;0,J140,"")</f>
        <v/>
      </c>
      <c r="B140" s="142"/>
      <c r="C140" s="143" t="str">
        <f>IF(ISERROR(VLOOKUP(A140,'[1]Z04 支出决算表(财决04表)'!$A$10:$J$500,4,FALSE)),"",VLOOKUP(A140,'[1]Z04 支出决算表(财决04表)'!$A$10:$J$500,4,FALSE))</f>
        <v/>
      </c>
      <c r="D140" s="144" t="str">
        <f>IF(ISERROR(VLOOKUP(A140,'[1]Z04 支出决算表(财决04表)'!$A$10:$J$500,5,FALSE)),"",VLOOKUP(A140,'[1]Z04 支出决算表(财决04表)'!$A$10:$J$500,5,FALSE))</f>
        <v/>
      </c>
      <c r="E140" s="144" t="str">
        <f>IF(ISERROR(VLOOKUP(A140,'[1]Z04 支出决算表(财决04表)'!$A$10:$J$500,6,FALSE)),"",VLOOKUP(A140,'[1]Z04 支出决算表(财决04表)'!$A$10:$J$500,6,FALSE))</f>
        <v/>
      </c>
      <c r="F140" s="144" t="str">
        <f>IF(ISERROR(VLOOKUP(A140,'[1]Z04 支出决算表(财决04表)'!$A$10:$J$500,7,FALSE)),"",VLOOKUP(A140,'[1]Z04 支出决算表(财决04表)'!$A$10:$J$500,7,FALSE))</f>
        <v/>
      </c>
      <c r="G140" s="144" t="str">
        <f>IF(ISERROR(VLOOKUP(A140,'[1]Z04 支出决算表(财决04表)'!$A$10:$J$500,8,FALSE)),"",VLOOKUP(A140,'[1]Z04 支出决算表(财决04表)'!$A$10:$J$500,8,FALSE))</f>
        <v/>
      </c>
      <c r="H140" s="144" t="str">
        <f>IF(ISERROR(VLOOKUP(A140,'[1]Z04 支出决算表(财决04表)'!$A$10:$J$500,9,FALSE)),"",VLOOKUP(A140,'[1]Z04 支出决算表(财决04表)'!$A$10:$J$500,9,FALSE))</f>
        <v/>
      </c>
      <c r="I140" s="144" t="str">
        <f>IF(ISERROR(VLOOKUP(A140,'[1]Z04 支出决算表(财决04表)'!$A$10:$J$500,10,FALSE)),"",VLOOKUP(A140,'[1]Z04 支出决算表(财决04表)'!$A$10:$J$500,10,FALSE))</f>
        <v/>
      </c>
      <c r="J140" s="155">
        <f>'[1]Z04 支出决算表(财决04表)'!$A139</f>
        <v>0</v>
      </c>
      <c r="K140" s="156">
        <f>'[1]Z04 支出决算表(财决04表)'!$E139</f>
        <v>0</v>
      </c>
      <c r="L140" s="133" t="str">
        <f t="shared" ref="L140:L203" si="5">IF(C140&lt;&gt;"",ROW(),"")</f>
        <v/>
      </c>
    </row>
    <row r="141" spans="1:12" ht="22.7" customHeight="1">
      <c r="A141" s="141" t="str">
        <f t="shared" si="4"/>
        <v/>
      </c>
      <c r="B141" s="142"/>
      <c r="C141" s="143" t="str">
        <f>IF(ISERROR(VLOOKUP(A141,'[1]Z04 支出决算表(财决04表)'!$A$10:$J$500,4,FALSE)),"",VLOOKUP(A141,'[1]Z04 支出决算表(财决04表)'!$A$10:$J$500,4,FALSE))</f>
        <v/>
      </c>
      <c r="D141" s="144" t="str">
        <f>IF(ISERROR(VLOOKUP(A141,'[1]Z04 支出决算表(财决04表)'!$A$10:$J$500,5,FALSE)),"",VLOOKUP(A141,'[1]Z04 支出决算表(财决04表)'!$A$10:$J$500,5,FALSE))</f>
        <v/>
      </c>
      <c r="E141" s="144" t="str">
        <f>IF(ISERROR(VLOOKUP(A141,'[1]Z04 支出决算表(财决04表)'!$A$10:$J$500,6,FALSE)),"",VLOOKUP(A141,'[1]Z04 支出决算表(财决04表)'!$A$10:$J$500,6,FALSE))</f>
        <v/>
      </c>
      <c r="F141" s="144" t="str">
        <f>IF(ISERROR(VLOOKUP(A141,'[1]Z04 支出决算表(财决04表)'!$A$10:$J$500,7,FALSE)),"",VLOOKUP(A141,'[1]Z04 支出决算表(财决04表)'!$A$10:$J$500,7,FALSE))</f>
        <v/>
      </c>
      <c r="G141" s="144" t="str">
        <f>IF(ISERROR(VLOOKUP(A141,'[1]Z04 支出决算表(财决04表)'!$A$10:$J$500,8,FALSE)),"",VLOOKUP(A141,'[1]Z04 支出决算表(财决04表)'!$A$10:$J$500,8,FALSE))</f>
        <v/>
      </c>
      <c r="H141" s="144" t="str">
        <f>IF(ISERROR(VLOOKUP(A141,'[1]Z04 支出决算表(财决04表)'!$A$10:$J$500,9,FALSE)),"",VLOOKUP(A141,'[1]Z04 支出决算表(财决04表)'!$A$10:$J$500,9,FALSE))</f>
        <v/>
      </c>
      <c r="I141" s="144" t="str">
        <f>IF(ISERROR(VLOOKUP(A141,'[1]Z04 支出决算表(财决04表)'!$A$10:$J$500,10,FALSE)),"",VLOOKUP(A141,'[1]Z04 支出决算表(财决04表)'!$A$10:$J$500,10,FALSE))</f>
        <v/>
      </c>
      <c r="J141" s="155">
        <f>'[1]Z04 支出决算表(财决04表)'!$A140</f>
        <v>0</v>
      </c>
      <c r="K141" s="156">
        <f>'[1]Z04 支出决算表(财决04表)'!$E140</f>
        <v>0</v>
      </c>
      <c r="L141" s="133" t="str">
        <f t="shared" si="5"/>
        <v/>
      </c>
    </row>
    <row r="142" spans="1:12" ht="22.7" customHeight="1">
      <c r="A142" s="141" t="str">
        <f t="shared" si="4"/>
        <v/>
      </c>
      <c r="B142" s="142"/>
      <c r="C142" s="143" t="str">
        <f>IF(ISERROR(VLOOKUP(A142,'[1]Z04 支出决算表(财决04表)'!$A$10:$J$500,4,FALSE)),"",VLOOKUP(A142,'[1]Z04 支出决算表(财决04表)'!$A$10:$J$500,4,FALSE))</f>
        <v/>
      </c>
      <c r="D142" s="144" t="str">
        <f>IF(ISERROR(VLOOKUP(A142,'[1]Z04 支出决算表(财决04表)'!$A$10:$J$500,5,FALSE)),"",VLOOKUP(A142,'[1]Z04 支出决算表(财决04表)'!$A$10:$J$500,5,FALSE))</f>
        <v/>
      </c>
      <c r="E142" s="144" t="str">
        <f>IF(ISERROR(VLOOKUP(A142,'[1]Z04 支出决算表(财决04表)'!$A$10:$J$500,6,FALSE)),"",VLOOKUP(A142,'[1]Z04 支出决算表(财决04表)'!$A$10:$J$500,6,FALSE))</f>
        <v/>
      </c>
      <c r="F142" s="144" t="str">
        <f>IF(ISERROR(VLOOKUP(A142,'[1]Z04 支出决算表(财决04表)'!$A$10:$J$500,7,FALSE)),"",VLOOKUP(A142,'[1]Z04 支出决算表(财决04表)'!$A$10:$J$500,7,FALSE))</f>
        <v/>
      </c>
      <c r="G142" s="144" t="str">
        <f>IF(ISERROR(VLOOKUP(A142,'[1]Z04 支出决算表(财决04表)'!$A$10:$J$500,8,FALSE)),"",VLOOKUP(A142,'[1]Z04 支出决算表(财决04表)'!$A$10:$J$500,8,FALSE))</f>
        <v/>
      </c>
      <c r="H142" s="144" t="str">
        <f>IF(ISERROR(VLOOKUP(A142,'[1]Z04 支出决算表(财决04表)'!$A$10:$J$500,9,FALSE)),"",VLOOKUP(A142,'[1]Z04 支出决算表(财决04表)'!$A$10:$J$500,9,FALSE))</f>
        <v/>
      </c>
      <c r="I142" s="144" t="str">
        <f>IF(ISERROR(VLOOKUP(A142,'[1]Z04 支出决算表(财决04表)'!$A$10:$J$500,10,FALSE)),"",VLOOKUP(A142,'[1]Z04 支出决算表(财决04表)'!$A$10:$J$500,10,FALSE))</f>
        <v/>
      </c>
      <c r="J142" s="155">
        <f>'[1]Z04 支出决算表(财决04表)'!$A141</f>
        <v>0</v>
      </c>
      <c r="K142" s="156">
        <f>'[1]Z04 支出决算表(财决04表)'!$E141</f>
        <v>0</v>
      </c>
      <c r="L142" s="133" t="str">
        <f t="shared" si="5"/>
        <v/>
      </c>
    </row>
    <row r="143" spans="1:12" ht="22.7" customHeight="1">
      <c r="A143" s="141" t="str">
        <f t="shared" si="4"/>
        <v/>
      </c>
      <c r="B143" s="142"/>
      <c r="C143" s="143" t="str">
        <f>IF(ISERROR(VLOOKUP(A143,'[1]Z04 支出决算表(财决04表)'!$A$10:$J$500,4,FALSE)),"",VLOOKUP(A143,'[1]Z04 支出决算表(财决04表)'!$A$10:$J$500,4,FALSE))</f>
        <v/>
      </c>
      <c r="D143" s="144" t="str">
        <f>IF(ISERROR(VLOOKUP(A143,'[1]Z04 支出决算表(财决04表)'!$A$10:$J$500,5,FALSE)),"",VLOOKUP(A143,'[1]Z04 支出决算表(财决04表)'!$A$10:$J$500,5,FALSE))</f>
        <v/>
      </c>
      <c r="E143" s="144" t="str">
        <f>IF(ISERROR(VLOOKUP(A143,'[1]Z04 支出决算表(财决04表)'!$A$10:$J$500,6,FALSE)),"",VLOOKUP(A143,'[1]Z04 支出决算表(财决04表)'!$A$10:$J$500,6,FALSE))</f>
        <v/>
      </c>
      <c r="F143" s="144" t="str">
        <f>IF(ISERROR(VLOOKUP(A143,'[1]Z04 支出决算表(财决04表)'!$A$10:$J$500,7,FALSE)),"",VLOOKUP(A143,'[1]Z04 支出决算表(财决04表)'!$A$10:$J$500,7,FALSE))</f>
        <v/>
      </c>
      <c r="G143" s="144" t="str">
        <f>IF(ISERROR(VLOOKUP(A143,'[1]Z04 支出决算表(财决04表)'!$A$10:$J$500,8,FALSE)),"",VLOOKUP(A143,'[1]Z04 支出决算表(财决04表)'!$A$10:$J$500,8,FALSE))</f>
        <v/>
      </c>
      <c r="H143" s="144" t="str">
        <f>IF(ISERROR(VLOOKUP(A143,'[1]Z04 支出决算表(财决04表)'!$A$10:$J$500,9,FALSE)),"",VLOOKUP(A143,'[1]Z04 支出决算表(财决04表)'!$A$10:$J$500,9,FALSE))</f>
        <v/>
      </c>
      <c r="I143" s="144" t="str">
        <f>IF(ISERROR(VLOOKUP(A143,'[1]Z04 支出决算表(财决04表)'!$A$10:$J$500,10,FALSE)),"",VLOOKUP(A143,'[1]Z04 支出决算表(财决04表)'!$A$10:$J$500,10,FALSE))</f>
        <v/>
      </c>
      <c r="J143" s="155">
        <f>'[1]Z04 支出决算表(财决04表)'!$A142</f>
        <v>0</v>
      </c>
      <c r="K143" s="156">
        <f>'[1]Z04 支出决算表(财决04表)'!$E142</f>
        <v>0</v>
      </c>
      <c r="L143" s="133" t="str">
        <f t="shared" si="5"/>
        <v/>
      </c>
    </row>
    <row r="144" spans="1:12" ht="22.7" customHeight="1">
      <c r="A144" s="141" t="str">
        <f t="shared" si="4"/>
        <v/>
      </c>
      <c r="B144" s="142"/>
      <c r="C144" s="143" t="str">
        <f>IF(ISERROR(VLOOKUP(A144,'[1]Z04 支出决算表(财决04表)'!$A$10:$J$500,4,FALSE)),"",VLOOKUP(A144,'[1]Z04 支出决算表(财决04表)'!$A$10:$J$500,4,FALSE))</f>
        <v/>
      </c>
      <c r="D144" s="144" t="str">
        <f>IF(ISERROR(VLOOKUP(A144,'[1]Z04 支出决算表(财决04表)'!$A$10:$J$500,5,FALSE)),"",VLOOKUP(A144,'[1]Z04 支出决算表(财决04表)'!$A$10:$J$500,5,FALSE))</f>
        <v/>
      </c>
      <c r="E144" s="144" t="str">
        <f>IF(ISERROR(VLOOKUP(A144,'[1]Z04 支出决算表(财决04表)'!$A$10:$J$500,6,FALSE)),"",VLOOKUP(A144,'[1]Z04 支出决算表(财决04表)'!$A$10:$J$500,6,FALSE))</f>
        <v/>
      </c>
      <c r="F144" s="144" t="str">
        <f>IF(ISERROR(VLOOKUP(A144,'[1]Z04 支出决算表(财决04表)'!$A$10:$J$500,7,FALSE)),"",VLOOKUP(A144,'[1]Z04 支出决算表(财决04表)'!$A$10:$J$500,7,FALSE))</f>
        <v/>
      </c>
      <c r="G144" s="144" t="str">
        <f>IF(ISERROR(VLOOKUP(A144,'[1]Z04 支出决算表(财决04表)'!$A$10:$J$500,8,FALSE)),"",VLOOKUP(A144,'[1]Z04 支出决算表(财决04表)'!$A$10:$J$500,8,FALSE))</f>
        <v/>
      </c>
      <c r="H144" s="144" t="str">
        <f>IF(ISERROR(VLOOKUP(A144,'[1]Z04 支出决算表(财决04表)'!$A$10:$J$500,9,FALSE)),"",VLOOKUP(A144,'[1]Z04 支出决算表(财决04表)'!$A$10:$J$500,9,FALSE))</f>
        <v/>
      </c>
      <c r="I144" s="144" t="str">
        <f>IF(ISERROR(VLOOKUP(A144,'[1]Z04 支出决算表(财决04表)'!$A$10:$J$500,10,FALSE)),"",VLOOKUP(A144,'[1]Z04 支出决算表(财决04表)'!$A$10:$J$500,10,FALSE))</f>
        <v/>
      </c>
      <c r="J144" s="155">
        <f>'[1]Z04 支出决算表(财决04表)'!$A143</f>
        <v>0</v>
      </c>
      <c r="K144" s="156">
        <f>'[1]Z04 支出决算表(财决04表)'!$E143</f>
        <v>0</v>
      </c>
      <c r="L144" s="133" t="str">
        <f t="shared" si="5"/>
        <v/>
      </c>
    </row>
    <row r="145" spans="1:12" ht="22.7" customHeight="1">
      <c r="A145" s="141" t="str">
        <f t="shared" si="4"/>
        <v/>
      </c>
      <c r="B145" s="142"/>
      <c r="C145" s="143" t="str">
        <f>IF(ISERROR(VLOOKUP(A145,'[1]Z04 支出决算表(财决04表)'!$A$10:$J$500,4,FALSE)),"",VLOOKUP(A145,'[1]Z04 支出决算表(财决04表)'!$A$10:$J$500,4,FALSE))</f>
        <v/>
      </c>
      <c r="D145" s="144" t="str">
        <f>IF(ISERROR(VLOOKUP(A145,'[1]Z04 支出决算表(财决04表)'!$A$10:$J$500,5,FALSE)),"",VLOOKUP(A145,'[1]Z04 支出决算表(财决04表)'!$A$10:$J$500,5,FALSE))</f>
        <v/>
      </c>
      <c r="E145" s="144" t="str">
        <f>IF(ISERROR(VLOOKUP(A145,'[1]Z04 支出决算表(财决04表)'!$A$10:$J$500,6,FALSE)),"",VLOOKUP(A145,'[1]Z04 支出决算表(财决04表)'!$A$10:$J$500,6,FALSE))</f>
        <v/>
      </c>
      <c r="F145" s="144" t="str">
        <f>IF(ISERROR(VLOOKUP(A145,'[1]Z04 支出决算表(财决04表)'!$A$10:$J$500,7,FALSE)),"",VLOOKUP(A145,'[1]Z04 支出决算表(财决04表)'!$A$10:$J$500,7,FALSE))</f>
        <v/>
      </c>
      <c r="G145" s="144" t="str">
        <f>IF(ISERROR(VLOOKUP(A145,'[1]Z04 支出决算表(财决04表)'!$A$10:$J$500,8,FALSE)),"",VLOOKUP(A145,'[1]Z04 支出决算表(财决04表)'!$A$10:$J$500,8,FALSE))</f>
        <v/>
      </c>
      <c r="H145" s="144" t="str">
        <f>IF(ISERROR(VLOOKUP(A145,'[1]Z04 支出决算表(财决04表)'!$A$10:$J$500,9,FALSE)),"",VLOOKUP(A145,'[1]Z04 支出决算表(财决04表)'!$A$10:$J$500,9,FALSE))</f>
        <v/>
      </c>
      <c r="I145" s="144" t="str">
        <f>IF(ISERROR(VLOOKUP(A145,'[1]Z04 支出决算表(财决04表)'!$A$10:$J$500,10,FALSE)),"",VLOOKUP(A145,'[1]Z04 支出决算表(财决04表)'!$A$10:$J$500,10,FALSE))</f>
        <v/>
      </c>
      <c r="J145" s="155">
        <f>'[1]Z04 支出决算表(财决04表)'!$A144</f>
        <v>0</v>
      </c>
      <c r="K145" s="156">
        <f>'[1]Z04 支出决算表(财决04表)'!$E144</f>
        <v>0</v>
      </c>
      <c r="L145" s="133" t="str">
        <f t="shared" si="5"/>
        <v/>
      </c>
    </row>
    <row r="146" spans="1:12" ht="22.7" customHeight="1">
      <c r="A146" s="141" t="str">
        <f t="shared" si="4"/>
        <v/>
      </c>
      <c r="B146" s="142"/>
      <c r="C146" s="143" t="str">
        <f>IF(ISERROR(VLOOKUP(A146,'[1]Z04 支出决算表(财决04表)'!$A$10:$J$500,4,FALSE)),"",VLOOKUP(A146,'[1]Z04 支出决算表(财决04表)'!$A$10:$J$500,4,FALSE))</f>
        <v/>
      </c>
      <c r="D146" s="144" t="str">
        <f>IF(ISERROR(VLOOKUP(A146,'[1]Z04 支出决算表(财决04表)'!$A$10:$J$500,5,FALSE)),"",VLOOKUP(A146,'[1]Z04 支出决算表(财决04表)'!$A$10:$J$500,5,FALSE))</f>
        <v/>
      </c>
      <c r="E146" s="144" t="str">
        <f>IF(ISERROR(VLOOKUP(A146,'[1]Z04 支出决算表(财决04表)'!$A$10:$J$500,6,FALSE)),"",VLOOKUP(A146,'[1]Z04 支出决算表(财决04表)'!$A$10:$J$500,6,FALSE))</f>
        <v/>
      </c>
      <c r="F146" s="144" t="str">
        <f>IF(ISERROR(VLOOKUP(A146,'[1]Z04 支出决算表(财决04表)'!$A$10:$J$500,7,FALSE)),"",VLOOKUP(A146,'[1]Z04 支出决算表(财决04表)'!$A$10:$J$500,7,FALSE))</f>
        <v/>
      </c>
      <c r="G146" s="144" t="str">
        <f>IF(ISERROR(VLOOKUP(A146,'[1]Z04 支出决算表(财决04表)'!$A$10:$J$500,8,FALSE)),"",VLOOKUP(A146,'[1]Z04 支出决算表(财决04表)'!$A$10:$J$500,8,FALSE))</f>
        <v/>
      </c>
      <c r="H146" s="144" t="str">
        <f>IF(ISERROR(VLOOKUP(A146,'[1]Z04 支出决算表(财决04表)'!$A$10:$J$500,9,FALSE)),"",VLOOKUP(A146,'[1]Z04 支出决算表(财决04表)'!$A$10:$J$500,9,FALSE))</f>
        <v/>
      </c>
      <c r="I146" s="144" t="str">
        <f>IF(ISERROR(VLOOKUP(A146,'[1]Z04 支出决算表(财决04表)'!$A$10:$J$500,10,FALSE)),"",VLOOKUP(A146,'[1]Z04 支出决算表(财决04表)'!$A$10:$J$500,10,FALSE))</f>
        <v/>
      </c>
      <c r="J146" s="155">
        <f>'[1]Z04 支出决算表(财决04表)'!$A145</f>
        <v>0</v>
      </c>
      <c r="K146" s="156">
        <f>'[1]Z04 支出决算表(财决04表)'!$E145</f>
        <v>0</v>
      </c>
      <c r="L146" s="133" t="str">
        <f t="shared" si="5"/>
        <v/>
      </c>
    </row>
    <row r="147" spans="1:12" ht="22.7" customHeight="1">
      <c r="A147" s="141" t="str">
        <f t="shared" si="4"/>
        <v/>
      </c>
      <c r="B147" s="142"/>
      <c r="C147" s="143" t="str">
        <f>IF(ISERROR(VLOOKUP(A147,'[1]Z04 支出决算表(财决04表)'!$A$10:$J$500,4,FALSE)),"",VLOOKUP(A147,'[1]Z04 支出决算表(财决04表)'!$A$10:$J$500,4,FALSE))</f>
        <v/>
      </c>
      <c r="D147" s="144" t="str">
        <f>IF(ISERROR(VLOOKUP(A147,'[1]Z04 支出决算表(财决04表)'!$A$10:$J$500,5,FALSE)),"",VLOOKUP(A147,'[1]Z04 支出决算表(财决04表)'!$A$10:$J$500,5,FALSE))</f>
        <v/>
      </c>
      <c r="E147" s="144" t="str">
        <f>IF(ISERROR(VLOOKUP(A147,'[1]Z04 支出决算表(财决04表)'!$A$10:$J$500,6,FALSE)),"",VLOOKUP(A147,'[1]Z04 支出决算表(财决04表)'!$A$10:$J$500,6,FALSE))</f>
        <v/>
      </c>
      <c r="F147" s="144" t="str">
        <f>IF(ISERROR(VLOOKUP(A147,'[1]Z04 支出决算表(财决04表)'!$A$10:$J$500,7,FALSE)),"",VLOOKUP(A147,'[1]Z04 支出决算表(财决04表)'!$A$10:$J$500,7,FALSE))</f>
        <v/>
      </c>
      <c r="G147" s="144" t="str">
        <f>IF(ISERROR(VLOOKUP(A147,'[1]Z04 支出决算表(财决04表)'!$A$10:$J$500,8,FALSE)),"",VLOOKUP(A147,'[1]Z04 支出决算表(财决04表)'!$A$10:$J$500,8,FALSE))</f>
        <v/>
      </c>
      <c r="H147" s="144" t="str">
        <f>IF(ISERROR(VLOOKUP(A147,'[1]Z04 支出决算表(财决04表)'!$A$10:$J$500,9,FALSE)),"",VLOOKUP(A147,'[1]Z04 支出决算表(财决04表)'!$A$10:$J$500,9,FALSE))</f>
        <v/>
      </c>
      <c r="I147" s="144" t="str">
        <f>IF(ISERROR(VLOOKUP(A147,'[1]Z04 支出决算表(财决04表)'!$A$10:$J$500,10,FALSE)),"",VLOOKUP(A147,'[1]Z04 支出决算表(财决04表)'!$A$10:$J$500,10,FALSE))</f>
        <v/>
      </c>
      <c r="J147" s="155">
        <f>'[1]Z04 支出决算表(财决04表)'!$A146</f>
        <v>0</v>
      </c>
      <c r="K147" s="156">
        <f>'[1]Z04 支出决算表(财决04表)'!$E146</f>
        <v>0</v>
      </c>
      <c r="L147" s="133" t="str">
        <f t="shared" si="5"/>
        <v/>
      </c>
    </row>
    <row r="148" spans="1:12" ht="22.7" customHeight="1">
      <c r="A148" s="141" t="str">
        <f t="shared" si="4"/>
        <v/>
      </c>
      <c r="B148" s="142"/>
      <c r="C148" s="143" t="str">
        <f>IF(ISERROR(VLOOKUP(A148,'[1]Z04 支出决算表(财决04表)'!$A$10:$J$500,4,FALSE)),"",VLOOKUP(A148,'[1]Z04 支出决算表(财决04表)'!$A$10:$J$500,4,FALSE))</f>
        <v/>
      </c>
      <c r="D148" s="144" t="str">
        <f>IF(ISERROR(VLOOKUP(A148,'[1]Z04 支出决算表(财决04表)'!$A$10:$J$500,5,FALSE)),"",VLOOKUP(A148,'[1]Z04 支出决算表(财决04表)'!$A$10:$J$500,5,FALSE))</f>
        <v/>
      </c>
      <c r="E148" s="144" t="str">
        <f>IF(ISERROR(VLOOKUP(A148,'[1]Z04 支出决算表(财决04表)'!$A$10:$J$500,6,FALSE)),"",VLOOKUP(A148,'[1]Z04 支出决算表(财决04表)'!$A$10:$J$500,6,FALSE))</f>
        <v/>
      </c>
      <c r="F148" s="144" t="str">
        <f>IF(ISERROR(VLOOKUP(A148,'[1]Z04 支出决算表(财决04表)'!$A$10:$J$500,7,FALSE)),"",VLOOKUP(A148,'[1]Z04 支出决算表(财决04表)'!$A$10:$J$500,7,FALSE))</f>
        <v/>
      </c>
      <c r="G148" s="144" t="str">
        <f>IF(ISERROR(VLOOKUP(A148,'[1]Z04 支出决算表(财决04表)'!$A$10:$J$500,8,FALSE)),"",VLOOKUP(A148,'[1]Z04 支出决算表(财决04表)'!$A$10:$J$500,8,FALSE))</f>
        <v/>
      </c>
      <c r="H148" s="144" t="str">
        <f>IF(ISERROR(VLOOKUP(A148,'[1]Z04 支出决算表(财决04表)'!$A$10:$J$500,9,FALSE)),"",VLOOKUP(A148,'[1]Z04 支出决算表(财决04表)'!$A$10:$J$500,9,FALSE))</f>
        <v/>
      </c>
      <c r="I148" s="144" t="str">
        <f>IF(ISERROR(VLOOKUP(A148,'[1]Z04 支出决算表(财决04表)'!$A$10:$J$500,10,FALSE)),"",VLOOKUP(A148,'[1]Z04 支出决算表(财决04表)'!$A$10:$J$500,10,FALSE))</f>
        <v/>
      </c>
      <c r="J148" s="155">
        <f>'[1]Z04 支出决算表(财决04表)'!$A147</f>
        <v>0</v>
      </c>
      <c r="K148" s="156">
        <f>'[1]Z04 支出决算表(财决04表)'!$E147</f>
        <v>0</v>
      </c>
      <c r="L148" s="133" t="str">
        <f t="shared" si="5"/>
        <v/>
      </c>
    </row>
    <row r="149" spans="1:12" ht="22.7" customHeight="1">
      <c r="A149" s="141" t="str">
        <f t="shared" si="4"/>
        <v/>
      </c>
      <c r="B149" s="142"/>
      <c r="C149" s="143" t="str">
        <f>IF(ISERROR(VLOOKUP(A149,'[1]Z04 支出决算表(财决04表)'!$A$10:$J$500,4,FALSE)),"",VLOOKUP(A149,'[1]Z04 支出决算表(财决04表)'!$A$10:$J$500,4,FALSE))</f>
        <v/>
      </c>
      <c r="D149" s="144" t="str">
        <f>IF(ISERROR(VLOOKUP(A149,'[1]Z04 支出决算表(财决04表)'!$A$10:$J$500,5,FALSE)),"",VLOOKUP(A149,'[1]Z04 支出决算表(财决04表)'!$A$10:$J$500,5,FALSE))</f>
        <v/>
      </c>
      <c r="E149" s="144" t="str">
        <f>IF(ISERROR(VLOOKUP(A149,'[1]Z04 支出决算表(财决04表)'!$A$10:$J$500,6,FALSE)),"",VLOOKUP(A149,'[1]Z04 支出决算表(财决04表)'!$A$10:$J$500,6,FALSE))</f>
        <v/>
      </c>
      <c r="F149" s="144" t="str">
        <f>IF(ISERROR(VLOOKUP(A149,'[1]Z04 支出决算表(财决04表)'!$A$10:$J$500,7,FALSE)),"",VLOOKUP(A149,'[1]Z04 支出决算表(财决04表)'!$A$10:$J$500,7,FALSE))</f>
        <v/>
      </c>
      <c r="G149" s="144" t="str">
        <f>IF(ISERROR(VLOOKUP(A149,'[1]Z04 支出决算表(财决04表)'!$A$10:$J$500,8,FALSE)),"",VLOOKUP(A149,'[1]Z04 支出决算表(财决04表)'!$A$10:$J$500,8,FALSE))</f>
        <v/>
      </c>
      <c r="H149" s="144" t="str">
        <f>IF(ISERROR(VLOOKUP(A149,'[1]Z04 支出决算表(财决04表)'!$A$10:$J$500,9,FALSE)),"",VLOOKUP(A149,'[1]Z04 支出决算表(财决04表)'!$A$10:$J$500,9,FALSE))</f>
        <v/>
      </c>
      <c r="I149" s="144" t="str">
        <f>IF(ISERROR(VLOOKUP(A149,'[1]Z04 支出决算表(财决04表)'!$A$10:$J$500,10,FALSE)),"",VLOOKUP(A149,'[1]Z04 支出决算表(财决04表)'!$A$10:$J$500,10,FALSE))</f>
        <v/>
      </c>
      <c r="J149" s="155">
        <f>'[1]Z04 支出决算表(财决04表)'!$A148</f>
        <v>0</v>
      </c>
      <c r="K149" s="156">
        <f>'[1]Z04 支出决算表(财决04表)'!$E148</f>
        <v>0</v>
      </c>
      <c r="L149" s="133" t="str">
        <f t="shared" si="5"/>
        <v/>
      </c>
    </row>
    <row r="150" spans="1:12" ht="22.7" customHeight="1">
      <c r="A150" s="141" t="str">
        <f t="shared" si="4"/>
        <v/>
      </c>
      <c r="B150" s="142"/>
      <c r="C150" s="143" t="str">
        <f>IF(ISERROR(VLOOKUP(A150,'[1]Z04 支出决算表(财决04表)'!$A$10:$J$500,4,FALSE)),"",VLOOKUP(A150,'[1]Z04 支出决算表(财决04表)'!$A$10:$J$500,4,FALSE))</f>
        <v/>
      </c>
      <c r="D150" s="144" t="str">
        <f>IF(ISERROR(VLOOKUP(A150,'[1]Z04 支出决算表(财决04表)'!$A$10:$J$500,5,FALSE)),"",VLOOKUP(A150,'[1]Z04 支出决算表(财决04表)'!$A$10:$J$500,5,FALSE))</f>
        <v/>
      </c>
      <c r="E150" s="144" t="str">
        <f>IF(ISERROR(VLOOKUP(A150,'[1]Z04 支出决算表(财决04表)'!$A$10:$J$500,6,FALSE)),"",VLOOKUP(A150,'[1]Z04 支出决算表(财决04表)'!$A$10:$J$500,6,FALSE))</f>
        <v/>
      </c>
      <c r="F150" s="144" t="str">
        <f>IF(ISERROR(VLOOKUP(A150,'[1]Z04 支出决算表(财决04表)'!$A$10:$J$500,7,FALSE)),"",VLOOKUP(A150,'[1]Z04 支出决算表(财决04表)'!$A$10:$J$500,7,FALSE))</f>
        <v/>
      </c>
      <c r="G150" s="144" t="str">
        <f>IF(ISERROR(VLOOKUP(A150,'[1]Z04 支出决算表(财决04表)'!$A$10:$J$500,8,FALSE)),"",VLOOKUP(A150,'[1]Z04 支出决算表(财决04表)'!$A$10:$J$500,8,FALSE))</f>
        <v/>
      </c>
      <c r="H150" s="144" t="str">
        <f>IF(ISERROR(VLOOKUP(A150,'[1]Z04 支出决算表(财决04表)'!$A$10:$J$500,9,FALSE)),"",VLOOKUP(A150,'[1]Z04 支出决算表(财决04表)'!$A$10:$J$500,9,FALSE))</f>
        <v/>
      </c>
      <c r="I150" s="144" t="str">
        <f>IF(ISERROR(VLOOKUP(A150,'[1]Z04 支出决算表(财决04表)'!$A$10:$J$500,10,FALSE)),"",VLOOKUP(A150,'[1]Z04 支出决算表(财决04表)'!$A$10:$J$500,10,FALSE))</f>
        <v/>
      </c>
      <c r="J150" s="155">
        <f>'[1]Z04 支出决算表(财决04表)'!$A149</f>
        <v>0</v>
      </c>
      <c r="K150" s="156">
        <f>'[1]Z04 支出决算表(财决04表)'!$E149</f>
        <v>0</v>
      </c>
      <c r="L150" s="133" t="str">
        <f t="shared" si="5"/>
        <v/>
      </c>
    </row>
    <row r="151" spans="1:12" ht="22.7" customHeight="1">
      <c r="A151" s="141" t="str">
        <f t="shared" si="4"/>
        <v/>
      </c>
      <c r="B151" s="142"/>
      <c r="C151" s="143" t="str">
        <f>IF(ISERROR(VLOOKUP(A151,'[1]Z04 支出决算表(财决04表)'!$A$10:$J$500,4,FALSE)),"",VLOOKUP(A151,'[1]Z04 支出决算表(财决04表)'!$A$10:$J$500,4,FALSE))</f>
        <v/>
      </c>
      <c r="D151" s="144" t="str">
        <f>IF(ISERROR(VLOOKUP(A151,'[1]Z04 支出决算表(财决04表)'!$A$10:$J$500,5,FALSE)),"",VLOOKUP(A151,'[1]Z04 支出决算表(财决04表)'!$A$10:$J$500,5,FALSE))</f>
        <v/>
      </c>
      <c r="E151" s="144" t="str">
        <f>IF(ISERROR(VLOOKUP(A151,'[1]Z04 支出决算表(财决04表)'!$A$10:$J$500,6,FALSE)),"",VLOOKUP(A151,'[1]Z04 支出决算表(财决04表)'!$A$10:$J$500,6,FALSE))</f>
        <v/>
      </c>
      <c r="F151" s="144" t="str">
        <f>IF(ISERROR(VLOOKUP(A151,'[1]Z04 支出决算表(财决04表)'!$A$10:$J$500,7,FALSE)),"",VLOOKUP(A151,'[1]Z04 支出决算表(财决04表)'!$A$10:$J$500,7,FALSE))</f>
        <v/>
      </c>
      <c r="G151" s="144" t="str">
        <f>IF(ISERROR(VLOOKUP(A151,'[1]Z04 支出决算表(财决04表)'!$A$10:$J$500,8,FALSE)),"",VLOOKUP(A151,'[1]Z04 支出决算表(财决04表)'!$A$10:$J$500,8,FALSE))</f>
        <v/>
      </c>
      <c r="H151" s="144" t="str">
        <f>IF(ISERROR(VLOOKUP(A151,'[1]Z04 支出决算表(财决04表)'!$A$10:$J$500,9,FALSE)),"",VLOOKUP(A151,'[1]Z04 支出决算表(财决04表)'!$A$10:$J$500,9,FALSE))</f>
        <v/>
      </c>
      <c r="I151" s="144" t="str">
        <f>IF(ISERROR(VLOOKUP(A151,'[1]Z04 支出决算表(财决04表)'!$A$10:$J$500,10,FALSE)),"",VLOOKUP(A151,'[1]Z04 支出决算表(财决04表)'!$A$10:$J$500,10,FALSE))</f>
        <v/>
      </c>
      <c r="J151" s="155">
        <f>'[1]Z04 支出决算表(财决04表)'!$A150</f>
        <v>0</v>
      </c>
      <c r="K151" s="156">
        <f>'[1]Z04 支出决算表(财决04表)'!$E150</f>
        <v>0</v>
      </c>
      <c r="L151" s="133" t="str">
        <f t="shared" si="5"/>
        <v/>
      </c>
    </row>
    <row r="152" spans="1:12" ht="22.7" customHeight="1">
      <c r="A152" s="141" t="str">
        <f t="shared" si="4"/>
        <v/>
      </c>
      <c r="B152" s="142"/>
      <c r="C152" s="143" t="str">
        <f>IF(ISERROR(VLOOKUP(A152,'[1]Z04 支出决算表(财决04表)'!$A$10:$J$500,4,FALSE)),"",VLOOKUP(A152,'[1]Z04 支出决算表(财决04表)'!$A$10:$J$500,4,FALSE))</f>
        <v/>
      </c>
      <c r="D152" s="144" t="str">
        <f>IF(ISERROR(VLOOKUP(A152,'[1]Z04 支出决算表(财决04表)'!$A$10:$J$500,5,FALSE)),"",VLOOKUP(A152,'[1]Z04 支出决算表(财决04表)'!$A$10:$J$500,5,FALSE))</f>
        <v/>
      </c>
      <c r="E152" s="144" t="str">
        <f>IF(ISERROR(VLOOKUP(A152,'[1]Z04 支出决算表(财决04表)'!$A$10:$J$500,6,FALSE)),"",VLOOKUP(A152,'[1]Z04 支出决算表(财决04表)'!$A$10:$J$500,6,FALSE))</f>
        <v/>
      </c>
      <c r="F152" s="144" t="str">
        <f>IF(ISERROR(VLOOKUP(A152,'[1]Z04 支出决算表(财决04表)'!$A$10:$J$500,7,FALSE)),"",VLOOKUP(A152,'[1]Z04 支出决算表(财决04表)'!$A$10:$J$500,7,FALSE))</f>
        <v/>
      </c>
      <c r="G152" s="144" t="str">
        <f>IF(ISERROR(VLOOKUP(A152,'[1]Z04 支出决算表(财决04表)'!$A$10:$J$500,8,FALSE)),"",VLOOKUP(A152,'[1]Z04 支出决算表(财决04表)'!$A$10:$J$500,8,FALSE))</f>
        <v/>
      </c>
      <c r="H152" s="144" t="str">
        <f>IF(ISERROR(VLOOKUP(A152,'[1]Z04 支出决算表(财决04表)'!$A$10:$J$500,9,FALSE)),"",VLOOKUP(A152,'[1]Z04 支出决算表(财决04表)'!$A$10:$J$500,9,FALSE))</f>
        <v/>
      </c>
      <c r="I152" s="144" t="str">
        <f>IF(ISERROR(VLOOKUP(A152,'[1]Z04 支出决算表(财决04表)'!$A$10:$J$500,10,FALSE)),"",VLOOKUP(A152,'[1]Z04 支出决算表(财决04表)'!$A$10:$J$500,10,FALSE))</f>
        <v/>
      </c>
      <c r="J152" s="155">
        <f>'[1]Z04 支出决算表(财决04表)'!$A151</f>
        <v>0</v>
      </c>
      <c r="K152" s="156">
        <f>'[1]Z04 支出决算表(财决04表)'!$E151</f>
        <v>0</v>
      </c>
      <c r="L152" s="133" t="str">
        <f t="shared" si="5"/>
        <v/>
      </c>
    </row>
    <row r="153" spans="1:12" ht="22.7" customHeight="1">
      <c r="A153" s="141" t="str">
        <f t="shared" si="4"/>
        <v/>
      </c>
      <c r="B153" s="142"/>
      <c r="C153" s="143" t="str">
        <f>IF(ISERROR(VLOOKUP(A153,'[1]Z04 支出决算表(财决04表)'!$A$10:$J$500,4,FALSE)),"",VLOOKUP(A153,'[1]Z04 支出决算表(财决04表)'!$A$10:$J$500,4,FALSE))</f>
        <v/>
      </c>
      <c r="D153" s="144" t="str">
        <f>IF(ISERROR(VLOOKUP(A153,'[1]Z04 支出决算表(财决04表)'!$A$10:$J$500,5,FALSE)),"",VLOOKUP(A153,'[1]Z04 支出决算表(财决04表)'!$A$10:$J$500,5,FALSE))</f>
        <v/>
      </c>
      <c r="E153" s="144" t="str">
        <f>IF(ISERROR(VLOOKUP(A153,'[1]Z04 支出决算表(财决04表)'!$A$10:$J$500,6,FALSE)),"",VLOOKUP(A153,'[1]Z04 支出决算表(财决04表)'!$A$10:$J$500,6,FALSE))</f>
        <v/>
      </c>
      <c r="F153" s="144" t="str">
        <f>IF(ISERROR(VLOOKUP(A153,'[1]Z04 支出决算表(财决04表)'!$A$10:$J$500,7,FALSE)),"",VLOOKUP(A153,'[1]Z04 支出决算表(财决04表)'!$A$10:$J$500,7,FALSE))</f>
        <v/>
      </c>
      <c r="G153" s="144" t="str">
        <f>IF(ISERROR(VLOOKUP(A153,'[1]Z04 支出决算表(财决04表)'!$A$10:$J$500,8,FALSE)),"",VLOOKUP(A153,'[1]Z04 支出决算表(财决04表)'!$A$10:$J$500,8,FALSE))</f>
        <v/>
      </c>
      <c r="H153" s="144" t="str">
        <f>IF(ISERROR(VLOOKUP(A153,'[1]Z04 支出决算表(财决04表)'!$A$10:$J$500,9,FALSE)),"",VLOOKUP(A153,'[1]Z04 支出决算表(财决04表)'!$A$10:$J$500,9,FALSE))</f>
        <v/>
      </c>
      <c r="I153" s="144" t="str">
        <f>IF(ISERROR(VLOOKUP(A153,'[1]Z04 支出决算表(财决04表)'!$A$10:$J$500,10,FALSE)),"",VLOOKUP(A153,'[1]Z04 支出决算表(财决04表)'!$A$10:$J$500,10,FALSE))</f>
        <v/>
      </c>
      <c r="J153" s="155">
        <f>'[1]Z04 支出决算表(财决04表)'!$A152</f>
        <v>0</v>
      </c>
      <c r="K153" s="156">
        <f>'[1]Z04 支出决算表(财决04表)'!$E152</f>
        <v>0</v>
      </c>
      <c r="L153" s="133" t="str">
        <f t="shared" si="5"/>
        <v/>
      </c>
    </row>
    <row r="154" spans="1:12" ht="22.7" customHeight="1">
      <c r="A154" s="141" t="str">
        <f t="shared" si="4"/>
        <v/>
      </c>
      <c r="B154" s="142"/>
      <c r="C154" s="143" t="str">
        <f>IF(ISERROR(VLOOKUP(A154,'[1]Z04 支出决算表(财决04表)'!$A$10:$J$500,4,FALSE)),"",VLOOKUP(A154,'[1]Z04 支出决算表(财决04表)'!$A$10:$J$500,4,FALSE))</f>
        <v/>
      </c>
      <c r="D154" s="144" t="str">
        <f>IF(ISERROR(VLOOKUP(A154,'[1]Z04 支出决算表(财决04表)'!$A$10:$J$500,5,FALSE)),"",VLOOKUP(A154,'[1]Z04 支出决算表(财决04表)'!$A$10:$J$500,5,FALSE))</f>
        <v/>
      </c>
      <c r="E154" s="144" t="str">
        <f>IF(ISERROR(VLOOKUP(A154,'[1]Z04 支出决算表(财决04表)'!$A$10:$J$500,6,FALSE)),"",VLOOKUP(A154,'[1]Z04 支出决算表(财决04表)'!$A$10:$J$500,6,FALSE))</f>
        <v/>
      </c>
      <c r="F154" s="144" t="str">
        <f>IF(ISERROR(VLOOKUP(A154,'[1]Z04 支出决算表(财决04表)'!$A$10:$J$500,7,FALSE)),"",VLOOKUP(A154,'[1]Z04 支出决算表(财决04表)'!$A$10:$J$500,7,FALSE))</f>
        <v/>
      </c>
      <c r="G154" s="144" t="str">
        <f>IF(ISERROR(VLOOKUP(A154,'[1]Z04 支出决算表(财决04表)'!$A$10:$J$500,8,FALSE)),"",VLOOKUP(A154,'[1]Z04 支出决算表(财决04表)'!$A$10:$J$500,8,FALSE))</f>
        <v/>
      </c>
      <c r="H154" s="144" t="str">
        <f>IF(ISERROR(VLOOKUP(A154,'[1]Z04 支出决算表(财决04表)'!$A$10:$J$500,9,FALSE)),"",VLOOKUP(A154,'[1]Z04 支出决算表(财决04表)'!$A$10:$J$500,9,FALSE))</f>
        <v/>
      </c>
      <c r="I154" s="144" t="str">
        <f>IF(ISERROR(VLOOKUP(A154,'[1]Z04 支出决算表(财决04表)'!$A$10:$J$500,10,FALSE)),"",VLOOKUP(A154,'[1]Z04 支出决算表(财决04表)'!$A$10:$J$500,10,FALSE))</f>
        <v/>
      </c>
      <c r="J154" s="155">
        <f>'[1]Z04 支出决算表(财决04表)'!$A153</f>
        <v>0</v>
      </c>
      <c r="K154" s="156">
        <f>'[1]Z04 支出决算表(财决04表)'!$E153</f>
        <v>0</v>
      </c>
      <c r="L154" s="133" t="str">
        <f t="shared" si="5"/>
        <v/>
      </c>
    </row>
    <row r="155" spans="1:12" ht="22.7" customHeight="1">
      <c r="A155" s="141" t="str">
        <f t="shared" si="4"/>
        <v/>
      </c>
      <c r="B155" s="142"/>
      <c r="C155" s="143" t="str">
        <f>IF(ISERROR(VLOOKUP(A155,'[1]Z04 支出决算表(财决04表)'!$A$10:$J$500,4,FALSE)),"",VLOOKUP(A155,'[1]Z04 支出决算表(财决04表)'!$A$10:$J$500,4,FALSE))</f>
        <v/>
      </c>
      <c r="D155" s="144" t="str">
        <f>IF(ISERROR(VLOOKUP(A155,'[1]Z04 支出决算表(财决04表)'!$A$10:$J$500,5,FALSE)),"",VLOOKUP(A155,'[1]Z04 支出决算表(财决04表)'!$A$10:$J$500,5,FALSE))</f>
        <v/>
      </c>
      <c r="E155" s="144" t="str">
        <f>IF(ISERROR(VLOOKUP(A155,'[1]Z04 支出决算表(财决04表)'!$A$10:$J$500,6,FALSE)),"",VLOOKUP(A155,'[1]Z04 支出决算表(财决04表)'!$A$10:$J$500,6,FALSE))</f>
        <v/>
      </c>
      <c r="F155" s="144" t="str">
        <f>IF(ISERROR(VLOOKUP(A155,'[1]Z04 支出决算表(财决04表)'!$A$10:$J$500,7,FALSE)),"",VLOOKUP(A155,'[1]Z04 支出决算表(财决04表)'!$A$10:$J$500,7,FALSE))</f>
        <v/>
      </c>
      <c r="G155" s="144" t="str">
        <f>IF(ISERROR(VLOOKUP(A155,'[1]Z04 支出决算表(财决04表)'!$A$10:$J$500,8,FALSE)),"",VLOOKUP(A155,'[1]Z04 支出决算表(财决04表)'!$A$10:$J$500,8,FALSE))</f>
        <v/>
      </c>
      <c r="H155" s="144" t="str">
        <f>IF(ISERROR(VLOOKUP(A155,'[1]Z04 支出决算表(财决04表)'!$A$10:$J$500,9,FALSE)),"",VLOOKUP(A155,'[1]Z04 支出决算表(财决04表)'!$A$10:$J$500,9,FALSE))</f>
        <v/>
      </c>
      <c r="I155" s="144" t="str">
        <f>IF(ISERROR(VLOOKUP(A155,'[1]Z04 支出决算表(财决04表)'!$A$10:$J$500,10,FALSE)),"",VLOOKUP(A155,'[1]Z04 支出决算表(财决04表)'!$A$10:$J$500,10,FALSE))</f>
        <v/>
      </c>
      <c r="J155" s="155">
        <f>'[1]Z04 支出决算表(财决04表)'!$A154</f>
        <v>0</v>
      </c>
      <c r="K155" s="156">
        <f>'[1]Z04 支出决算表(财决04表)'!$E154</f>
        <v>0</v>
      </c>
      <c r="L155" s="133" t="str">
        <f t="shared" si="5"/>
        <v/>
      </c>
    </row>
    <row r="156" spans="1:12" ht="22.7" customHeight="1">
      <c r="A156" s="141" t="str">
        <f t="shared" si="4"/>
        <v/>
      </c>
      <c r="B156" s="142"/>
      <c r="C156" s="143" t="str">
        <f>IF(ISERROR(VLOOKUP(A156,'[1]Z04 支出决算表(财决04表)'!$A$10:$J$500,4,FALSE)),"",VLOOKUP(A156,'[1]Z04 支出决算表(财决04表)'!$A$10:$J$500,4,FALSE))</f>
        <v/>
      </c>
      <c r="D156" s="144" t="str">
        <f>IF(ISERROR(VLOOKUP(A156,'[1]Z04 支出决算表(财决04表)'!$A$10:$J$500,5,FALSE)),"",VLOOKUP(A156,'[1]Z04 支出决算表(财决04表)'!$A$10:$J$500,5,FALSE))</f>
        <v/>
      </c>
      <c r="E156" s="144" t="str">
        <f>IF(ISERROR(VLOOKUP(A156,'[1]Z04 支出决算表(财决04表)'!$A$10:$J$500,6,FALSE)),"",VLOOKUP(A156,'[1]Z04 支出决算表(财决04表)'!$A$10:$J$500,6,FALSE))</f>
        <v/>
      </c>
      <c r="F156" s="144" t="str">
        <f>IF(ISERROR(VLOOKUP(A156,'[1]Z04 支出决算表(财决04表)'!$A$10:$J$500,7,FALSE)),"",VLOOKUP(A156,'[1]Z04 支出决算表(财决04表)'!$A$10:$J$500,7,FALSE))</f>
        <v/>
      </c>
      <c r="G156" s="144" t="str">
        <f>IF(ISERROR(VLOOKUP(A156,'[1]Z04 支出决算表(财决04表)'!$A$10:$J$500,8,FALSE)),"",VLOOKUP(A156,'[1]Z04 支出决算表(财决04表)'!$A$10:$J$500,8,FALSE))</f>
        <v/>
      </c>
      <c r="H156" s="144" t="str">
        <f>IF(ISERROR(VLOOKUP(A156,'[1]Z04 支出决算表(财决04表)'!$A$10:$J$500,9,FALSE)),"",VLOOKUP(A156,'[1]Z04 支出决算表(财决04表)'!$A$10:$J$500,9,FALSE))</f>
        <v/>
      </c>
      <c r="I156" s="144" t="str">
        <f>IF(ISERROR(VLOOKUP(A156,'[1]Z04 支出决算表(财决04表)'!$A$10:$J$500,10,FALSE)),"",VLOOKUP(A156,'[1]Z04 支出决算表(财决04表)'!$A$10:$J$500,10,FALSE))</f>
        <v/>
      </c>
      <c r="J156" s="155">
        <f>'[1]Z04 支出决算表(财决04表)'!$A155</f>
        <v>0</v>
      </c>
      <c r="K156" s="156">
        <f>'[1]Z04 支出决算表(财决04表)'!$E155</f>
        <v>0</v>
      </c>
      <c r="L156" s="133" t="str">
        <f t="shared" si="5"/>
        <v/>
      </c>
    </row>
    <row r="157" spans="1:12" ht="22.7" customHeight="1">
      <c r="A157" s="141" t="str">
        <f t="shared" si="4"/>
        <v/>
      </c>
      <c r="B157" s="142"/>
      <c r="C157" s="143" t="str">
        <f>IF(ISERROR(VLOOKUP(A157,'[1]Z04 支出决算表(财决04表)'!$A$10:$J$500,4,FALSE)),"",VLOOKUP(A157,'[1]Z04 支出决算表(财决04表)'!$A$10:$J$500,4,FALSE))</f>
        <v/>
      </c>
      <c r="D157" s="144" t="str">
        <f>IF(ISERROR(VLOOKUP(A157,'[1]Z04 支出决算表(财决04表)'!$A$10:$J$500,5,FALSE)),"",VLOOKUP(A157,'[1]Z04 支出决算表(财决04表)'!$A$10:$J$500,5,FALSE))</f>
        <v/>
      </c>
      <c r="E157" s="144" t="str">
        <f>IF(ISERROR(VLOOKUP(A157,'[1]Z04 支出决算表(财决04表)'!$A$10:$J$500,6,FALSE)),"",VLOOKUP(A157,'[1]Z04 支出决算表(财决04表)'!$A$10:$J$500,6,FALSE))</f>
        <v/>
      </c>
      <c r="F157" s="144" t="str">
        <f>IF(ISERROR(VLOOKUP(A157,'[1]Z04 支出决算表(财决04表)'!$A$10:$J$500,7,FALSE)),"",VLOOKUP(A157,'[1]Z04 支出决算表(财决04表)'!$A$10:$J$500,7,FALSE))</f>
        <v/>
      </c>
      <c r="G157" s="144" t="str">
        <f>IF(ISERROR(VLOOKUP(A157,'[1]Z04 支出决算表(财决04表)'!$A$10:$J$500,8,FALSE)),"",VLOOKUP(A157,'[1]Z04 支出决算表(财决04表)'!$A$10:$J$500,8,FALSE))</f>
        <v/>
      </c>
      <c r="H157" s="144" t="str">
        <f>IF(ISERROR(VLOOKUP(A157,'[1]Z04 支出决算表(财决04表)'!$A$10:$J$500,9,FALSE)),"",VLOOKUP(A157,'[1]Z04 支出决算表(财决04表)'!$A$10:$J$500,9,FALSE))</f>
        <v/>
      </c>
      <c r="I157" s="144" t="str">
        <f>IF(ISERROR(VLOOKUP(A157,'[1]Z04 支出决算表(财决04表)'!$A$10:$J$500,10,FALSE)),"",VLOOKUP(A157,'[1]Z04 支出决算表(财决04表)'!$A$10:$J$500,10,FALSE))</f>
        <v/>
      </c>
      <c r="J157" s="155">
        <f>'[1]Z04 支出决算表(财决04表)'!$A156</f>
        <v>0</v>
      </c>
      <c r="K157" s="156">
        <f>'[1]Z04 支出决算表(财决04表)'!$E156</f>
        <v>0</v>
      </c>
      <c r="L157" s="133" t="str">
        <f t="shared" si="5"/>
        <v/>
      </c>
    </row>
    <row r="158" spans="1:12" ht="22.7" customHeight="1">
      <c r="A158" s="141" t="str">
        <f t="shared" si="4"/>
        <v/>
      </c>
      <c r="B158" s="142"/>
      <c r="C158" s="143" t="str">
        <f>IF(ISERROR(VLOOKUP(A158,'[1]Z04 支出决算表(财决04表)'!$A$10:$J$500,4,FALSE)),"",VLOOKUP(A158,'[1]Z04 支出决算表(财决04表)'!$A$10:$J$500,4,FALSE))</f>
        <v/>
      </c>
      <c r="D158" s="144" t="str">
        <f>IF(ISERROR(VLOOKUP(A158,'[1]Z04 支出决算表(财决04表)'!$A$10:$J$500,5,FALSE)),"",VLOOKUP(A158,'[1]Z04 支出决算表(财决04表)'!$A$10:$J$500,5,FALSE))</f>
        <v/>
      </c>
      <c r="E158" s="144" t="str">
        <f>IF(ISERROR(VLOOKUP(A158,'[1]Z04 支出决算表(财决04表)'!$A$10:$J$500,6,FALSE)),"",VLOOKUP(A158,'[1]Z04 支出决算表(财决04表)'!$A$10:$J$500,6,FALSE))</f>
        <v/>
      </c>
      <c r="F158" s="144" t="str">
        <f>IF(ISERROR(VLOOKUP(A158,'[1]Z04 支出决算表(财决04表)'!$A$10:$J$500,7,FALSE)),"",VLOOKUP(A158,'[1]Z04 支出决算表(财决04表)'!$A$10:$J$500,7,FALSE))</f>
        <v/>
      </c>
      <c r="G158" s="144" t="str">
        <f>IF(ISERROR(VLOOKUP(A158,'[1]Z04 支出决算表(财决04表)'!$A$10:$J$500,8,FALSE)),"",VLOOKUP(A158,'[1]Z04 支出决算表(财决04表)'!$A$10:$J$500,8,FALSE))</f>
        <v/>
      </c>
      <c r="H158" s="144" t="str">
        <f>IF(ISERROR(VLOOKUP(A158,'[1]Z04 支出决算表(财决04表)'!$A$10:$J$500,9,FALSE)),"",VLOOKUP(A158,'[1]Z04 支出决算表(财决04表)'!$A$10:$J$500,9,FALSE))</f>
        <v/>
      </c>
      <c r="I158" s="144" t="str">
        <f>IF(ISERROR(VLOOKUP(A158,'[1]Z04 支出决算表(财决04表)'!$A$10:$J$500,10,FALSE)),"",VLOOKUP(A158,'[1]Z04 支出决算表(财决04表)'!$A$10:$J$500,10,FALSE))</f>
        <v/>
      </c>
      <c r="J158" s="155">
        <f>'[1]Z04 支出决算表(财决04表)'!$A157</f>
        <v>0</v>
      </c>
      <c r="K158" s="156">
        <f>'[1]Z04 支出决算表(财决04表)'!$E157</f>
        <v>0</v>
      </c>
      <c r="L158" s="133" t="str">
        <f t="shared" si="5"/>
        <v/>
      </c>
    </row>
    <row r="159" spans="1:12" ht="22.7" customHeight="1">
      <c r="A159" s="141" t="str">
        <f t="shared" si="4"/>
        <v/>
      </c>
      <c r="B159" s="142"/>
      <c r="C159" s="143" t="str">
        <f>IF(ISERROR(VLOOKUP(A159,'[1]Z04 支出决算表(财决04表)'!$A$10:$J$500,4,FALSE)),"",VLOOKUP(A159,'[1]Z04 支出决算表(财决04表)'!$A$10:$J$500,4,FALSE))</f>
        <v/>
      </c>
      <c r="D159" s="144" t="str">
        <f>IF(ISERROR(VLOOKUP(A159,'[1]Z04 支出决算表(财决04表)'!$A$10:$J$500,5,FALSE)),"",VLOOKUP(A159,'[1]Z04 支出决算表(财决04表)'!$A$10:$J$500,5,FALSE))</f>
        <v/>
      </c>
      <c r="E159" s="144" t="str">
        <f>IF(ISERROR(VLOOKUP(A159,'[1]Z04 支出决算表(财决04表)'!$A$10:$J$500,6,FALSE)),"",VLOOKUP(A159,'[1]Z04 支出决算表(财决04表)'!$A$10:$J$500,6,FALSE))</f>
        <v/>
      </c>
      <c r="F159" s="144" t="str">
        <f>IF(ISERROR(VLOOKUP(A159,'[1]Z04 支出决算表(财决04表)'!$A$10:$J$500,7,FALSE)),"",VLOOKUP(A159,'[1]Z04 支出决算表(财决04表)'!$A$10:$J$500,7,FALSE))</f>
        <v/>
      </c>
      <c r="G159" s="144" t="str">
        <f>IF(ISERROR(VLOOKUP(A159,'[1]Z04 支出决算表(财决04表)'!$A$10:$J$500,8,FALSE)),"",VLOOKUP(A159,'[1]Z04 支出决算表(财决04表)'!$A$10:$J$500,8,FALSE))</f>
        <v/>
      </c>
      <c r="H159" s="144" t="str">
        <f>IF(ISERROR(VLOOKUP(A159,'[1]Z04 支出决算表(财决04表)'!$A$10:$J$500,9,FALSE)),"",VLOOKUP(A159,'[1]Z04 支出决算表(财决04表)'!$A$10:$J$500,9,FALSE))</f>
        <v/>
      </c>
      <c r="I159" s="144" t="str">
        <f>IF(ISERROR(VLOOKUP(A159,'[1]Z04 支出决算表(财决04表)'!$A$10:$J$500,10,FALSE)),"",VLOOKUP(A159,'[1]Z04 支出决算表(财决04表)'!$A$10:$J$500,10,FALSE))</f>
        <v/>
      </c>
      <c r="J159" s="155">
        <f>'[1]Z04 支出决算表(财决04表)'!$A158</f>
        <v>0</v>
      </c>
      <c r="K159" s="156">
        <f>'[1]Z04 支出决算表(财决04表)'!$E158</f>
        <v>0</v>
      </c>
      <c r="L159" s="133" t="str">
        <f t="shared" si="5"/>
        <v/>
      </c>
    </row>
    <row r="160" spans="1:12" ht="22.7" customHeight="1">
      <c r="A160" s="141" t="str">
        <f t="shared" si="4"/>
        <v/>
      </c>
      <c r="B160" s="142"/>
      <c r="C160" s="143" t="str">
        <f>IF(ISERROR(VLOOKUP(A160,'[1]Z04 支出决算表(财决04表)'!$A$10:$J$500,4,FALSE)),"",VLOOKUP(A160,'[1]Z04 支出决算表(财决04表)'!$A$10:$J$500,4,FALSE))</f>
        <v/>
      </c>
      <c r="D160" s="144" t="str">
        <f>IF(ISERROR(VLOOKUP(A160,'[1]Z04 支出决算表(财决04表)'!$A$10:$J$500,5,FALSE)),"",VLOOKUP(A160,'[1]Z04 支出决算表(财决04表)'!$A$10:$J$500,5,FALSE))</f>
        <v/>
      </c>
      <c r="E160" s="144" t="str">
        <f>IF(ISERROR(VLOOKUP(A160,'[1]Z04 支出决算表(财决04表)'!$A$10:$J$500,6,FALSE)),"",VLOOKUP(A160,'[1]Z04 支出决算表(财决04表)'!$A$10:$J$500,6,FALSE))</f>
        <v/>
      </c>
      <c r="F160" s="144" t="str">
        <f>IF(ISERROR(VLOOKUP(A160,'[1]Z04 支出决算表(财决04表)'!$A$10:$J$500,7,FALSE)),"",VLOOKUP(A160,'[1]Z04 支出决算表(财决04表)'!$A$10:$J$500,7,FALSE))</f>
        <v/>
      </c>
      <c r="G160" s="144" t="str">
        <f>IF(ISERROR(VLOOKUP(A160,'[1]Z04 支出决算表(财决04表)'!$A$10:$J$500,8,FALSE)),"",VLOOKUP(A160,'[1]Z04 支出决算表(财决04表)'!$A$10:$J$500,8,FALSE))</f>
        <v/>
      </c>
      <c r="H160" s="144" t="str">
        <f>IF(ISERROR(VLOOKUP(A160,'[1]Z04 支出决算表(财决04表)'!$A$10:$J$500,9,FALSE)),"",VLOOKUP(A160,'[1]Z04 支出决算表(财决04表)'!$A$10:$J$500,9,FALSE))</f>
        <v/>
      </c>
      <c r="I160" s="144" t="str">
        <f>IF(ISERROR(VLOOKUP(A160,'[1]Z04 支出决算表(财决04表)'!$A$10:$J$500,10,FALSE)),"",VLOOKUP(A160,'[1]Z04 支出决算表(财决04表)'!$A$10:$J$500,10,FALSE))</f>
        <v/>
      </c>
      <c r="J160" s="155">
        <f>'[1]Z04 支出决算表(财决04表)'!$A159</f>
        <v>0</v>
      </c>
      <c r="K160" s="156">
        <f>'[1]Z04 支出决算表(财决04表)'!$E159</f>
        <v>0</v>
      </c>
      <c r="L160" s="133" t="str">
        <f t="shared" si="5"/>
        <v/>
      </c>
    </row>
    <row r="161" spans="1:12" ht="22.7" customHeight="1">
      <c r="A161" s="141" t="str">
        <f t="shared" si="4"/>
        <v/>
      </c>
      <c r="B161" s="142"/>
      <c r="C161" s="143" t="str">
        <f>IF(ISERROR(VLOOKUP(A161,'[1]Z04 支出决算表(财决04表)'!$A$10:$J$500,4,FALSE)),"",VLOOKUP(A161,'[1]Z04 支出决算表(财决04表)'!$A$10:$J$500,4,FALSE))</f>
        <v/>
      </c>
      <c r="D161" s="144" t="str">
        <f>IF(ISERROR(VLOOKUP(A161,'[1]Z04 支出决算表(财决04表)'!$A$10:$J$500,5,FALSE)),"",VLOOKUP(A161,'[1]Z04 支出决算表(财决04表)'!$A$10:$J$500,5,FALSE))</f>
        <v/>
      </c>
      <c r="E161" s="144" t="str">
        <f>IF(ISERROR(VLOOKUP(A161,'[1]Z04 支出决算表(财决04表)'!$A$10:$J$500,6,FALSE)),"",VLOOKUP(A161,'[1]Z04 支出决算表(财决04表)'!$A$10:$J$500,6,FALSE))</f>
        <v/>
      </c>
      <c r="F161" s="144" t="str">
        <f>IF(ISERROR(VLOOKUP(A161,'[1]Z04 支出决算表(财决04表)'!$A$10:$J$500,7,FALSE)),"",VLOOKUP(A161,'[1]Z04 支出决算表(财决04表)'!$A$10:$J$500,7,FALSE))</f>
        <v/>
      </c>
      <c r="G161" s="144" t="str">
        <f>IF(ISERROR(VLOOKUP(A161,'[1]Z04 支出决算表(财决04表)'!$A$10:$J$500,8,FALSE)),"",VLOOKUP(A161,'[1]Z04 支出决算表(财决04表)'!$A$10:$J$500,8,FALSE))</f>
        <v/>
      </c>
      <c r="H161" s="144" t="str">
        <f>IF(ISERROR(VLOOKUP(A161,'[1]Z04 支出决算表(财决04表)'!$A$10:$J$500,9,FALSE)),"",VLOOKUP(A161,'[1]Z04 支出决算表(财决04表)'!$A$10:$J$500,9,FALSE))</f>
        <v/>
      </c>
      <c r="I161" s="144" t="str">
        <f>IF(ISERROR(VLOOKUP(A161,'[1]Z04 支出决算表(财决04表)'!$A$10:$J$500,10,FALSE)),"",VLOOKUP(A161,'[1]Z04 支出决算表(财决04表)'!$A$10:$J$500,10,FALSE))</f>
        <v/>
      </c>
      <c r="J161" s="155">
        <f>'[1]Z04 支出决算表(财决04表)'!$A160</f>
        <v>0</v>
      </c>
      <c r="K161" s="156">
        <f>'[1]Z04 支出决算表(财决04表)'!$E160</f>
        <v>0</v>
      </c>
      <c r="L161" s="133" t="str">
        <f t="shared" si="5"/>
        <v/>
      </c>
    </row>
    <row r="162" spans="1:12" ht="22.7" customHeight="1">
      <c r="A162" s="141" t="str">
        <f t="shared" si="4"/>
        <v/>
      </c>
      <c r="B162" s="142"/>
      <c r="C162" s="143" t="str">
        <f>IF(ISERROR(VLOOKUP(A162,'[1]Z04 支出决算表(财决04表)'!$A$10:$J$500,4,FALSE)),"",VLOOKUP(A162,'[1]Z04 支出决算表(财决04表)'!$A$10:$J$500,4,FALSE))</f>
        <v/>
      </c>
      <c r="D162" s="144" t="str">
        <f>IF(ISERROR(VLOOKUP(A162,'[1]Z04 支出决算表(财决04表)'!$A$10:$J$500,5,FALSE)),"",VLOOKUP(A162,'[1]Z04 支出决算表(财决04表)'!$A$10:$J$500,5,FALSE))</f>
        <v/>
      </c>
      <c r="E162" s="144" t="str">
        <f>IF(ISERROR(VLOOKUP(A162,'[1]Z04 支出决算表(财决04表)'!$A$10:$J$500,6,FALSE)),"",VLOOKUP(A162,'[1]Z04 支出决算表(财决04表)'!$A$10:$J$500,6,FALSE))</f>
        <v/>
      </c>
      <c r="F162" s="144" t="str">
        <f>IF(ISERROR(VLOOKUP(A162,'[1]Z04 支出决算表(财决04表)'!$A$10:$J$500,7,FALSE)),"",VLOOKUP(A162,'[1]Z04 支出决算表(财决04表)'!$A$10:$J$500,7,FALSE))</f>
        <v/>
      </c>
      <c r="G162" s="144" t="str">
        <f>IF(ISERROR(VLOOKUP(A162,'[1]Z04 支出决算表(财决04表)'!$A$10:$J$500,8,FALSE)),"",VLOOKUP(A162,'[1]Z04 支出决算表(财决04表)'!$A$10:$J$500,8,FALSE))</f>
        <v/>
      </c>
      <c r="H162" s="144" t="str">
        <f>IF(ISERROR(VLOOKUP(A162,'[1]Z04 支出决算表(财决04表)'!$A$10:$J$500,9,FALSE)),"",VLOOKUP(A162,'[1]Z04 支出决算表(财决04表)'!$A$10:$J$500,9,FALSE))</f>
        <v/>
      </c>
      <c r="I162" s="144" t="str">
        <f>IF(ISERROR(VLOOKUP(A162,'[1]Z04 支出决算表(财决04表)'!$A$10:$J$500,10,FALSE)),"",VLOOKUP(A162,'[1]Z04 支出决算表(财决04表)'!$A$10:$J$500,10,FALSE))</f>
        <v/>
      </c>
      <c r="J162" s="155">
        <f>'[1]Z04 支出决算表(财决04表)'!$A161</f>
        <v>0</v>
      </c>
      <c r="K162" s="156">
        <f>'[1]Z04 支出决算表(财决04表)'!$E161</f>
        <v>0</v>
      </c>
      <c r="L162" s="133" t="str">
        <f t="shared" si="5"/>
        <v/>
      </c>
    </row>
    <row r="163" spans="1:12" ht="22.7" customHeight="1">
      <c r="A163" s="141" t="str">
        <f t="shared" si="4"/>
        <v/>
      </c>
      <c r="B163" s="142"/>
      <c r="C163" s="143" t="str">
        <f>IF(ISERROR(VLOOKUP(A163,'[1]Z04 支出决算表(财决04表)'!$A$10:$J$500,4,FALSE)),"",VLOOKUP(A163,'[1]Z04 支出决算表(财决04表)'!$A$10:$J$500,4,FALSE))</f>
        <v/>
      </c>
      <c r="D163" s="144" t="str">
        <f>IF(ISERROR(VLOOKUP(A163,'[1]Z04 支出决算表(财决04表)'!$A$10:$J$500,5,FALSE)),"",VLOOKUP(A163,'[1]Z04 支出决算表(财决04表)'!$A$10:$J$500,5,FALSE))</f>
        <v/>
      </c>
      <c r="E163" s="144" t="str">
        <f>IF(ISERROR(VLOOKUP(A163,'[1]Z04 支出决算表(财决04表)'!$A$10:$J$500,6,FALSE)),"",VLOOKUP(A163,'[1]Z04 支出决算表(财决04表)'!$A$10:$J$500,6,FALSE))</f>
        <v/>
      </c>
      <c r="F163" s="144" t="str">
        <f>IF(ISERROR(VLOOKUP(A163,'[1]Z04 支出决算表(财决04表)'!$A$10:$J$500,7,FALSE)),"",VLOOKUP(A163,'[1]Z04 支出决算表(财决04表)'!$A$10:$J$500,7,FALSE))</f>
        <v/>
      </c>
      <c r="G163" s="144" t="str">
        <f>IF(ISERROR(VLOOKUP(A163,'[1]Z04 支出决算表(财决04表)'!$A$10:$J$500,8,FALSE)),"",VLOOKUP(A163,'[1]Z04 支出决算表(财决04表)'!$A$10:$J$500,8,FALSE))</f>
        <v/>
      </c>
      <c r="H163" s="144" t="str">
        <f>IF(ISERROR(VLOOKUP(A163,'[1]Z04 支出决算表(财决04表)'!$A$10:$J$500,9,FALSE)),"",VLOOKUP(A163,'[1]Z04 支出决算表(财决04表)'!$A$10:$J$500,9,FALSE))</f>
        <v/>
      </c>
      <c r="I163" s="144" t="str">
        <f>IF(ISERROR(VLOOKUP(A163,'[1]Z04 支出决算表(财决04表)'!$A$10:$J$500,10,FALSE)),"",VLOOKUP(A163,'[1]Z04 支出决算表(财决04表)'!$A$10:$J$500,10,FALSE))</f>
        <v/>
      </c>
      <c r="J163" s="155">
        <f>'[1]Z04 支出决算表(财决04表)'!$A162</f>
        <v>0</v>
      </c>
      <c r="K163" s="156">
        <f>'[1]Z04 支出决算表(财决04表)'!$E162</f>
        <v>0</v>
      </c>
      <c r="L163" s="133" t="str">
        <f t="shared" si="5"/>
        <v/>
      </c>
    </row>
    <row r="164" spans="1:12" ht="22.7" customHeight="1">
      <c r="A164" s="141" t="str">
        <f t="shared" si="4"/>
        <v/>
      </c>
      <c r="B164" s="142"/>
      <c r="C164" s="143" t="str">
        <f>IF(ISERROR(VLOOKUP(A164,'[1]Z04 支出决算表(财决04表)'!$A$10:$J$500,4,FALSE)),"",VLOOKUP(A164,'[1]Z04 支出决算表(财决04表)'!$A$10:$J$500,4,FALSE))</f>
        <v/>
      </c>
      <c r="D164" s="144" t="str">
        <f>IF(ISERROR(VLOOKUP(A164,'[1]Z04 支出决算表(财决04表)'!$A$10:$J$500,5,FALSE)),"",VLOOKUP(A164,'[1]Z04 支出决算表(财决04表)'!$A$10:$J$500,5,FALSE))</f>
        <v/>
      </c>
      <c r="E164" s="144" t="str">
        <f>IF(ISERROR(VLOOKUP(A164,'[1]Z04 支出决算表(财决04表)'!$A$10:$J$500,6,FALSE)),"",VLOOKUP(A164,'[1]Z04 支出决算表(财决04表)'!$A$10:$J$500,6,FALSE))</f>
        <v/>
      </c>
      <c r="F164" s="144" t="str">
        <f>IF(ISERROR(VLOOKUP(A164,'[1]Z04 支出决算表(财决04表)'!$A$10:$J$500,7,FALSE)),"",VLOOKUP(A164,'[1]Z04 支出决算表(财决04表)'!$A$10:$J$500,7,FALSE))</f>
        <v/>
      </c>
      <c r="G164" s="144" t="str">
        <f>IF(ISERROR(VLOOKUP(A164,'[1]Z04 支出决算表(财决04表)'!$A$10:$J$500,8,FALSE)),"",VLOOKUP(A164,'[1]Z04 支出决算表(财决04表)'!$A$10:$J$500,8,FALSE))</f>
        <v/>
      </c>
      <c r="H164" s="144" t="str">
        <f>IF(ISERROR(VLOOKUP(A164,'[1]Z04 支出决算表(财决04表)'!$A$10:$J$500,9,FALSE)),"",VLOOKUP(A164,'[1]Z04 支出决算表(财决04表)'!$A$10:$J$500,9,FALSE))</f>
        <v/>
      </c>
      <c r="I164" s="144" t="str">
        <f>IF(ISERROR(VLOOKUP(A164,'[1]Z04 支出决算表(财决04表)'!$A$10:$J$500,10,FALSE)),"",VLOOKUP(A164,'[1]Z04 支出决算表(财决04表)'!$A$10:$J$500,10,FALSE))</f>
        <v/>
      </c>
      <c r="J164" s="155">
        <f>'[1]Z04 支出决算表(财决04表)'!$A163</f>
        <v>0</v>
      </c>
      <c r="K164" s="156">
        <f>'[1]Z04 支出决算表(财决04表)'!$E163</f>
        <v>0</v>
      </c>
      <c r="L164" s="133" t="str">
        <f t="shared" si="5"/>
        <v/>
      </c>
    </row>
    <row r="165" spans="1:12" ht="22.7" customHeight="1">
      <c r="A165" s="141" t="str">
        <f t="shared" si="4"/>
        <v/>
      </c>
      <c r="B165" s="142"/>
      <c r="C165" s="143" t="str">
        <f>IF(ISERROR(VLOOKUP(A165,'[1]Z04 支出决算表(财决04表)'!$A$10:$J$500,4,FALSE)),"",VLOOKUP(A165,'[1]Z04 支出决算表(财决04表)'!$A$10:$J$500,4,FALSE))</f>
        <v/>
      </c>
      <c r="D165" s="144" t="str">
        <f>IF(ISERROR(VLOOKUP(A165,'[1]Z04 支出决算表(财决04表)'!$A$10:$J$500,5,FALSE)),"",VLOOKUP(A165,'[1]Z04 支出决算表(财决04表)'!$A$10:$J$500,5,FALSE))</f>
        <v/>
      </c>
      <c r="E165" s="144" t="str">
        <f>IF(ISERROR(VLOOKUP(A165,'[1]Z04 支出决算表(财决04表)'!$A$10:$J$500,6,FALSE)),"",VLOOKUP(A165,'[1]Z04 支出决算表(财决04表)'!$A$10:$J$500,6,FALSE))</f>
        <v/>
      </c>
      <c r="F165" s="144" t="str">
        <f>IF(ISERROR(VLOOKUP(A165,'[1]Z04 支出决算表(财决04表)'!$A$10:$J$500,7,FALSE)),"",VLOOKUP(A165,'[1]Z04 支出决算表(财决04表)'!$A$10:$J$500,7,FALSE))</f>
        <v/>
      </c>
      <c r="G165" s="144" t="str">
        <f>IF(ISERROR(VLOOKUP(A165,'[1]Z04 支出决算表(财决04表)'!$A$10:$J$500,8,FALSE)),"",VLOOKUP(A165,'[1]Z04 支出决算表(财决04表)'!$A$10:$J$500,8,FALSE))</f>
        <v/>
      </c>
      <c r="H165" s="144" t="str">
        <f>IF(ISERROR(VLOOKUP(A165,'[1]Z04 支出决算表(财决04表)'!$A$10:$J$500,9,FALSE)),"",VLOOKUP(A165,'[1]Z04 支出决算表(财决04表)'!$A$10:$J$500,9,FALSE))</f>
        <v/>
      </c>
      <c r="I165" s="144" t="str">
        <f>IF(ISERROR(VLOOKUP(A165,'[1]Z04 支出决算表(财决04表)'!$A$10:$J$500,10,FALSE)),"",VLOOKUP(A165,'[1]Z04 支出决算表(财决04表)'!$A$10:$J$500,10,FALSE))</f>
        <v/>
      </c>
      <c r="J165" s="155">
        <f>'[1]Z04 支出决算表(财决04表)'!$A164</f>
        <v>0</v>
      </c>
      <c r="K165" s="156">
        <f>'[1]Z04 支出决算表(财决04表)'!$E164</f>
        <v>0</v>
      </c>
      <c r="L165" s="133" t="str">
        <f t="shared" si="5"/>
        <v/>
      </c>
    </row>
    <row r="166" spans="1:12" ht="22.7" customHeight="1">
      <c r="A166" s="141" t="str">
        <f t="shared" si="4"/>
        <v/>
      </c>
      <c r="B166" s="142"/>
      <c r="C166" s="143" t="str">
        <f>IF(ISERROR(VLOOKUP(A166,'[1]Z04 支出决算表(财决04表)'!$A$10:$J$500,4,FALSE)),"",VLOOKUP(A166,'[1]Z04 支出决算表(财决04表)'!$A$10:$J$500,4,FALSE))</f>
        <v/>
      </c>
      <c r="D166" s="144" t="str">
        <f>IF(ISERROR(VLOOKUP(A166,'[1]Z04 支出决算表(财决04表)'!$A$10:$J$500,5,FALSE)),"",VLOOKUP(A166,'[1]Z04 支出决算表(财决04表)'!$A$10:$J$500,5,FALSE))</f>
        <v/>
      </c>
      <c r="E166" s="144" t="str">
        <f>IF(ISERROR(VLOOKUP(A166,'[1]Z04 支出决算表(财决04表)'!$A$10:$J$500,6,FALSE)),"",VLOOKUP(A166,'[1]Z04 支出决算表(财决04表)'!$A$10:$J$500,6,FALSE))</f>
        <v/>
      </c>
      <c r="F166" s="144" t="str">
        <f>IF(ISERROR(VLOOKUP(A166,'[1]Z04 支出决算表(财决04表)'!$A$10:$J$500,7,FALSE)),"",VLOOKUP(A166,'[1]Z04 支出决算表(财决04表)'!$A$10:$J$500,7,FALSE))</f>
        <v/>
      </c>
      <c r="G166" s="144" t="str">
        <f>IF(ISERROR(VLOOKUP(A166,'[1]Z04 支出决算表(财决04表)'!$A$10:$J$500,8,FALSE)),"",VLOOKUP(A166,'[1]Z04 支出决算表(财决04表)'!$A$10:$J$500,8,FALSE))</f>
        <v/>
      </c>
      <c r="H166" s="144" t="str">
        <f>IF(ISERROR(VLOOKUP(A166,'[1]Z04 支出决算表(财决04表)'!$A$10:$J$500,9,FALSE)),"",VLOOKUP(A166,'[1]Z04 支出决算表(财决04表)'!$A$10:$J$500,9,FALSE))</f>
        <v/>
      </c>
      <c r="I166" s="144" t="str">
        <f>IF(ISERROR(VLOOKUP(A166,'[1]Z04 支出决算表(财决04表)'!$A$10:$J$500,10,FALSE)),"",VLOOKUP(A166,'[1]Z04 支出决算表(财决04表)'!$A$10:$J$500,10,FALSE))</f>
        <v/>
      </c>
      <c r="J166" s="155">
        <f>'[1]Z04 支出决算表(财决04表)'!$A165</f>
        <v>0</v>
      </c>
      <c r="K166" s="156">
        <f>'[1]Z04 支出决算表(财决04表)'!$E165</f>
        <v>0</v>
      </c>
      <c r="L166" s="133" t="str">
        <f t="shared" si="5"/>
        <v/>
      </c>
    </row>
    <row r="167" spans="1:12" ht="22.7" customHeight="1">
      <c r="A167" s="141" t="str">
        <f t="shared" si="4"/>
        <v/>
      </c>
      <c r="B167" s="142"/>
      <c r="C167" s="143" t="str">
        <f>IF(ISERROR(VLOOKUP(A167,'[1]Z04 支出决算表(财决04表)'!$A$10:$J$500,4,FALSE)),"",VLOOKUP(A167,'[1]Z04 支出决算表(财决04表)'!$A$10:$J$500,4,FALSE))</f>
        <v/>
      </c>
      <c r="D167" s="144" t="str">
        <f>IF(ISERROR(VLOOKUP(A167,'[1]Z04 支出决算表(财决04表)'!$A$10:$J$500,5,FALSE)),"",VLOOKUP(A167,'[1]Z04 支出决算表(财决04表)'!$A$10:$J$500,5,FALSE))</f>
        <v/>
      </c>
      <c r="E167" s="144" t="str">
        <f>IF(ISERROR(VLOOKUP(A167,'[1]Z04 支出决算表(财决04表)'!$A$10:$J$500,6,FALSE)),"",VLOOKUP(A167,'[1]Z04 支出决算表(财决04表)'!$A$10:$J$500,6,FALSE))</f>
        <v/>
      </c>
      <c r="F167" s="144" t="str">
        <f>IF(ISERROR(VLOOKUP(A167,'[1]Z04 支出决算表(财决04表)'!$A$10:$J$500,7,FALSE)),"",VLOOKUP(A167,'[1]Z04 支出决算表(财决04表)'!$A$10:$J$500,7,FALSE))</f>
        <v/>
      </c>
      <c r="G167" s="144" t="str">
        <f>IF(ISERROR(VLOOKUP(A167,'[1]Z04 支出决算表(财决04表)'!$A$10:$J$500,8,FALSE)),"",VLOOKUP(A167,'[1]Z04 支出决算表(财决04表)'!$A$10:$J$500,8,FALSE))</f>
        <v/>
      </c>
      <c r="H167" s="144" t="str">
        <f>IF(ISERROR(VLOOKUP(A167,'[1]Z04 支出决算表(财决04表)'!$A$10:$J$500,9,FALSE)),"",VLOOKUP(A167,'[1]Z04 支出决算表(财决04表)'!$A$10:$J$500,9,FALSE))</f>
        <v/>
      </c>
      <c r="I167" s="144" t="str">
        <f>IF(ISERROR(VLOOKUP(A167,'[1]Z04 支出决算表(财决04表)'!$A$10:$J$500,10,FALSE)),"",VLOOKUP(A167,'[1]Z04 支出决算表(财决04表)'!$A$10:$J$500,10,FALSE))</f>
        <v/>
      </c>
      <c r="J167" s="155">
        <f>'[1]Z04 支出决算表(财决04表)'!$A166</f>
        <v>0</v>
      </c>
      <c r="K167" s="156">
        <f>'[1]Z04 支出决算表(财决04表)'!$E166</f>
        <v>0</v>
      </c>
      <c r="L167" s="133" t="str">
        <f t="shared" si="5"/>
        <v/>
      </c>
    </row>
    <row r="168" spans="1:12" ht="22.7" customHeight="1">
      <c r="A168" s="141" t="str">
        <f t="shared" si="4"/>
        <v/>
      </c>
      <c r="B168" s="142"/>
      <c r="C168" s="143" t="str">
        <f>IF(ISERROR(VLOOKUP(A168,'[1]Z04 支出决算表(财决04表)'!$A$10:$J$500,4,FALSE)),"",VLOOKUP(A168,'[1]Z04 支出决算表(财决04表)'!$A$10:$J$500,4,FALSE))</f>
        <v/>
      </c>
      <c r="D168" s="144" t="str">
        <f>IF(ISERROR(VLOOKUP(A168,'[1]Z04 支出决算表(财决04表)'!$A$10:$J$500,5,FALSE)),"",VLOOKUP(A168,'[1]Z04 支出决算表(财决04表)'!$A$10:$J$500,5,FALSE))</f>
        <v/>
      </c>
      <c r="E168" s="144" t="str">
        <f>IF(ISERROR(VLOOKUP(A168,'[1]Z04 支出决算表(财决04表)'!$A$10:$J$500,6,FALSE)),"",VLOOKUP(A168,'[1]Z04 支出决算表(财决04表)'!$A$10:$J$500,6,FALSE))</f>
        <v/>
      </c>
      <c r="F168" s="144" t="str">
        <f>IF(ISERROR(VLOOKUP(A168,'[1]Z04 支出决算表(财决04表)'!$A$10:$J$500,7,FALSE)),"",VLOOKUP(A168,'[1]Z04 支出决算表(财决04表)'!$A$10:$J$500,7,FALSE))</f>
        <v/>
      </c>
      <c r="G168" s="144" t="str">
        <f>IF(ISERROR(VLOOKUP(A168,'[1]Z04 支出决算表(财决04表)'!$A$10:$J$500,8,FALSE)),"",VLOOKUP(A168,'[1]Z04 支出决算表(财决04表)'!$A$10:$J$500,8,FALSE))</f>
        <v/>
      </c>
      <c r="H168" s="144" t="str">
        <f>IF(ISERROR(VLOOKUP(A168,'[1]Z04 支出决算表(财决04表)'!$A$10:$J$500,9,FALSE)),"",VLOOKUP(A168,'[1]Z04 支出决算表(财决04表)'!$A$10:$J$500,9,FALSE))</f>
        <v/>
      </c>
      <c r="I168" s="144" t="str">
        <f>IF(ISERROR(VLOOKUP(A168,'[1]Z04 支出决算表(财决04表)'!$A$10:$J$500,10,FALSE)),"",VLOOKUP(A168,'[1]Z04 支出决算表(财决04表)'!$A$10:$J$500,10,FALSE))</f>
        <v/>
      </c>
      <c r="J168" s="155">
        <f>'[1]Z04 支出决算表(财决04表)'!$A167</f>
        <v>0</v>
      </c>
      <c r="K168" s="156">
        <f>'[1]Z04 支出决算表(财决04表)'!$E167</f>
        <v>0</v>
      </c>
      <c r="L168" s="133" t="str">
        <f t="shared" si="5"/>
        <v/>
      </c>
    </row>
    <row r="169" spans="1:12" ht="22.7" customHeight="1">
      <c r="A169" s="141" t="str">
        <f t="shared" si="4"/>
        <v/>
      </c>
      <c r="B169" s="142"/>
      <c r="C169" s="143" t="str">
        <f>IF(ISERROR(VLOOKUP(A169,'[1]Z04 支出决算表(财决04表)'!$A$10:$J$500,4,FALSE)),"",VLOOKUP(A169,'[1]Z04 支出决算表(财决04表)'!$A$10:$J$500,4,FALSE))</f>
        <v/>
      </c>
      <c r="D169" s="144" t="str">
        <f>IF(ISERROR(VLOOKUP(A169,'[1]Z04 支出决算表(财决04表)'!$A$10:$J$500,5,FALSE)),"",VLOOKUP(A169,'[1]Z04 支出决算表(财决04表)'!$A$10:$J$500,5,FALSE))</f>
        <v/>
      </c>
      <c r="E169" s="144" t="str">
        <f>IF(ISERROR(VLOOKUP(A169,'[1]Z04 支出决算表(财决04表)'!$A$10:$J$500,6,FALSE)),"",VLOOKUP(A169,'[1]Z04 支出决算表(财决04表)'!$A$10:$J$500,6,FALSE))</f>
        <v/>
      </c>
      <c r="F169" s="144" t="str">
        <f>IF(ISERROR(VLOOKUP(A169,'[1]Z04 支出决算表(财决04表)'!$A$10:$J$500,7,FALSE)),"",VLOOKUP(A169,'[1]Z04 支出决算表(财决04表)'!$A$10:$J$500,7,FALSE))</f>
        <v/>
      </c>
      <c r="G169" s="144" t="str">
        <f>IF(ISERROR(VLOOKUP(A169,'[1]Z04 支出决算表(财决04表)'!$A$10:$J$500,8,FALSE)),"",VLOOKUP(A169,'[1]Z04 支出决算表(财决04表)'!$A$10:$J$500,8,FALSE))</f>
        <v/>
      </c>
      <c r="H169" s="144" t="str">
        <f>IF(ISERROR(VLOOKUP(A169,'[1]Z04 支出决算表(财决04表)'!$A$10:$J$500,9,FALSE)),"",VLOOKUP(A169,'[1]Z04 支出决算表(财决04表)'!$A$10:$J$500,9,FALSE))</f>
        <v/>
      </c>
      <c r="I169" s="144" t="str">
        <f>IF(ISERROR(VLOOKUP(A169,'[1]Z04 支出决算表(财决04表)'!$A$10:$J$500,10,FALSE)),"",VLOOKUP(A169,'[1]Z04 支出决算表(财决04表)'!$A$10:$J$500,10,FALSE))</f>
        <v/>
      </c>
      <c r="J169" s="155">
        <f>'[1]Z04 支出决算表(财决04表)'!$A168</f>
        <v>0</v>
      </c>
      <c r="K169" s="156">
        <f>'[1]Z04 支出决算表(财决04表)'!$E168</f>
        <v>0</v>
      </c>
      <c r="L169" s="133" t="str">
        <f t="shared" si="5"/>
        <v/>
      </c>
    </row>
    <row r="170" spans="1:12" ht="22.7" customHeight="1">
      <c r="A170" s="141" t="str">
        <f t="shared" si="4"/>
        <v/>
      </c>
      <c r="B170" s="142"/>
      <c r="C170" s="143" t="str">
        <f>IF(ISERROR(VLOOKUP(A170,'[1]Z04 支出决算表(财决04表)'!$A$10:$J$500,4,FALSE)),"",VLOOKUP(A170,'[1]Z04 支出决算表(财决04表)'!$A$10:$J$500,4,FALSE))</f>
        <v/>
      </c>
      <c r="D170" s="144" t="str">
        <f>IF(ISERROR(VLOOKUP(A170,'[1]Z04 支出决算表(财决04表)'!$A$10:$J$500,5,FALSE)),"",VLOOKUP(A170,'[1]Z04 支出决算表(财决04表)'!$A$10:$J$500,5,FALSE))</f>
        <v/>
      </c>
      <c r="E170" s="144" t="str">
        <f>IF(ISERROR(VLOOKUP(A170,'[1]Z04 支出决算表(财决04表)'!$A$10:$J$500,6,FALSE)),"",VLOOKUP(A170,'[1]Z04 支出决算表(财决04表)'!$A$10:$J$500,6,FALSE))</f>
        <v/>
      </c>
      <c r="F170" s="144" t="str">
        <f>IF(ISERROR(VLOOKUP(A170,'[1]Z04 支出决算表(财决04表)'!$A$10:$J$500,7,FALSE)),"",VLOOKUP(A170,'[1]Z04 支出决算表(财决04表)'!$A$10:$J$500,7,FALSE))</f>
        <v/>
      </c>
      <c r="G170" s="144" t="str">
        <f>IF(ISERROR(VLOOKUP(A170,'[1]Z04 支出决算表(财决04表)'!$A$10:$J$500,8,FALSE)),"",VLOOKUP(A170,'[1]Z04 支出决算表(财决04表)'!$A$10:$J$500,8,FALSE))</f>
        <v/>
      </c>
      <c r="H170" s="144" t="str">
        <f>IF(ISERROR(VLOOKUP(A170,'[1]Z04 支出决算表(财决04表)'!$A$10:$J$500,9,FALSE)),"",VLOOKUP(A170,'[1]Z04 支出决算表(财决04表)'!$A$10:$J$500,9,FALSE))</f>
        <v/>
      </c>
      <c r="I170" s="144" t="str">
        <f>IF(ISERROR(VLOOKUP(A170,'[1]Z04 支出决算表(财决04表)'!$A$10:$J$500,10,FALSE)),"",VLOOKUP(A170,'[1]Z04 支出决算表(财决04表)'!$A$10:$J$500,10,FALSE))</f>
        <v/>
      </c>
      <c r="J170" s="155">
        <f>'[1]Z04 支出决算表(财决04表)'!$A169</f>
        <v>0</v>
      </c>
      <c r="K170" s="156">
        <f>'[1]Z04 支出决算表(财决04表)'!$E169</f>
        <v>0</v>
      </c>
      <c r="L170" s="133" t="str">
        <f t="shared" si="5"/>
        <v/>
      </c>
    </row>
    <row r="171" spans="1:12" ht="22.7" customHeight="1">
      <c r="A171" s="141" t="str">
        <f t="shared" si="4"/>
        <v/>
      </c>
      <c r="B171" s="142"/>
      <c r="C171" s="143" t="str">
        <f>IF(ISERROR(VLOOKUP(A171,'[1]Z04 支出决算表(财决04表)'!$A$10:$J$500,4,FALSE)),"",VLOOKUP(A171,'[1]Z04 支出决算表(财决04表)'!$A$10:$J$500,4,FALSE))</f>
        <v/>
      </c>
      <c r="D171" s="144" t="str">
        <f>IF(ISERROR(VLOOKUP(A171,'[1]Z04 支出决算表(财决04表)'!$A$10:$J$500,5,FALSE)),"",VLOOKUP(A171,'[1]Z04 支出决算表(财决04表)'!$A$10:$J$500,5,FALSE))</f>
        <v/>
      </c>
      <c r="E171" s="144" t="str">
        <f>IF(ISERROR(VLOOKUP(A171,'[1]Z04 支出决算表(财决04表)'!$A$10:$J$500,6,FALSE)),"",VLOOKUP(A171,'[1]Z04 支出决算表(财决04表)'!$A$10:$J$500,6,FALSE))</f>
        <v/>
      </c>
      <c r="F171" s="144" t="str">
        <f>IF(ISERROR(VLOOKUP(A171,'[1]Z04 支出决算表(财决04表)'!$A$10:$J$500,7,FALSE)),"",VLOOKUP(A171,'[1]Z04 支出决算表(财决04表)'!$A$10:$J$500,7,FALSE))</f>
        <v/>
      </c>
      <c r="G171" s="144" t="str">
        <f>IF(ISERROR(VLOOKUP(A171,'[1]Z04 支出决算表(财决04表)'!$A$10:$J$500,8,FALSE)),"",VLOOKUP(A171,'[1]Z04 支出决算表(财决04表)'!$A$10:$J$500,8,FALSE))</f>
        <v/>
      </c>
      <c r="H171" s="144" t="str">
        <f>IF(ISERROR(VLOOKUP(A171,'[1]Z04 支出决算表(财决04表)'!$A$10:$J$500,9,FALSE)),"",VLOOKUP(A171,'[1]Z04 支出决算表(财决04表)'!$A$10:$J$500,9,FALSE))</f>
        <v/>
      </c>
      <c r="I171" s="144" t="str">
        <f>IF(ISERROR(VLOOKUP(A171,'[1]Z04 支出决算表(财决04表)'!$A$10:$J$500,10,FALSE)),"",VLOOKUP(A171,'[1]Z04 支出决算表(财决04表)'!$A$10:$J$500,10,FALSE))</f>
        <v/>
      </c>
      <c r="J171" s="155">
        <f>'[1]Z04 支出决算表(财决04表)'!$A170</f>
        <v>0</v>
      </c>
      <c r="K171" s="156">
        <f>'[1]Z04 支出决算表(财决04表)'!$E170</f>
        <v>0</v>
      </c>
      <c r="L171" s="133" t="str">
        <f t="shared" si="5"/>
        <v/>
      </c>
    </row>
    <row r="172" spans="1:12" ht="22.7" customHeight="1">
      <c r="A172" s="141" t="str">
        <f t="shared" si="4"/>
        <v/>
      </c>
      <c r="B172" s="142"/>
      <c r="C172" s="143" t="str">
        <f>IF(ISERROR(VLOOKUP(A172,'[1]Z04 支出决算表(财决04表)'!$A$10:$J$500,4,FALSE)),"",VLOOKUP(A172,'[1]Z04 支出决算表(财决04表)'!$A$10:$J$500,4,FALSE))</f>
        <v/>
      </c>
      <c r="D172" s="144" t="str">
        <f>IF(ISERROR(VLOOKUP(A172,'[1]Z04 支出决算表(财决04表)'!$A$10:$J$500,5,FALSE)),"",VLOOKUP(A172,'[1]Z04 支出决算表(财决04表)'!$A$10:$J$500,5,FALSE))</f>
        <v/>
      </c>
      <c r="E172" s="144" t="str">
        <f>IF(ISERROR(VLOOKUP(A172,'[1]Z04 支出决算表(财决04表)'!$A$10:$J$500,6,FALSE)),"",VLOOKUP(A172,'[1]Z04 支出决算表(财决04表)'!$A$10:$J$500,6,FALSE))</f>
        <v/>
      </c>
      <c r="F172" s="144" t="str">
        <f>IF(ISERROR(VLOOKUP(A172,'[1]Z04 支出决算表(财决04表)'!$A$10:$J$500,7,FALSE)),"",VLOOKUP(A172,'[1]Z04 支出决算表(财决04表)'!$A$10:$J$500,7,FALSE))</f>
        <v/>
      </c>
      <c r="G172" s="144" t="str">
        <f>IF(ISERROR(VLOOKUP(A172,'[1]Z04 支出决算表(财决04表)'!$A$10:$J$500,8,FALSE)),"",VLOOKUP(A172,'[1]Z04 支出决算表(财决04表)'!$A$10:$J$500,8,FALSE))</f>
        <v/>
      </c>
      <c r="H172" s="144" t="str">
        <f>IF(ISERROR(VLOOKUP(A172,'[1]Z04 支出决算表(财决04表)'!$A$10:$J$500,9,FALSE)),"",VLOOKUP(A172,'[1]Z04 支出决算表(财决04表)'!$A$10:$J$500,9,FALSE))</f>
        <v/>
      </c>
      <c r="I172" s="144" t="str">
        <f>IF(ISERROR(VLOOKUP(A172,'[1]Z04 支出决算表(财决04表)'!$A$10:$J$500,10,FALSE)),"",VLOOKUP(A172,'[1]Z04 支出决算表(财决04表)'!$A$10:$J$500,10,FALSE))</f>
        <v/>
      </c>
      <c r="J172" s="155">
        <f>'[1]Z04 支出决算表(财决04表)'!$A171</f>
        <v>0</v>
      </c>
      <c r="K172" s="156">
        <f>'[1]Z04 支出决算表(财决04表)'!$E171</f>
        <v>0</v>
      </c>
      <c r="L172" s="133" t="str">
        <f t="shared" si="5"/>
        <v/>
      </c>
    </row>
    <row r="173" spans="1:12" ht="22.7" customHeight="1">
      <c r="A173" s="141" t="str">
        <f t="shared" si="4"/>
        <v/>
      </c>
      <c r="B173" s="142"/>
      <c r="C173" s="143" t="str">
        <f>IF(ISERROR(VLOOKUP(A173,'[1]Z04 支出决算表(财决04表)'!$A$10:$J$500,4,FALSE)),"",VLOOKUP(A173,'[1]Z04 支出决算表(财决04表)'!$A$10:$J$500,4,FALSE))</f>
        <v/>
      </c>
      <c r="D173" s="144" t="str">
        <f>IF(ISERROR(VLOOKUP(A173,'[1]Z04 支出决算表(财决04表)'!$A$10:$J$500,5,FALSE)),"",VLOOKUP(A173,'[1]Z04 支出决算表(财决04表)'!$A$10:$J$500,5,FALSE))</f>
        <v/>
      </c>
      <c r="E173" s="144" t="str">
        <f>IF(ISERROR(VLOOKUP(A173,'[1]Z04 支出决算表(财决04表)'!$A$10:$J$500,6,FALSE)),"",VLOOKUP(A173,'[1]Z04 支出决算表(财决04表)'!$A$10:$J$500,6,FALSE))</f>
        <v/>
      </c>
      <c r="F173" s="144" t="str">
        <f>IF(ISERROR(VLOOKUP(A173,'[1]Z04 支出决算表(财决04表)'!$A$10:$J$500,7,FALSE)),"",VLOOKUP(A173,'[1]Z04 支出决算表(财决04表)'!$A$10:$J$500,7,FALSE))</f>
        <v/>
      </c>
      <c r="G173" s="144" t="str">
        <f>IF(ISERROR(VLOOKUP(A173,'[1]Z04 支出决算表(财决04表)'!$A$10:$J$500,8,FALSE)),"",VLOOKUP(A173,'[1]Z04 支出决算表(财决04表)'!$A$10:$J$500,8,FALSE))</f>
        <v/>
      </c>
      <c r="H173" s="144" t="str">
        <f>IF(ISERROR(VLOOKUP(A173,'[1]Z04 支出决算表(财决04表)'!$A$10:$J$500,9,FALSE)),"",VLOOKUP(A173,'[1]Z04 支出决算表(财决04表)'!$A$10:$J$500,9,FALSE))</f>
        <v/>
      </c>
      <c r="I173" s="144" t="str">
        <f>IF(ISERROR(VLOOKUP(A173,'[1]Z04 支出决算表(财决04表)'!$A$10:$J$500,10,FALSE)),"",VLOOKUP(A173,'[1]Z04 支出决算表(财决04表)'!$A$10:$J$500,10,FALSE))</f>
        <v/>
      </c>
      <c r="J173" s="155">
        <f>'[1]Z04 支出决算表(财决04表)'!$A172</f>
        <v>0</v>
      </c>
      <c r="K173" s="156">
        <f>'[1]Z04 支出决算表(财决04表)'!$E172</f>
        <v>0</v>
      </c>
      <c r="L173" s="133" t="str">
        <f t="shared" si="5"/>
        <v/>
      </c>
    </row>
    <row r="174" spans="1:12" ht="22.7" customHeight="1">
      <c r="A174" s="141" t="str">
        <f t="shared" si="4"/>
        <v/>
      </c>
      <c r="B174" s="142"/>
      <c r="C174" s="143" t="str">
        <f>IF(ISERROR(VLOOKUP(A174,'[1]Z04 支出决算表(财决04表)'!$A$10:$J$500,4,FALSE)),"",VLOOKUP(A174,'[1]Z04 支出决算表(财决04表)'!$A$10:$J$500,4,FALSE))</f>
        <v/>
      </c>
      <c r="D174" s="144" t="str">
        <f>IF(ISERROR(VLOOKUP(A174,'[1]Z04 支出决算表(财决04表)'!$A$10:$J$500,5,FALSE)),"",VLOOKUP(A174,'[1]Z04 支出决算表(财决04表)'!$A$10:$J$500,5,FALSE))</f>
        <v/>
      </c>
      <c r="E174" s="144" t="str">
        <f>IF(ISERROR(VLOOKUP(A174,'[1]Z04 支出决算表(财决04表)'!$A$10:$J$500,6,FALSE)),"",VLOOKUP(A174,'[1]Z04 支出决算表(财决04表)'!$A$10:$J$500,6,FALSE))</f>
        <v/>
      </c>
      <c r="F174" s="144" t="str">
        <f>IF(ISERROR(VLOOKUP(A174,'[1]Z04 支出决算表(财决04表)'!$A$10:$J$500,7,FALSE)),"",VLOOKUP(A174,'[1]Z04 支出决算表(财决04表)'!$A$10:$J$500,7,FALSE))</f>
        <v/>
      </c>
      <c r="G174" s="144" t="str">
        <f>IF(ISERROR(VLOOKUP(A174,'[1]Z04 支出决算表(财决04表)'!$A$10:$J$500,8,FALSE)),"",VLOOKUP(A174,'[1]Z04 支出决算表(财决04表)'!$A$10:$J$500,8,FALSE))</f>
        <v/>
      </c>
      <c r="H174" s="144" t="str">
        <f>IF(ISERROR(VLOOKUP(A174,'[1]Z04 支出决算表(财决04表)'!$A$10:$J$500,9,FALSE)),"",VLOOKUP(A174,'[1]Z04 支出决算表(财决04表)'!$A$10:$J$500,9,FALSE))</f>
        <v/>
      </c>
      <c r="I174" s="144" t="str">
        <f>IF(ISERROR(VLOOKUP(A174,'[1]Z04 支出决算表(财决04表)'!$A$10:$J$500,10,FALSE)),"",VLOOKUP(A174,'[1]Z04 支出决算表(财决04表)'!$A$10:$J$500,10,FALSE))</f>
        <v/>
      </c>
      <c r="J174" s="155">
        <f>'[1]Z04 支出决算表(财决04表)'!$A173</f>
        <v>0</v>
      </c>
      <c r="K174" s="156">
        <f>'[1]Z04 支出决算表(财决04表)'!$E173</f>
        <v>0</v>
      </c>
      <c r="L174" s="133" t="str">
        <f t="shared" si="5"/>
        <v/>
      </c>
    </row>
    <row r="175" spans="1:12" ht="22.7" customHeight="1">
      <c r="A175" s="141" t="str">
        <f t="shared" si="4"/>
        <v/>
      </c>
      <c r="B175" s="142"/>
      <c r="C175" s="143" t="str">
        <f>IF(ISERROR(VLOOKUP(A175,'[1]Z04 支出决算表(财决04表)'!$A$10:$J$500,4,FALSE)),"",VLOOKUP(A175,'[1]Z04 支出决算表(财决04表)'!$A$10:$J$500,4,FALSE))</f>
        <v/>
      </c>
      <c r="D175" s="144" t="str">
        <f>IF(ISERROR(VLOOKUP(A175,'[1]Z04 支出决算表(财决04表)'!$A$10:$J$500,5,FALSE)),"",VLOOKUP(A175,'[1]Z04 支出决算表(财决04表)'!$A$10:$J$500,5,FALSE))</f>
        <v/>
      </c>
      <c r="E175" s="144" t="str">
        <f>IF(ISERROR(VLOOKUP(A175,'[1]Z04 支出决算表(财决04表)'!$A$10:$J$500,6,FALSE)),"",VLOOKUP(A175,'[1]Z04 支出决算表(财决04表)'!$A$10:$J$500,6,FALSE))</f>
        <v/>
      </c>
      <c r="F175" s="144" t="str">
        <f>IF(ISERROR(VLOOKUP(A175,'[1]Z04 支出决算表(财决04表)'!$A$10:$J$500,7,FALSE)),"",VLOOKUP(A175,'[1]Z04 支出决算表(财决04表)'!$A$10:$J$500,7,FALSE))</f>
        <v/>
      </c>
      <c r="G175" s="144" t="str">
        <f>IF(ISERROR(VLOOKUP(A175,'[1]Z04 支出决算表(财决04表)'!$A$10:$J$500,8,FALSE)),"",VLOOKUP(A175,'[1]Z04 支出决算表(财决04表)'!$A$10:$J$500,8,FALSE))</f>
        <v/>
      </c>
      <c r="H175" s="144" t="str">
        <f>IF(ISERROR(VLOOKUP(A175,'[1]Z04 支出决算表(财决04表)'!$A$10:$J$500,9,FALSE)),"",VLOOKUP(A175,'[1]Z04 支出决算表(财决04表)'!$A$10:$J$500,9,FALSE))</f>
        <v/>
      </c>
      <c r="I175" s="144" t="str">
        <f>IF(ISERROR(VLOOKUP(A175,'[1]Z04 支出决算表(财决04表)'!$A$10:$J$500,10,FALSE)),"",VLOOKUP(A175,'[1]Z04 支出决算表(财决04表)'!$A$10:$J$500,10,FALSE))</f>
        <v/>
      </c>
      <c r="J175" s="155">
        <f>'[1]Z04 支出决算表(财决04表)'!$A174</f>
        <v>0</v>
      </c>
      <c r="K175" s="156">
        <f>'[1]Z04 支出决算表(财决04表)'!$E174</f>
        <v>0</v>
      </c>
      <c r="L175" s="133" t="str">
        <f t="shared" si="5"/>
        <v/>
      </c>
    </row>
    <row r="176" spans="1:12" ht="22.7" customHeight="1">
      <c r="A176" s="141" t="str">
        <f t="shared" si="4"/>
        <v/>
      </c>
      <c r="B176" s="142"/>
      <c r="C176" s="143" t="str">
        <f>IF(ISERROR(VLOOKUP(A176,'[1]Z04 支出决算表(财决04表)'!$A$10:$J$500,4,FALSE)),"",VLOOKUP(A176,'[1]Z04 支出决算表(财决04表)'!$A$10:$J$500,4,FALSE))</f>
        <v/>
      </c>
      <c r="D176" s="144" t="str">
        <f>IF(ISERROR(VLOOKUP(A176,'[1]Z04 支出决算表(财决04表)'!$A$10:$J$500,5,FALSE)),"",VLOOKUP(A176,'[1]Z04 支出决算表(财决04表)'!$A$10:$J$500,5,FALSE))</f>
        <v/>
      </c>
      <c r="E176" s="144" t="str">
        <f>IF(ISERROR(VLOOKUP(A176,'[1]Z04 支出决算表(财决04表)'!$A$10:$J$500,6,FALSE)),"",VLOOKUP(A176,'[1]Z04 支出决算表(财决04表)'!$A$10:$J$500,6,FALSE))</f>
        <v/>
      </c>
      <c r="F176" s="144" t="str">
        <f>IF(ISERROR(VLOOKUP(A176,'[1]Z04 支出决算表(财决04表)'!$A$10:$J$500,7,FALSE)),"",VLOOKUP(A176,'[1]Z04 支出决算表(财决04表)'!$A$10:$J$500,7,FALSE))</f>
        <v/>
      </c>
      <c r="G176" s="144" t="str">
        <f>IF(ISERROR(VLOOKUP(A176,'[1]Z04 支出决算表(财决04表)'!$A$10:$J$500,8,FALSE)),"",VLOOKUP(A176,'[1]Z04 支出决算表(财决04表)'!$A$10:$J$500,8,FALSE))</f>
        <v/>
      </c>
      <c r="H176" s="144" t="str">
        <f>IF(ISERROR(VLOOKUP(A176,'[1]Z04 支出决算表(财决04表)'!$A$10:$J$500,9,FALSE)),"",VLOOKUP(A176,'[1]Z04 支出决算表(财决04表)'!$A$10:$J$500,9,FALSE))</f>
        <v/>
      </c>
      <c r="I176" s="144" t="str">
        <f>IF(ISERROR(VLOOKUP(A176,'[1]Z04 支出决算表(财决04表)'!$A$10:$J$500,10,FALSE)),"",VLOOKUP(A176,'[1]Z04 支出决算表(财决04表)'!$A$10:$J$500,10,FALSE))</f>
        <v/>
      </c>
      <c r="J176" s="155">
        <f>'[1]Z04 支出决算表(财决04表)'!$A175</f>
        <v>0</v>
      </c>
      <c r="K176" s="156">
        <f>'[1]Z04 支出决算表(财决04表)'!$E175</f>
        <v>0</v>
      </c>
      <c r="L176" s="133" t="str">
        <f t="shared" si="5"/>
        <v/>
      </c>
    </row>
    <row r="177" spans="1:12" ht="22.7" customHeight="1">
      <c r="A177" s="141" t="str">
        <f t="shared" si="4"/>
        <v/>
      </c>
      <c r="B177" s="142"/>
      <c r="C177" s="143" t="str">
        <f>IF(ISERROR(VLOOKUP(A177,'[1]Z04 支出决算表(财决04表)'!$A$10:$J$500,4,FALSE)),"",VLOOKUP(A177,'[1]Z04 支出决算表(财决04表)'!$A$10:$J$500,4,FALSE))</f>
        <v/>
      </c>
      <c r="D177" s="144" t="str">
        <f>IF(ISERROR(VLOOKUP(A177,'[1]Z04 支出决算表(财决04表)'!$A$10:$J$500,5,FALSE)),"",VLOOKUP(A177,'[1]Z04 支出决算表(财决04表)'!$A$10:$J$500,5,FALSE))</f>
        <v/>
      </c>
      <c r="E177" s="144" t="str">
        <f>IF(ISERROR(VLOOKUP(A177,'[1]Z04 支出决算表(财决04表)'!$A$10:$J$500,6,FALSE)),"",VLOOKUP(A177,'[1]Z04 支出决算表(财决04表)'!$A$10:$J$500,6,FALSE))</f>
        <v/>
      </c>
      <c r="F177" s="144" t="str">
        <f>IF(ISERROR(VLOOKUP(A177,'[1]Z04 支出决算表(财决04表)'!$A$10:$J$500,7,FALSE)),"",VLOOKUP(A177,'[1]Z04 支出决算表(财决04表)'!$A$10:$J$500,7,FALSE))</f>
        <v/>
      </c>
      <c r="G177" s="144" t="str">
        <f>IF(ISERROR(VLOOKUP(A177,'[1]Z04 支出决算表(财决04表)'!$A$10:$J$500,8,FALSE)),"",VLOOKUP(A177,'[1]Z04 支出决算表(财决04表)'!$A$10:$J$500,8,FALSE))</f>
        <v/>
      </c>
      <c r="H177" s="144" t="str">
        <f>IF(ISERROR(VLOOKUP(A177,'[1]Z04 支出决算表(财决04表)'!$A$10:$J$500,9,FALSE)),"",VLOOKUP(A177,'[1]Z04 支出决算表(财决04表)'!$A$10:$J$500,9,FALSE))</f>
        <v/>
      </c>
      <c r="I177" s="144" t="str">
        <f>IF(ISERROR(VLOOKUP(A177,'[1]Z04 支出决算表(财决04表)'!$A$10:$J$500,10,FALSE)),"",VLOOKUP(A177,'[1]Z04 支出决算表(财决04表)'!$A$10:$J$500,10,FALSE))</f>
        <v/>
      </c>
      <c r="J177" s="155">
        <f>'[1]Z04 支出决算表(财决04表)'!$A176</f>
        <v>0</v>
      </c>
      <c r="K177" s="156">
        <f>'[1]Z04 支出决算表(财决04表)'!$E176</f>
        <v>0</v>
      </c>
      <c r="L177" s="133" t="str">
        <f t="shared" si="5"/>
        <v/>
      </c>
    </row>
    <row r="178" spans="1:12" ht="22.7" customHeight="1">
      <c r="A178" s="141" t="str">
        <f t="shared" si="4"/>
        <v/>
      </c>
      <c r="B178" s="142"/>
      <c r="C178" s="143" t="str">
        <f>IF(ISERROR(VLOOKUP(A178,'[1]Z04 支出决算表(财决04表)'!$A$10:$J$500,4,FALSE)),"",VLOOKUP(A178,'[1]Z04 支出决算表(财决04表)'!$A$10:$J$500,4,FALSE))</f>
        <v/>
      </c>
      <c r="D178" s="144" t="str">
        <f>IF(ISERROR(VLOOKUP(A178,'[1]Z04 支出决算表(财决04表)'!$A$10:$J$500,5,FALSE)),"",VLOOKUP(A178,'[1]Z04 支出决算表(财决04表)'!$A$10:$J$500,5,FALSE))</f>
        <v/>
      </c>
      <c r="E178" s="144" t="str">
        <f>IF(ISERROR(VLOOKUP(A178,'[1]Z04 支出决算表(财决04表)'!$A$10:$J$500,6,FALSE)),"",VLOOKUP(A178,'[1]Z04 支出决算表(财决04表)'!$A$10:$J$500,6,FALSE))</f>
        <v/>
      </c>
      <c r="F178" s="144" t="str">
        <f>IF(ISERROR(VLOOKUP(A178,'[1]Z04 支出决算表(财决04表)'!$A$10:$J$500,7,FALSE)),"",VLOOKUP(A178,'[1]Z04 支出决算表(财决04表)'!$A$10:$J$500,7,FALSE))</f>
        <v/>
      </c>
      <c r="G178" s="144" t="str">
        <f>IF(ISERROR(VLOOKUP(A178,'[1]Z04 支出决算表(财决04表)'!$A$10:$J$500,8,FALSE)),"",VLOOKUP(A178,'[1]Z04 支出决算表(财决04表)'!$A$10:$J$500,8,FALSE))</f>
        <v/>
      </c>
      <c r="H178" s="144" t="str">
        <f>IF(ISERROR(VLOOKUP(A178,'[1]Z04 支出决算表(财决04表)'!$A$10:$J$500,9,FALSE)),"",VLOOKUP(A178,'[1]Z04 支出决算表(财决04表)'!$A$10:$J$500,9,FALSE))</f>
        <v/>
      </c>
      <c r="I178" s="144" t="str">
        <f>IF(ISERROR(VLOOKUP(A178,'[1]Z04 支出决算表(财决04表)'!$A$10:$J$500,10,FALSE)),"",VLOOKUP(A178,'[1]Z04 支出决算表(财决04表)'!$A$10:$J$500,10,FALSE))</f>
        <v/>
      </c>
      <c r="J178" s="155">
        <f>'[1]Z04 支出决算表(财决04表)'!$A177</f>
        <v>0</v>
      </c>
      <c r="K178" s="156">
        <f>'[1]Z04 支出决算表(财决04表)'!$E177</f>
        <v>0</v>
      </c>
      <c r="L178" s="133" t="str">
        <f t="shared" si="5"/>
        <v/>
      </c>
    </row>
    <row r="179" spans="1:12" ht="22.7" customHeight="1">
      <c r="A179" s="141" t="str">
        <f t="shared" si="4"/>
        <v/>
      </c>
      <c r="B179" s="142"/>
      <c r="C179" s="143" t="str">
        <f>IF(ISERROR(VLOOKUP(A179,'[1]Z04 支出决算表(财决04表)'!$A$10:$J$500,4,FALSE)),"",VLOOKUP(A179,'[1]Z04 支出决算表(财决04表)'!$A$10:$J$500,4,FALSE))</f>
        <v/>
      </c>
      <c r="D179" s="144" t="str">
        <f>IF(ISERROR(VLOOKUP(A179,'[1]Z04 支出决算表(财决04表)'!$A$10:$J$500,5,FALSE)),"",VLOOKUP(A179,'[1]Z04 支出决算表(财决04表)'!$A$10:$J$500,5,FALSE))</f>
        <v/>
      </c>
      <c r="E179" s="144" t="str">
        <f>IF(ISERROR(VLOOKUP(A179,'[1]Z04 支出决算表(财决04表)'!$A$10:$J$500,6,FALSE)),"",VLOOKUP(A179,'[1]Z04 支出决算表(财决04表)'!$A$10:$J$500,6,FALSE))</f>
        <v/>
      </c>
      <c r="F179" s="144" t="str">
        <f>IF(ISERROR(VLOOKUP(A179,'[1]Z04 支出决算表(财决04表)'!$A$10:$J$500,7,FALSE)),"",VLOOKUP(A179,'[1]Z04 支出决算表(财决04表)'!$A$10:$J$500,7,FALSE))</f>
        <v/>
      </c>
      <c r="G179" s="144" t="str">
        <f>IF(ISERROR(VLOOKUP(A179,'[1]Z04 支出决算表(财决04表)'!$A$10:$J$500,8,FALSE)),"",VLOOKUP(A179,'[1]Z04 支出决算表(财决04表)'!$A$10:$J$500,8,FALSE))</f>
        <v/>
      </c>
      <c r="H179" s="144" t="str">
        <f>IF(ISERROR(VLOOKUP(A179,'[1]Z04 支出决算表(财决04表)'!$A$10:$J$500,9,FALSE)),"",VLOOKUP(A179,'[1]Z04 支出决算表(财决04表)'!$A$10:$J$500,9,FALSE))</f>
        <v/>
      </c>
      <c r="I179" s="144" t="str">
        <f>IF(ISERROR(VLOOKUP(A179,'[1]Z04 支出决算表(财决04表)'!$A$10:$J$500,10,FALSE)),"",VLOOKUP(A179,'[1]Z04 支出决算表(财决04表)'!$A$10:$J$500,10,FALSE))</f>
        <v/>
      </c>
      <c r="J179" s="155">
        <f>'[1]Z04 支出决算表(财决04表)'!$A178</f>
        <v>0</v>
      </c>
      <c r="K179" s="156">
        <f>'[1]Z04 支出决算表(财决04表)'!$E178</f>
        <v>0</v>
      </c>
      <c r="L179" s="133" t="str">
        <f t="shared" si="5"/>
        <v/>
      </c>
    </row>
    <row r="180" spans="1:12" ht="22.7" customHeight="1">
      <c r="A180" s="141" t="str">
        <f t="shared" si="4"/>
        <v/>
      </c>
      <c r="B180" s="142"/>
      <c r="C180" s="143" t="str">
        <f>IF(ISERROR(VLOOKUP(A180,'[1]Z04 支出决算表(财决04表)'!$A$10:$J$500,4,FALSE)),"",VLOOKUP(A180,'[1]Z04 支出决算表(财决04表)'!$A$10:$J$500,4,FALSE))</f>
        <v/>
      </c>
      <c r="D180" s="144" t="str">
        <f>IF(ISERROR(VLOOKUP(A180,'[1]Z04 支出决算表(财决04表)'!$A$10:$J$500,5,FALSE)),"",VLOOKUP(A180,'[1]Z04 支出决算表(财决04表)'!$A$10:$J$500,5,FALSE))</f>
        <v/>
      </c>
      <c r="E180" s="144" t="str">
        <f>IF(ISERROR(VLOOKUP(A180,'[1]Z04 支出决算表(财决04表)'!$A$10:$J$500,6,FALSE)),"",VLOOKUP(A180,'[1]Z04 支出决算表(财决04表)'!$A$10:$J$500,6,FALSE))</f>
        <v/>
      </c>
      <c r="F180" s="144" t="str">
        <f>IF(ISERROR(VLOOKUP(A180,'[1]Z04 支出决算表(财决04表)'!$A$10:$J$500,7,FALSE)),"",VLOOKUP(A180,'[1]Z04 支出决算表(财决04表)'!$A$10:$J$500,7,FALSE))</f>
        <v/>
      </c>
      <c r="G180" s="144" t="str">
        <f>IF(ISERROR(VLOOKUP(A180,'[1]Z04 支出决算表(财决04表)'!$A$10:$J$500,8,FALSE)),"",VLOOKUP(A180,'[1]Z04 支出决算表(财决04表)'!$A$10:$J$500,8,FALSE))</f>
        <v/>
      </c>
      <c r="H180" s="144" t="str">
        <f>IF(ISERROR(VLOOKUP(A180,'[1]Z04 支出决算表(财决04表)'!$A$10:$J$500,9,FALSE)),"",VLOOKUP(A180,'[1]Z04 支出决算表(财决04表)'!$A$10:$J$500,9,FALSE))</f>
        <v/>
      </c>
      <c r="I180" s="144" t="str">
        <f>IF(ISERROR(VLOOKUP(A180,'[1]Z04 支出决算表(财决04表)'!$A$10:$J$500,10,FALSE)),"",VLOOKUP(A180,'[1]Z04 支出决算表(财决04表)'!$A$10:$J$500,10,FALSE))</f>
        <v/>
      </c>
      <c r="J180" s="155">
        <f>'[1]Z04 支出决算表(财决04表)'!$A179</f>
        <v>0</v>
      </c>
      <c r="K180" s="156">
        <f>'[1]Z04 支出决算表(财决04表)'!$E179</f>
        <v>0</v>
      </c>
      <c r="L180" s="133" t="str">
        <f t="shared" si="5"/>
        <v/>
      </c>
    </row>
    <row r="181" spans="1:12" ht="22.7" customHeight="1">
      <c r="A181" s="141" t="str">
        <f t="shared" si="4"/>
        <v/>
      </c>
      <c r="B181" s="142"/>
      <c r="C181" s="143" t="str">
        <f>IF(ISERROR(VLOOKUP(A181,'[1]Z04 支出决算表(财决04表)'!$A$10:$J$500,4,FALSE)),"",VLOOKUP(A181,'[1]Z04 支出决算表(财决04表)'!$A$10:$J$500,4,FALSE))</f>
        <v/>
      </c>
      <c r="D181" s="144" t="str">
        <f>IF(ISERROR(VLOOKUP(A181,'[1]Z04 支出决算表(财决04表)'!$A$10:$J$500,5,FALSE)),"",VLOOKUP(A181,'[1]Z04 支出决算表(财决04表)'!$A$10:$J$500,5,FALSE))</f>
        <v/>
      </c>
      <c r="E181" s="144" t="str">
        <f>IF(ISERROR(VLOOKUP(A181,'[1]Z04 支出决算表(财决04表)'!$A$10:$J$500,6,FALSE)),"",VLOOKUP(A181,'[1]Z04 支出决算表(财决04表)'!$A$10:$J$500,6,FALSE))</f>
        <v/>
      </c>
      <c r="F181" s="144" t="str">
        <f>IF(ISERROR(VLOOKUP(A181,'[1]Z04 支出决算表(财决04表)'!$A$10:$J$500,7,FALSE)),"",VLOOKUP(A181,'[1]Z04 支出决算表(财决04表)'!$A$10:$J$500,7,FALSE))</f>
        <v/>
      </c>
      <c r="G181" s="144" t="str">
        <f>IF(ISERROR(VLOOKUP(A181,'[1]Z04 支出决算表(财决04表)'!$A$10:$J$500,8,FALSE)),"",VLOOKUP(A181,'[1]Z04 支出决算表(财决04表)'!$A$10:$J$500,8,FALSE))</f>
        <v/>
      </c>
      <c r="H181" s="144" t="str">
        <f>IF(ISERROR(VLOOKUP(A181,'[1]Z04 支出决算表(财决04表)'!$A$10:$J$500,9,FALSE)),"",VLOOKUP(A181,'[1]Z04 支出决算表(财决04表)'!$A$10:$J$500,9,FALSE))</f>
        <v/>
      </c>
      <c r="I181" s="144" t="str">
        <f>IF(ISERROR(VLOOKUP(A181,'[1]Z04 支出决算表(财决04表)'!$A$10:$J$500,10,FALSE)),"",VLOOKUP(A181,'[1]Z04 支出决算表(财决04表)'!$A$10:$J$500,10,FALSE))</f>
        <v/>
      </c>
      <c r="J181" s="155">
        <f>'[1]Z04 支出决算表(财决04表)'!$A180</f>
        <v>0</v>
      </c>
      <c r="K181" s="156">
        <f>'[1]Z04 支出决算表(财决04表)'!$E180</f>
        <v>0</v>
      </c>
      <c r="L181" s="133" t="str">
        <f t="shared" si="5"/>
        <v/>
      </c>
    </row>
    <row r="182" spans="1:12" ht="22.7" customHeight="1">
      <c r="A182" s="141" t="str">
        <f t="shared" si="4"/>
        <v/>
      </c>
      <c r="B182" s="142"/>
      <c r="C182" s="143" t="str">
        <f>IF(ISERROR(VLOOKUP(A182,'[1]Z04 支出决算表(财决04表)'!$A$10:$J$500,4,FALSE)),"",VLOOKUP(A182,'[1]Z04 支出决算表(财决04表)'!$A$10:$J$500,4,FALSE))</f>
        <v/>
      </c>
      <c r="D182" s="144" t="str">
        <f>IF(ISERROR(VLOOKUP(A182,'[1]Z04 支出决算表(财决04表)'!$A$10:$J$500,5,FALSE)),"",VLOOKUP(A182,'[1]Z04 支出决算表(财决04表)'!$A$10:$J$500,5,FALSE))</f>
        <v/>
      </c>
      <c r="E182" s="144" t="str">
        <f>IF(ISERROR(VLOOKUP(A182,'[1]Z04 支出决算表(财决04表)'!$A$10:$J$500,6,FALSE)),"",VLOOKUP(A182,'[1]Z04 支出决算表(财决04表)'!$A$10:$J$500,6,FALSE))</f>
        <v/>
      </c>
      <c r="F182" s="144" t="str">
        <f>IF(ISERROR(VLOOKUP(A182,'[1]Z04 支出决算表(财决04表)'!$A$10:$J$500,7,FALSE)),"",VLOOKUP(A182,'[1]Z04 支出决算表(财决04表)'!$A$10:$J$500,7,FALSE))</f>
        <v/>
      </c>
      <c r="G182" s="144" t="str">
        <f>IF(ISERROR(VLOOKUP(A182,'[1]Z04 支出决算表(财决04表)'!$A$10:$J$500,8,FALSE)),"",VLOOKUP(A182,'[1]Z04 支出决算表(财决04表)'!$A$10:$J$500,8,FALSE))</f>
        <v/>
      </c>
      <c r="H182" s="144" t="str">
        <f>IF(ISERROR(VLOOKUP(A182,'[1]Z04 支出决算表(财决04表)'!$A$10:$J$500,9,FALSE)),"",VLOOKUP(A182,'[1]Z04 支出决算表(财决04表)'!$A$10:$J$500,9,FALSE))</f>
        <v/>
      </c>
      <c r="I182" s="144" t="str">
        <f>IF(ISERROR(VLOOKUP(A182,'[1]Z04 支出决算表(财决04表)'!$A$10:$J$500,10,FALSE)),"",VLOOKUP(A182,'[1]Z04 支出决算表(财决04表)'!$A$10:$J$500,10,FALSE))</f>
        <v/>
      </c>
      <c r="J182" s="155">
        <f>'[1]Z04 支出决算表(财决04表)'!$A181</f>
        <v>0</v>
      </c>
      <c r="K182" s="156">
        <f>'[1]Z04 支出决算表(财决04表)'!$E181</f>
        <v>0</v>
      </c>
      <c r="L182" s="133" t="str">
        <f t="shared" si="5"/>
        <v/>
      </c>
    </row>
    <row r="183" spans="1:12" ht="22.7" customHeight="1">
      <c r="A183" s="141" t="str">
        <f t="shared" si="4"/>
        <v/>
      </c>
      <c r="B183" s="142"/>
      <c r="C183" s="143" t="str">
        <f>IF(ISERROR(VLOOKUP(A183,'[1]Z04 支出决算表(财决04表)'!$A$10:$J$500,4,FALSE)),"",VLOOKUP(A183,'[1]Z04 支出决算表(财决04表)'!$A$10:$J$500,4,FALSE))</f>
        <v/>
      </c>
      <c r="D183" s="144" t="str">
        <f>IF(ISERROR(VLOOKUP(A183,'[1]Z04 支出决算表(财决04表)'!$A$10:$J$500,5,FALSE)),"",VLOOKUP(A183,'[1]Z04 支出决算表(财决04表)'!$A$10:$J$500,5,FALSE))</f>
        <v/>
      </c>
      <c r="E183" s="144" t="str">
        <f>IF(ISERROR(VLOOKUP(A183,'[1]Z04 支出决算表(财决04表)'!$A$10:$J$500,6,FALSE)),"",VLOOKUP(A183,'[1]Z04 支出决算表(财决04表)'!$A$10:$J$500,6,FALSE))</f>
        <v/>
      </c>
      <c r="F183" s="144" t="str">
        <f>IF(ISERROR(VLOOKUP(A183,'[1]Z04 支出决算表(财决04表)'!$A$10:$J$500,7,FALSE)),"",VLOOKUP(A183,'[1]Z04 支出决算表(财决04表)'!$A$10:$J$500,7,FALSE))</f>
        <v/>
      </c>
      <c r="G183" s="144" t="str">
        <f>IF(ISERROR(VLOOKUP(A183,'[1]Z04 支出决算表(财决04表)'!$A$10:$J$500,8,FALSE)),"",VLOOKUP(A183,'[1]Z04 支出决算表(财决04表)'!$A$10:$J$500,8,FALSE))</f>
        <v/>
      </c>
      <c r="H183" s="144" t="str">
        <f>IF(ISERROR(VLOOKUP(A183,'[1]Z04 支出决算表(财决04表)'!$A$10:$J$500,9,FALSE)),"",VLOOKUP(A183,'[1]Z04 支出决算表(财决04表)'!$A$10:$J$500,9,FALSE))</f>
        <v/>
      </c>
      <c r="I183" s="144" t="str">
        <f>IF(ISERROR(VLOOKUP(A183,'[1]Z04 支出决算表(财决04表)'!$A$10:$J$500,10,FALSE)),"",VLOOKUP(A183,'[1]Z04 支出决算表(财决04表)'!$A$10:$J$500,10,FALSE))</f>
        <v/>
      </c>
      <c r="J183" s="155">
        <f>'[1]Z04 支出决算表(财决04表)'!$A182</f>
        <v>0</v>
      </c>
      <c r="K183" s="156">
        <f>'[1]Z04 支出决算表(财决04表)'!$E182</f>
        <v>0</v>
      </c>
      <c r="L183" s="133" t="str">
        <f t="shared" si="5"/>
        <v/>
      </c>
    </row>
    <row r="184" spans="1:12" ht="22.7" customHeight="1">
      <c r="A184" s="141" t="str">
        <f t="shared" si="4"/>
        <v/>
      </c>
      <c r="B184" s="142"/>
      <c r="C184" s="143" t="str">
        <f>IF(ISERROR(VLOOKUP(A184,'[1]Z04 支出决算表(财决04表)'!$A$10:$J$500,4,FALSE)),"",VLOOKUP(A184,'[1]Z04 支出决算表(财决04表)'!$A$10:$J$500,4,FALSE))</f>
        <v/>
      </c>
      <c r="D184" s="144" t="str">
        <f>IF(ISERROR(VLOOKUP(A184,'[1]Z04 支出决算表(财决04表)'!$A$10:$J$500,5,FALSE)),"",VLOOKUP(A184,'[1]Z04 支出决算表(财决04表)'!$A$10:$J$500,5,FALSE))</f>
        <v/>
      </c>
      <c r="E184" s="144" t="str">
        <f>IF(ISERROR(VLOOKUP(A184,'[1]Z04 支出决算表(财决04表)'!$A$10:$J$500,6,FALSE)),"",VLOOKUP(A184,'[1]Z04 支出决算表(财决04表)'!$A$10:$J$500,6,FALSE))</f>
        <v/>
      </c>
      <c r="F184" s="144" t="str">
        <f>IF(ISERROR(VLOOKUP(A184,'[1]Z04 支出决算表(财决04表)'!$A$10:$J$500,7,FALSE)),"",VLOOKUP(A184,'[1]Z04 支出决算表(财决04表)'!$A$10:$J$500,7,FALSE))</f>
        <v/>
      </c>
      <c r="G184" s="144" t="str">
        <f>IF(ISERROR(VLOOKUP(A184,'[1]Z04 支出决算表(财决04表)'!$A$10:$J$500,8,FALSE)),"",VLOOKUP(A184,'[1]Z04 支出决算表(财决04表)'!$A$10:$J$500,8,FALSE))</f>
        <v/>
      </c>
      <c r="H184" s="144" t="str">
        <f>IF(ISERROR(VLOOKUP(A184,'[1]Z04 支出决算表(财决04表)'!$A$10:$J$500,9,FALSE)),"",VLOOKUP(A184,'[1]Z04 支出决算表(财决04表)'!$A$10:$J$500,9,FALSE))</f>
        <v/>
      </c>
      <c r="I184" s="144" t="str">
        <f>IF(ISERROR(VLOOKUP(A184,'[1]Z04 支出决算表(财决04表)'!$A$10:$J$500,10,FALSE)),"",VLOOKUP(A184,'[1]Z04 支出决算表(财决04表)'!$A$10:$J$500,10,FALSE))</f>
        <v/>
      </c>
      <c r="J184" s="155">
        <f>'[1]Z04 支出决算表(财决04表)'!$A183</f>
        <v>0</v>
      </c>
      <c r="K184" s="156">
        <f>'[1]Z04 支出决算表(财决04表)'!$E183</f>
        <v>0</v>
      </c>
      <c r="L184" s="133" t="str">
        <f t="shared" si="5"/>
        <v/>
      </c>
    </row>
    <row r="185" spans="1:12" ht="22.7" customHeight="1">
      <c r="A185" s="141" t="str">
        <f t="shared" si="4"/>
        <v/>
      </c>
      <c r="B185" s="142"/>
      <c r="C185" s="143" t="str">
        <f>IF(ISERROR(VLOOKUP(A185,'[1]Z04 支出决算表(财决04表)'!$A$10:$J$500,4,FALSE)),"",VLOOKUP(A185,'[1]Z04 支出决算表(财决04表)'!$A$10:$J$500,4,FALSE))</f>
        <v/>
      </c>
      <c r="D185" s="144" t="str">
        <f>IF(ISERROR(VLOOKUP(A185,'[1]Z04 支出决算表(财决04表)'!$A$10:$J$500,5,FALSE)),"",VLOOKUP(A185,'[1]Z04 支出决算表(财决04表)'!$A$10:$J$500,5,FALSE))</f>
        <v/>
      </c>
      <c r="E185" s="144" t="str">
        <f>IF(ISERROR(VLOOKUP(A185,'[1]Z04 支出决算表(财决04表)'!$A$10:$J$500,6,FALSE)),"",VLOOKUP(A185,'[1]Z04 支出决算表(财决04表)'!$A$10:$J$500,6,FALSE))</f>
        <v/>
      </c>
      <c r="F185" s="144" t="str">
        <f>IF(ISERROR(VLOOKUP(A185,'[1]Z04 支出决算表(财决04表)'!$A$10:$J$500,7,FALSE)),"",VLOOKUP(A185,'[1]Z04 支出决算表(财决04表)'!$A$10:$J$500,7,FALSE))</f>
        <v/>
      </c>
      <c r="G185" s="144" t="str">
        <f>IF(ISERROR(VLOOKUP(A185,'[1]Z04 支出决算表(财决04表)'!$A$10:$J$500,8,FALSE)),"",VLOOKUP(A185,'[1]Z04 支出决算表(财决04表)'!$A$10:$J$500,8,FALSE))</f>
        <v/>
      </c>
      <c r="H185" s="144" t="str">
        <f>IF(ISERROR(VLOOKUP(A185,'[1]Z04 支出决算表(财决04表)'!$A$10:$J$500,9,FALSE)),"",VLOOKUP(A185,'[1]Z04 支出决算表(财决04表)'!$A$10:$J$500,9,FALSE))</f>
        <v/>
      </c>
      <c r="I185" s="144" t="str">
        <f>IF(ISERROR(VLOOKUP(A185,'[1]Z04 支出决算表(财决04表)'!$A$10:$J$500,10,FALSE)),"",VLOOKUP(A185,'[1]Z04 支出决算表(财决04表)'!$A$10:$J$500,10,FALSE))</f>
        <v/>
      </c>
      <c r="J185" s="155">
        <f>'[1]Z04 支出决算表(财决04表)'!$A184</f>
        <v>0</v>
      </c>
      <c r="K185" s="156">
        <f>'[1]Z04 支出决算表(财决04表)'!$E184</f>
        <v>0</v>
      </c>
      <c r="L185" s="133" t="str">
        <f t="shared" si="5"/>
        <v/>
      </c>
    </row>
    <row r="186" spans="1:12" ht="22.7" customHeight="1">
      <c r="A186" s="141" t="str">
        <f t="shared" si="4"/>
        <v/>
      </c>
      <c r="B186" s="142"/>
      <c r="C186" s="143" t="str">
        <f>IF(ISERROR(VLOOKUP(A186,'[1]Z04 支出决算表(财决04表)'!$A$10:$J$500,4,FALSE)),"",VLOOKUP(A186,'[1]Z04 支出决算表(财决04表)'!$A$10:$J$500,4,FALSE))</f>
        <v/>
      </c>
      <c r="D186" s="144" t="str">
        <f>IF(ISERROR(VLOOKUP(A186,'[1]Z04 支出决算表(财决04表)'!$A$10:$J$500,5,FALSE)),"",VLOOKUP(A186,'[1]Z04 支出决算表(财决04表)'!$A$10:$J$500,5,FALSE))</f>
        <v/>
      </c>
      <c r="E186" s="144" t="str">
        <f>IF(ISERROR(VLOOKUP(A186,'[1]Z04 支出决算表(财决04表)'!$A$10:$J$500,6,FALSE)),"",VLOOKUP(A186,'[1]Z04 支出决算表(财决04表)'!$A$10:$J$500,6,FALSE))</f>
        <v/>
      </c>
      <c r="F186" s="144" t="str">
        <f>IF(ISERROR(VLOOKUP(A186,'[1]Z04 支出决算表(财决04表)'!$A$10:$J$500,7,FALSE)),"",VLOOKUP(A186,'[1]Z04 支出决算表(财决04表)'!$A$10:$J$500,7,FALSE))</f>
        <v/>
      </c>
      <c r="G186" s="144" t="str">
        <f>IF(ISERROR(VLOOKUP(A186,'[1]Z04 支出决算表(财决04表)'!$A$10:$J$500,8,FALSE)),"",VLOOKUP(A186,'[1]Z04 支出决算表(财决04表)'!$A$10:$J$500,8,FALSE))</f>
        <v/>
      </c>
      <c r="H186" s="144" t="str">
        <f>IF(ISERROR(VLOOKUP(A186,'[1]Z04 支出决算表(财决04表)'!$A$10:$J$500,9,FALSE)),"",VLOOKUP(A186,'[1]Z04 支出决算表(财决04表)'!$A$10:$J$500,9,FALSE))</f>
        <v/>
      </c>
      <c r="I186" s="144" t="str">
        <f>IF(ISERROR(VLOOKUP(A186,'[1]Z04 支出决算表(财决04表)'!$A$10:$J$500,10,FALSE)),"",VLOOKUP(A186,'[1]Z04 支出决算表(财决04表)'!$A$10:$J$500,10,FALSE))</f>
        <v/>
      </c>
      <c r="J186" s="155">
        <f>'[1]Z04 支出决算表(财决04表)'!$A185</f>
        <v>0</v>
      </c>
      <c r="K186" s="156">
        <f>'[1]Z04 支出决算表(财决04表)'!$E185</f>
        <v>0</v>
      </c>
      <c r="L186" s="133" t="str">
        <f t="shared" si="5"/>
        <v/>
      </c>
    </row>
    <row r="187" spans="1:12" ht="22.7" customHeight="1">
      <c r="A187" s="141" t="str">
        <f t="shared" si="4"/>
        <v/>
      </c>
      <c r="B187" s="142"/>
      <c r="C187" s="143" t="str">
        <f>IF(ISERROR(VLOOKUP(A187,'[1]Z04 支出决算表(财决04表)'!$A$10:$J$500,4,FALSE)),"",VLOOKUP(A187,'[1]Z04 支出决算表(财决04表)'!$A$10:$J$500,4,FALSE))</f>
        <v/>
      </c>
      <c r="D187" s="144" t="str">
        <f>IF(ISERROR(VLOOKUP(A187,'[1]Z04 支出决算表(财决04表)'!$A$10:$J$500,5,FALSE)),"",VLOOKUP(A187,'[1]Z04 支出决算表(财决04表)'!$A$10:$J$500,5,FALSE))</f>
        <v/>
      </c>
      <c r="E187" s="144" t="str">
        <f>IF(ISERROR(VLOOKUP(A187,'[1]Z04 支出决算表(财决04表)'!$A$10:$J$500,6,FALSE)),"",VLOOKUP(A187,'[1]Z04 支出决算表(财决04表)'!$A$10:$J$500,6,FALSE))</f>
        <v/>
      </c>
      <c r="F187" s="144" t="str">
        <f>IF(ISERROR(VLOOKUP(A187,'[1]Z04 支出决算表(财决04表)'!$A$10:$J$500,7,FALSE)),"",VLOOKUP(A187,'[1]Z04 支出决算表(财决04表)'!$A$10:$J$500,7,FALSE))</f>
        <v/>
      </c>
      <c r="G187" s="144" t="str">
        <f>IF(ISERROR(VLOOKUP(A187,'[1]Z04 支出决算表(财决04表)'!$A$10:$J$500,8,FALSE)),"",VLOOKUP(A187,'[1]Z04 支出决算表(财决04表)'!$A$10:$J$500,8,FALSE))</f>
        <v/>
      </c>
      <c r="H187" s="144" t="str">
        <f>IF(ISERROR(VLOOKUP(A187,'[1]Z04 支出决算表(财决04表)'!$A$10:$J$500,9,FALSE)),"",VLOOKUP(A187,'[1]Z04 支出决算表(财决04表)'!$A$10:$J$500,9,FALSE))</f>
        <v/>
      </c>
      <c r="I187" s="144" t="str">
        <f>IF(ISERROR(VLOOKUP(A187,'[1]Z04 支出决算表(财决04表)'!$A$10:$J$500,10,FALSE)),"",VLOOKUP(A187,'[1]Z04 支出决算表(财决04表)'!$A$10:$J$500,10,FALSE))</f>
        <v/>
      </c>
      <c r="J187" s="155">
        <f>'[1]Z04 支出决算表(财决04表)'!$A186</f>
        <v>0</v>
      </c>
      <c r="K187" s="156">
        <f>'[1]Z04 支出决算表(财决04表)'!$E186</f>
        <v>0</v>
      </c>
      <c r="L187" s="133" t="str">
        <f t="shared" si="5"/>
        <v/>
      </c>
    </row>
    <row r="188" spans="1:12" ht="22.7" customHeight="1">
      <c r="A188" s="141" t="str">
        <f t="shared" si="4"/>
        <v/>
      </c>
      <c r="B188" s="142"/>
      <c r="C188" s="143" t="str">
        <f>IF(ISERROR(VLOOKUP(A188,'[1]Z04 支出决算表(财决04表)'!$A$10:$J$500,4,FALSE)),"",VLOOKUP(A188,'[1]Z04 支出决算表(财决04表)'!$A$10:$J$500,4,FALSE))</f>
        <v/>
      </c>
      <c r="D188" s="144" t="str">
        <f>IF(ISERROR(VLOOKUP(A188,'[1]Z04 支出决算表(财决04表)'!$A$10:$J$500,5,FALSE)),"",VLOOKUP(A188,'[1]Z04 支出决算表(财决04表)'!$A$10:$J$500,5,FALSE))</f>
        <v/>
      </c>
      <c r="E188" s="144" t="str">
        <f>IF(ISERROR(VLOOKUP(A188,'[1]Z04 支出决算表(财决04表)'!$A$10:$J$500,6,FALSE)),"",VLOOKUP(A188,'[1]Z04 支出决算表(财决04表)'!$A$10:$J$500,6,FALSE))</f>
        <v/>
      </c>
      <c r="F188" s="144" t="str">
        <f>IF(ISERROR(VLOOKUP(A188,'[1]Z04 支出决算表(财决04表)'!$A$10:$J$500,7,FALSE)),"",VLOOKUP(A188,'[1]Z04 支出决算表(财决04表)'!$A$10:$J$500,7,FALSE))</f>
        <v/>
      </c>
      <c r="G188" s="144" t="str">
        <f>IF(ISERROR(VLOOKUP(A188,'[1]Z04 支出决算表(财决04表)'!$A$10:$J$500,8,FALSE)),"",VLOOKUP(A188,'[1]Z04 支出决算表(财决04表)'!$A$10:$J$500,8,FALSE))</f>
        <v/>
      </c>
      <c r="H188" s="144" t="str">
        <f>IF(ISERROR(VLOOKUP(A188,'[1]Z04 支出决算表(财决04表)'!$A$10:$J$500,9,FALSE)),"",VLOOKUP(A188,'[1]Z04 支出决算表(财决04表)'!$A$10:$J$500,9,FALSE))</f>
        <v/>
      </c>
      <c r="I188" s="144" t="str">
        <f>IF(ISERROR(VLOOKUP(A188,'[1]Z04 支出决算表(财决04表)'!$A$10:$J$500,10,FALSE)),"",VLOOKUP(A188,'[1]Z04 支出决算表(财决04表)'!$A$10:$J$500,10,FALSE))</f>
        <v/>
      </c>
      <c r="J188" s="155">
        <f>'[1]Z04 支出决算表(财决04表)'!$A187</f>
        <v>0</v>
      </c>
      <c r="K188" s="156">
        <f>'[1]Z04 支出决算表(财决04表)'!$E187</f>
        <v>0</v>
      </c>
      <c r="L188" s="133" t="str">
        <f t="shared" si="5"/>
        <v/>
      </c>
    </row>
    <row r="189" spans="1:12" ht="22.7" customHeight="1">
      <c r="A189" s="141" t="str">
        <f t="shared" si="4"/>
        <v/>
      </c>
      <c r="B189" s="142"/>
      <c r="C189" s="143" t="str">
        <f>IF(ISERROR(VLOOKUP(A189,'[1]Z04 支出决算表(财决04表)'!$A$10:$J$500,4,FALSE)),"",VLOOKUP(A189,'[1]Z04 支出决算表(财决04表)'!$A$10:$J$500,4,FALSE))</f>
        <v/>
      </c>
      <c r="D189" s="144" t="str">
        <f>IF(ISERROR(VLOOKUP(A189,'[1]Z04 支出决算表(财决04表)'!$A$10:$J$500,5,FALSE)),"",VLOOKUP(A189,'[1]Z04 支出决算表(财决04表)'!$A$10:$J$500,5,FALSE))</f>
        <v/>
      </c>
      <c r="E189" s="144" t="str">
        <f>IF(ISERROR(VLOOKUP(A189,'[1]Z04 支出决算表(财决04表)'!$A$10:$J$500,6,FALSE)),"",VLOOKUP(A189,'[1]Z04 支出决算表(财决04表)'!$A$10:$J$500,6,FALSE))</f>
        <v/>
      </c>
      <c r="F189" s="144" t="str">
        <f>IF(ISERROR(VLOOKUP(A189,'[1]Z04 支出决算表(财决04表)'!$A$10:$J$500,7,FALSE)),"",VLOOKUP(A189,'[1]Z04 支出决算表(财决04表)'!$A$10:$J$500,7,FALSE))</f>
        <v/>
      </c>
      <c r="G189" s="144" t="str">
        <f>IF(ISERROR(VLOOKUP(A189,'[1]Z04 支出决算表(财决04表)'!$A$10:$J$500,8,FALSE)),"",VLOOKUP(A189,'[1]Z04 支出决算表(财决04表)'!$A$10:$J$500,8,FALSE))</f>
        <v/>
      </c>
      <c r="H189" s="144" t="str">
        <f>IF(ISERROR(VLOOKUP(A189,'[1]Z04 支出决算表(财决04表)'!$A$10:$J$500,9,FALSE)),"",VLOOKUP(A189,'[1]Z04 支出决算表(财决04表)'!$A$10:$J$500,9,FALSE))</f>
        <v/>
      </c>
      <c r="I189" s="144" t="str">
        <f>IF(ISERROR(VLOOKUP(A189,'[1]Z04 支出决算表(财决04表)'!$A$10:$J$500,10,FALSE)),"",VLOOKUP(A189,'[1]Z04 支出决算表(财决04表)'!$A$10:$J$500,10,FALSE))</f>
        <v/>
      </c>
      <c r="J189" s="155">
        <f>'[1]Z04 支出决算表(财决04表)'!$A188</f>
        <v>0</v>
      </c>
      <c r="K189" s="156">
        <f>'[1]Z04 支出决算表(财决04表)'!$E188</f>
        <v>0</v>
      </c>
      <c r="L189" s="133" t="str">
        <f t="shared" si="5"/>
        <v/>
      </c>
    </row>
    <row r="190" spans="1:12" ht="22.7" customHeight="1">
      <c r="A190" s="141" t="str">
        <f t="shared" si="4"/>
        <v/>
      </c>
      <c r="B190" s="142"/>
      <c r="C190" s="143" t="str">
        <f>IF(ISERROR(VLOOKUP(A190,'[1]Z04 支出决算表(财决04表)'!$A$10:$J$500,4,FALSE)),"",VLOOKUP(A190,'[1]Z04 支出决算表(财决04表)'!$A$10:$J$500,4,FALSE))</f>
        <v/>
      </c>
      <c r="D190" s="144" t="str">
        <f>IF(ISERROR(VLOOKUP(A190,'[1]Z04 支出决算表(财决04表)'!$A$10:$J$500,5,FALSE)),"",VLOOKUP(A190,'[1]Z04 支出决算表(财决04表)'!$A$10:$J$500,5,FALSE))</f>
        <v/>
      </c>
      <c r="E190" s="144" t="str">
        <f>IF(ISERROR(VLOOKUP(A190,'[1]Z04 支出决算表(财决04表)'!$A$10:$J$500,6,FALSE)),"",VLOOKUP(A190,'[1]Z04 支出决算表(财决04表)'!$A$10:$J$500,6,FALSE))</f>
        <v/>
      </c>
      <c r="F190" s="144" t="str">
        <f>IF(ISERROR(VLOOKUP(A190,'[1]Z04 支出决算表(财决04表)'!$A$10:$J$500,7,FALSE)),"",VLOOKUP(A190,'[1]Z04 支出决算表(财决04表)'!$A$10:$J$500,7,FALSE))</f>
        <v/>
      </c>
      <c r="G190" s="144" t="str">
        <f>IF(ISERROR(VLOOKUP(A190,'[1]Z04 支出决算表(财决04表)'!$A$10:$J$500,8,FALSE)),"",VLOOKUP(A190,'[1]Z04 支出决算表(财决04表)'!$A$10:$J$500,8,FALSE))</f>
        <v/>
      </c>
      <c r="H190" s="144" t="str">
        <f>IF(ISERROR(VLOOKUP(A190,'[1]Z04 支出决算表(财决04表)'!$A$10:$J$500,9,FALSE)),"",VLOOKUP(A190,'[1]Z04 支出决算表(财决04表)'!$A$10:$J$500,9,FALSE))</f>
        <v/>
      </c>
      <c r="I190" s="144" t="str">
        <f>IF(ISERROR(VLOOKUP(A190,'[1]Z04 支出决算表(财决04表)'!$A$10:$J$500,10,FALSE)),"",VLOOKUP(A190,'[1]Z04 支出决算表(财决04表)'!$A$10:$J$500,10,FALSE))</f>
        <v/>
      </c>
      <c r="J190" s="155">
        <f>'[1]Z04 支出决算表(财决04表)'!$A189</f>
        <v>0</v>
      </c>
      <c r="K190" s="156">
        <f>'[1]Z04 支出决算表(财决04表)'!$E189</f>
        <v>0</v>
      </c>
      <c r="L190" s="133" t="str">
        <f t="shared" si="5"/>
        <v/>
      </c>
    </row>
    <row r="191" spans="1:12" ht="22.7" customHeight="1">
      <c r="A191" s="141" t="str">
        <f t="shared" si="4"/>
        <v/>
      </c>
      <c r="B191" s="142"/>
      <c r="C191" s="143" t="str">
        <f>IF(ISERROR(VLOOKUP(A191,'[1]Z04 支出决算表(财决04表)'!$A$10:$J$500,4,FALSE)),"",VLOOKUP(A191,'[1]Z04 支出决算表(财决04表)'!$A$10:$J$500,4,FALSE))</f>
        <v/>
      </c>
      <c r="D191" s="144" t="str">
        <f>IF(ISERROR(VLOOKUP(A191,'[1]Z04 支出决算表(财决04表)'!$A$10:$J$500,5,FALSE)),"",VLOOKUP(A191,'[1]Z04 支出决算表(财决04表)'!$A$10:$J$500,5,FALSE))</f>
        <v/>
      </c>
      <c r="E191" s="144" t="str">
        <f>IF(ISERROR(VLOOKUP(A191,'[1]Z04 支出决算表(财决04表)'!$A$10:$J$500,6,FALSE)),"",VLOOKUP(A191,'[1]Z04 支出决算表(财决04表)'!$A$10:$J$500,6,FALSE))</f>
        <v/>
      </c>
      <c r="F191" s="144" t="str">
        <f>IF(ISERROR(VLOOKUP(A191,'[1]Z04 支出决算表(财决04表)'!$A$10:$J$500,7,FALSE)),"",VLOOKUP(A191,'[1]Z04 支出决算表(财决04表)'!$A$10:$J$500,7,FALSE))</f>
        <v/>
      </c>
      <c r="G191" s="144" t="str">
        <f>IF(ISERROR(VLOOKUP(A191,'[1]Z04 支出决算表(财决04表)'!$A$10:$J$500,8,FALSE)),"",VLOOKUP(A191,'[1]Z04 支出决算表(财决04表)'!$A$10:$J$500,8,FALSE))</f>
        <v/>
      </c>
      <c r="H191" s="144" t="str">
        <f>IF(ISERROR(VLOOKUP(A191,'[1]Z04 支出决算表(财决04表)'!$A$10:$J$500,9,FALSE)),"",VLOOKUP(A191,'[1]Z04 支出决算表(财决04表)'!$A$10:$J$500,9,FALSE))</f>
        <v/>
      </c>
      <c r="I191" s="144" t="str">
        <f>IF(ISERROR(VLOOKUP(A191,'[1]Z04 支出决算表(财决04表)'!$A$10:$J$500,10,FALSE)),"",VLOOKUP(A191,'[1]Z04 支出决算表(财决04表)'!$A$10:$J$500,10,FALSE))</f>
        <v/>
      </c>
      <c r="J191" s="155">
        <f>'[1]Z04 支出决算表(财决04表)'!$A190</f>
        <v>0</v>
      </c>
      <c r="K191" s="156">
        <f>'[1]Z04 支出决算表(财决04表)'!$E190</f>
        <v>0</v>
      </c>
      <c r="L191" s="133" t="str">
        <f t="shared" si="5"/>
        <v/>
      </c>
    </row>
    <row r="192" spans="1:12" ht="22.7" customHeight="1">
      <c r="A192" s="141" t="str">
        <f t="shared" si="4"/>
        <v/>
      </c>
      <c r="B192" s="142"/>
      <c r="C192" s="143" t="str">
        <f>IF(ISERROR(VLOOKUP(A192,'[1]Z04 支出决算表(财决04表)'!$A$10:$J$500,4,FALSE)),"",VLOOKUP(A192,'[1]Z04 支出决算表(财决04表)'!$A$10:$J$500,4,FALSE))</f>
        <v/>
      </c>
      <c r="D192" s="144" t="str">
        <f>IF(ISERROR(VLOOKUP(A192,'[1]Z04 支出决算表(财决04表)'!$A$10:$J$500,5,FALSE)),"",VLOOKUP(A192,'[1]Z04 支出决算表(财决04表)'!$A$10:$J$500,5,FALSE))</f>
        <v/>
      </c>
      <c r="E192" s="144" t="str">
        <f>IF(ISERROR(VLOOKUP(A192,'[1]Z04 支出决算表(财决04表)'!$A$10:$J$500,6,FALSE)),"",VLOOKUP(A192,'[1]Z04 支出决算表(财决04表)'!$A$10:$J$500,6,FALSE))</f>
        <v/>
      </c>
      <c r="F192" s="144" t="str">
        <f>IF(ISERROR(VLOOKUP(A192,'[1]Z04 支出决算表(财决04表)'!$A$10:$J$500,7,FALSE)),"",VLOOKUP(A192,'[1]Z04 支出决算表(财决04表)'!$A$10:$J$500,7,FALSE))</f>
        <v/>
      </c>
      <c r="G192" s="144" t="str">
        <f>IF(ISERROR(VLOOKUP(A192,'[1]Z04 支出决算表(财决04表)'!$A$10:$J$500,8,FALSE)),"",VLOOKUP(A192,'[1]Z04 支出决算表(财决04表)'!$A$10:$J$500,8,FALSE))</f>
        <v/>
      </c>
      <c r="H192" s="144" t="str">
        <f>IF(ISERROR(VLOOKUP(A192,'[1]Z04 支出决算表(财决04表)'!$A$10:$J$500,9,FALSE)),"",VLOOKUP(A192,'[1]Z04 支出决算表(财决04表)'!$A$10:$J$500,9,FALSE))</f>
        <v/>
      </c>
      <c r="I192" s="144" t="str">
        <f>IF(ISERROR(VLOOKUP(A192,'[1]Z04 支出决算表(财决04表)'!$A$10:$J$500,10,FALSE)),"",VLOOKUP(A192,'[1]Z04 支出决算表(财决04表)'!$A$10:$J$500,10,FALSE))</f>
        <v/>
      </c>
      <c r="J192" s="155">
        <f>'[1]Z04 支出决算表(财决04表)'!$A191</f>
        <v>0</v>
      </c>
      <c r="K192" s="156">
        <f>'[1]Z04 支出决算表(财决04表)'!$E191</f>
        <v>0</v>
      </c>
      <c r="L192" s="133" t="str">
        <f t="shared" si="5"/>
        <v/>
      </c>
    </row>
    <row r="193" spans="1:12" ht="22.7" customHeight="1">
      <c r="A193" s="141" t="str">
        <f t="shared" si="4"/>
        <v/>
      </c>
      <c r="B193" s="142"/>
      <c r="C193" s="143" t="str">
        <f>IF(ISERROR(VLOOKUP(A193,'[1]Z04 支出决算表(财决04表)'!$A$10:$J$500,4,FALSE)),"",VLOOKUP(A193,'[1]Z04 支出决算表(财决04表)'!$A$10:$J$500,4,FALSE))</f>
        <v/>
      </c>
      <c r="D193" s="144" t="str">
        <f>IF(ISERROR(VLOOKUP(A193,'[1]Z04 支出决算表(财决04表)'!$A$10:$J$500,5,FALSE)),"",VLOOKUP(A193,'[1]Z04 支出决算表(财决04表)'!$A$10:$J$500,5,FALSE))</f>
        <v/>
      </c>
      <c r="E193" s="144" t="str">
        <f>IF(ISERROR(VLOOKUP(A193,'[1]Z04 支出决算表(财决04表)'!$A$10:$J$500,6,FALSE)),"",VLOOKUP(A193,'[1]Z04 支出决算表(财决04表)'!$A$10:$J$500,6,FALSE))</f>
        <v/>
      </c>
      <c r="F193" s="144" t="str">
        <f>IF(ISERROR(VLOOKUP(A193,'[1]Z04 支出决算表(财决04表)'!$A$10:$J$500,7,FALSE)),"",VLOOKUP(A193,'[1]Z04 支出决算表(财决04表)'!$A$10:$J$500,7,FALSE))</f>
        <v/>
      </c>
      <c r="G193" s="144" t="str">
        <f>IF(ISERROR(VLOOKUP(A193,'[1]Z04 支出决算表(财决04表)'!$A$10:$J$500,8,FALSE)),"",VLOOKUP(A193,'[1]Z04 支出决算表(财决04表)'!$A$10:$J$500,8,FALSE))</f>
        <v/>
      </c>
      <c r="H193" s="144" t="str">
        <f>IF(ISERROR(VLOOKUP(A193,'[1]Z04 支出决算表(财决04表)'!$A$10:$J$500,9,FALSE)),"",VLOOKUP(A193,'[1]Z04 支出决算表(财决04表)'!$A$10:$J$500,9,FALSE))</f>
        <v/>
      </c>
      <c r="I193" s="144" t="str">
        <f>IF(ISERROR(VLOOKUP(A193,'[1]Z04 支出决算表(财决04表)'!$A$10:$J$500,10,FALSE)),"",VLOOKUP(A193,'[1]Z04 支出决算表(财决04表)'!$A$10:$J$500,10,FALSE))</f>
        <v/>
      </c>
      <c r="J193" s="155">
        <f>'[1]Z04 支出决算表(财决04表)'!$A192</f>
        <v>0</v>
      </c>
      <c r="K193" s="156">
        <f>'[1]Z04 支出决算表(财决04表)'!$E192</f>
        <v>0</v>
      </c>
      <c r="L193" s="133" t="str">
        <f t="shared" si="5"/>
        <v/>
      </c>
    </row>
    <row r="194" spans="1:12" ht="22.7" customHeight="1">
      <c r="A194" s="141" t="str">
        <f t="shared" si="4"/>
        <v/>
      </c>
      <c r="B194" s="142"/>
      <c r="C194" s="143" t="str">
        <f>IF(ISERROR(VLOOKUP(A194,'[1]Z04 支出决算表(财决04表)'!$A$10:$J$500,4,FALSE)),"",VLOOKUP(A194,'[1]Z04 支出决算表(财决04表)'!$A$10:$J$500,4,FALSE))</f>
        <v/>
      </c>
      <c r="D194" s="144" t="str">
        <f>IF(ISERROR(VLOOKUP(A194,'[1]Z04 支出决算表(财决04表)'!$A$10:$J$500,5,FALSE)),"",VLOOKUP(A194,'[1]Z04 支出决算表(财决04表)'!$A$10:$J$500,5,FALSE))</f>
        <v/>
      </c>
      <c r="E194" s="144" t="str">
        <f>IF(ISERROR(VLOOKUP(A194,'[1]Z04 支出决算表(财决04表)'!$A$10:$J$500,6,FALSE)),"",VLOOKUP(A194,'[1]Z04 支出决算表(财决04表)'!$A$10:$J$500,6,FALSE))</f>
        <v/>
      </c>
      <c r="F194" s="144" t="str">
        <f>IF(ISERROR(VLOOKUP(A194,'[1]Z04 支出决算表(财决04表)'!$A$10:$J$500,7,FALSE)),"",VLOOKUP(A194,'[1]Z04 支出决算表(财决04表)'!$A$10:$J$500,7,FALSE))</f>
        <v/>
      </c>
      <c r="G194" s="144" t="str">
        <f>IF(ISERROR(VLOOKUP(A194,'[1]Z04 支出决算表(财决04表)'!$A$10:$J$500,8,FALSE)),"",VLOOKUP(A194,'[1]Z04 支出决算表(财决04表)'!$A$10:$J$500,8,FALSE))</f>
        <v/>
      </c>
      <c r="H194" s="144" t="str">
        <f>IF(ISERROR(VLOOKUP(A194,'[1]Z04 支出决算表(财决04表)'!$A$10:$J$500,9,FALSE)),"",VLOOKUP(A194,'[1]Z04 支出决算表(财决04表)'!$A$10:$J$500,9,FALSE))</f>
        <v/>
      </c>
      <c r="I194" s="144" t="str">
        <f>IF(ISERROR(VLOOKUP(A194,'[1]Z04 支出决算表(财决04表)'!$A$10:$J$500,10,FALSE)),"",VLOOKUP(A194,'[1]Z04 支出决算表(财决04表)'!$A$10:$J$500,10,FALSE))</f>
        <v/>
      </c>
      <c r="J194" s="155">
        <f>'[1]Z04 支出决算表(财决04表)'!$A193</f>
        <v>0</v>
      </c>
      <c r="K194" s="156">
        <f>'[1]Z04 支出决算表(财决04表)'!$E193</f>
        <v>0</v>
      </c>
      <c r="L194" s="133" t="str">
        <f t="shared" si="5"/>
        <v/>
      </c>
    </row>
    <row r="195" spans="1:12" ht="22.7" customHeight="1">
      <c r="A195" s="141" t="str">
        <f t="shared" si="4"/>
        <v/>
      </c>
      <c r="B195" s="142"/>
      <c r="C195" s="143" t="str">
        <f>IF(ISERROR(VLOOKUP(A195,'[1]Z04 支出决算表(财决04表)'!$A$10:$J$500,4,FALSE)),"",VLOOKUP(A195,'[1]Z04 支出决算表(财决04表)'!$A$10:$J$500,4,FALSE))</f>
        <v/>
      </c>
      <c r="D195" s="144" t="str">
        <f>IF(ISERROR(VLOOKUP(A195,'[1]Z04 支出决算表(财决04表)'!$A$10:$J$500,5,FALSE)),"",VLOOKUP(A195,'[1]Z04 支出决算表(财决04表)'!$A$10:$J$500,5,FALSE))</f>
        <v/>
      </c>
      <c r="E195" s="144" t="str">
        <f>IF(ISERROR(VLOOKUP(A195,'[1]Z04 支出决算表(财决04表)'!$A$10:$J$500,6,FALSE)),"",VLOOKUP(A195,'[1]Z04 支出决算表(财决04表)'!$A$10:$J$500,6,FALSE))</f>
        <v/>
      </c>
      <c r="F195" s="144" t="str">
        <f>IF(ISERROR(VLOOKUP(A195,'[1]Z04 支出决算表(财决04表)'!$A$10:$J$500,7,FALSE)),"",VLOOKUP(A195,'[1]Z04 支出决算表(财决04表)'!$A$10:$J$500,7,FALSE))</f>
        <v/>
      </c>
      <c r="G195" s="144" t="str">
        <f>IF(ISERROR(VLOOKUP(A195,'[1]Z04 支出决算表(财决04表)'!$A$10:$J$500,8,FALSE)),"",VLOOKUP(A195,'[1]Z04 支出决算表(财决04表)'!$A$10:$J$500,8,FALSE))</f>
        <v/>
      </c>
      <c r="H195" s="144" t="str">
        <f>IF(ISERROR(VLOOKUP(A195,'[1]Z04 支出决算表(财决04表)'!$A$10:$J$500,9,FALSE)),"",VLOOKUP(A195,'[1]Z04 支出决算表(财决04表)'!$A$10:$J$500,9,FALSE))</f>
        <v/>
      </c>
      <c r="I195" s="144" t="str">
        <f>IF(ISERROR(VLOOKUP(A195,'[1]Z04 支出决算表(财决04表)'!$A$10:$J$500,10,FALSE)),"",VLOOKUP(A195,'[1]Z04 支出决算表(财决04表)'!$A$10:$J$500,10,FALSE))</f>
        <v/>
      </c>
      <c r="J195" s="155">
        <f>'[1]Z04 支出决算表(财决04表)'!$A194</f>
        <v>0</v>
      </c>
      <c r="K195" s="156">
        <f>'[1]Z04 支出决算表(财决04表)'!$E194</f>
        <v>0</v>
      </c>
      <c r="L195" s="133" t="str">
        <f t="shared" si="5"/>
        <v/>
      </c>
    </row>
    <row r="196" spans="1:12" ht="22.7" customHeight="1">
      <c r="A196" s="141" t="str">
        <f t="shared" si="4"/>
        <v/>
      </c>
      <c r="B196" s="142"/>
      <c r="C196" s="143" t="str">
        <f>IF(ISERROR(VLOOKUP(A196,'[1]Z04 支出决算表(财决04表)'!$A$10:$J$500,4,FALSE)),"",VLOOKUP(A196,'[1]Z04 支出决算表(财决04表)'!$A$10:$J$500,4,FALSE))</f>
        <v/>
      </c>
      <c r="D196" s="144" t="str">
        <f>IF(ISERROR(VLOOKUP(A196,'[1]Z04 支出决算表(财决04表)'!$A$10:$J$500,5,FALSE)),"",VLOOKUP(A196,'[1]Z04 支出决算表(财决04表)'!$A$10:$J$500,5,FALSE))</f>
        <v/>
      </c>
      <c r="E196" s="144" t="str">
        <f>IF(ISERROR(VLOOKUP(A196,'[1]Z04 支出决算表(财决04表)'!$A$10:$J$500,6,FALSE)),"",VLOOKUP(A196,'[1]Z04 支出决算表(财决04表)'!$A$10:$J$500,6,FALSE))</f>
        <v/>
      </c>
      <c r="F196" s="144" t="str">
        <f>IF(ISERROR(VLOOKUP(A196,'[1]Z04 支出决算表(财决04表)'!$A$10:$J$500,7,FALSE)),"",VLOOKUP(A196,'[1]Z04 支出决算表(财决04表)'!$A$10:$J$500,7,FALSE))</f>
        <v/>
      </c>
      <c r="G196" s="144" t="str">
        <f>IF(ISERROR(VLOOKUP(A196,'[1]Z04 支出决算表(财决04表)'!$A$10:$J$500,8,FALSE)),"",VLOOKUP(A196,'[1]Z04 支出决算表(财决04表)'!$A$10:$J$500,8,FALSE))</f>
        <v/>
      </c>
      <c r="H196" s="144" t="str">
        <f>IF(ISERROR(VLOOKUP(A196,'[1]Z04 支出决算表(财决04表)'!$A$10:$J$500,9,FALSE)),"",VLOOKUP(A196,'[1]Z04 支出决算表(财决04表)'!$A$10:$J$500,9,FALSE))</f>
        <v/>
      </c>
      <c r="I196" s="144" t="str">
        <f>IF(ISERROR(VLOOKUP(A196,'[1]Z04 支出决算表(财决04表)'!$A$10:$J$500,10,FALSE)),"",VLOOKUP(A196,'[1]Z04 支出决算表(财决04表)'!$A$10:$J$500,10,FALSE))</f>
        <v/>
      </c>
      <c r="J196" s="155">
        <f>'[1]Z04 支出决算表(财决04表)'!$A195</f>
        <v>0</v>
      </c>
      <c r="K196" s="156">
        <f>'[1]Z04 支出决算表(财决04表)'!$E195</f>
        <v>0</v>
      </c>
      <c r="L196" s="133" t="str">
        <f t="shared" si="5"/>
        <v/>
      </c>
    </row>
    <row r="197" spans="1:12" ht="22.7" customHeight="1">
      <c r="A197" s="141" t="str">
        <f t="shared" si="4"/>
        <v/>
      </c>
      <c r="B197" s="142"/>
      <c r="C197" s="143" t="str">
        <f>IF(ISERROR(VLOOKUP(A197,'[1]Z04 支出决算表(财决04表)'!$A$10:$J$500,4,FALSE)),"",VLOOKUP(A197,'[1]Z04 支出决算表(财决04表)'!$A$10:$J$500,4,FALSE))</f>
        <v/>
      </c>
      <c r="D197" s="144" t="str">
        <f>IF(ISERROR(VLOOKUP(A197,'[1]Z04 支出决算表(财决04表)'!$A$10:$J$500,5,FALSE)),"",VLOOKUP(A197,'[1]Z04 支出决算表(财决04表)'!$A$10:$J$500,5,FALSE))</f>
        <v/>
      </c>
      <c r="E197" s="144" t="str">
        <f>IF(ISERROR(VLOOKUP(A197,'[1]Z04 支出决算表(财决04表)'!$A$10:$J$500,6,FALSE)),"",VLOOKUP(A197,'[1]Z04 支出决算表(财决04表)'!$A$10:$J$500,6,FALSE))</f>
        <v/>
      </c>
      <c r="F197" s="144" t="str">
        <f>IF(ISERROR(VLOOKUP(A197,'[1]Z04 支出决算表(财决04表)'!$A$10:$J$500,7,FALSE)),"",VLOOKUP(A197,'[1]Z04 支出决算表(财决04表)'!$A$10:$J$500,7,FALSE))</f>
        <v/>
      </c>
      <c r="G197" s="144" t="str">
        <f>IF(ISERROR(VLOOKUP(A197,'[1]Z04 支出决算表(财决04表)'!$A$10:$J$500,8,FALSE)),"",VLOOKUP(A197,'[1]Z04 支出决算表(财决04表)'!$A$10:$J$500,8,FALSE))</f>
        <v/>
      </c>
      <c r="H197" s="144" t="str">
        <f>IF(ISERROR(VLOOKUP(A197,'[1]Z04 支出决算表(财决04表)'!$A$10:$J$500,9,FALSE)),"",VLOOKUP(A197,'[1]Z04 支出决算表(财决04表)'!$A$10:$J$500,9,FALSE))</f>
        <v/>
      </c>
      <c r="I197" s="144" t="str">
        <f>IF(ISERROR(VLOOKUP(A197,'[1]Z04 支出决算表(财决04表)'!$A$10:$J$500,10,FALSE)),"",VLOOKUP(A197,'[1]Z04 支出决算表(财决04表)'!$A$10:$J$500,10,FALSE))</f>
        <v/>
      </c>
      <c r="J197" s="155">
        <f>'[1]Z04 支出决算表(财决04表)'!$A196</f>
        <v>0</v>
      </c>
      <c r="K197" s="156">
        <f>'[1]Z04 支出决算表(财决04表)'!$E196</f>
        <v>0</v>
      </c>
      <c r="L197" s="133" t="str">
        <f t="shared" si="5"/>
        <v/>
      </c>
    </row>
    <row r="198" spans="1:12" ht="22.7" customHeight="1">
      <c r="A198" s="141" t="str">
        <f t="shared" si="4"/>
        <v/>
      </c>
      <c r="B198" s="142"/>
      <c r="C198" s="143" t="str">
        <f>IF(ISERROR(VLOOKUP(A198,'[1]Z04 支出决算表(财决04表)'!$A$10:$J$500,4,FALSE)),"",VLOOKUP(A198,'[1]Z04 支出决算表(财决04表)'!$A$10:$J$500,4,FALSE))</f>
        <v/>
      </c>
      <c r="D198" s="144" t="str">
        <f>IF(ISERROR(VLOOKUP(A198,'[1]Z04 支出决算表(财决04表)'!$A$10:$J$500,5,FALSE)),"",VLOOKUP(A198,'[1]Z04 支出决算表(财决04表)'!$A$10:$J$500,5,FALSE))</f>
        <v/>
      </c>
      <c r="E198" s="144" t="str">
        <f>IF(ISERROR(VLOOKUP(A198,'[1]Z04 支出决算表(财决04表)'!$A$10:$J$500,6,FALSE)),"",VLOOKUP(A198,'[1]Z04 支出决算表(财决04表)'!$A$10:$J$500,6,FALSE))</f>
        <v/>
      </c>
      <c r="F198" s="144" t="str">
        <f>IF(ISERROR(VLOOKUP(A198,'[1]Z04 支出决算表(财决04表)'!$A$10:$J$500,7,FALSE)),"",VLOOKUP(A198,'[1]Z04 支出决算表(财决04表)'!$A$10:$J$500,7,FALSE))</f>
        <v/>
      </c>
      <c r="G198" s="144" t="str">
        <f>IF(ISERROR(VLOOKUP(A198,'[1]Z04 支出决算表(财决04表)'!$A$10:$J$500,8,FALSE)),"",VLOOKUP(A198,'[1]Z04 支出决算表(财决04表)'!$A$10:$J$500,8,FALSE))</f>
        <v/>
      </c>
      <c r="H198" s="144" t="str">
        <f>IF(ISERROR(VLOOKUP(A198,'[1]Z04 支出决算表(财决04表)'!$A$10:$J$500,9,FALSE)),"",VLOOKUP(A198,'[1]Z04 支出决算表(财决04表)'!$A$10:$J$500,9,FALSE))</f>
        <v/>
      </c>
      <c r="I198" s="144" t="str">
        <f>IF(ISERROR(VLOOKUP(A198,'[1]Z04 支出决算表(财决04表)'!$A$10:$J$500,10,FALSE)),"",VLOOKUP(A198,'[1]Z04 支出决算表(财决04表)'!$A$10:$J$500,10,FALSE))</f>
        <v/>
      </c>
      <c r="J198" s="155">
        <f>'[1]Z04 支出决算表(财决04表)'!$A197</f>
        <v>0</v>
      </c>
      <c r="K198" s="156">
        <f>'[1]Z04 支出决算表(财决04表)'!$E197</f>
        <v>0</v>
      </c>
      <c r="L198" s="133" t="str">
        <f t="shared" si="5"/>
        <v/>
      </c>
    </row>
    <row r="199" spans="1:12" ht="22.7" customHeight="1">
      <c r="A199" s="141" t="str">
        <f t="shared" si="4"/>
        <v/>
      </c>
      <c r="B199" s="142"/>
      <c r="C199" s="143" t="str">
        <f>IF(ISERROR(VLOOKUP(A199,'[1]Z04 支出决算表(财决04表)'!$A$10:$J$500,4,FALSE)),"",VLOOKUP(A199,'[1]Z04 支出决算表(财决04表)'!$A$10:$J$500,4,FALSE))</f>
        <v/>
      </c>
      <c r="D199" s="144" t="str">
        <f>IF(ISERROR(VLOOKUP(A199,'[1]Z04 支出决算表(财决04表)'!$A$10:$J$500,5,FALSE)),"",VLOOKUP(A199,'[1]Z04 支出决算表(财决04表)'!$A$10:$J$500,5,FALSE))</f>
        <v/>
      </c>
      <c r="E199" s="144" t="str">
        <f>IF(ISERROR(VLOOKUP(A199,'[1]Z04 支出决算表(财决04表)'!$A$10:$J$500,6,FALSE)),"",VLOOKUP(A199,'[1]Z04 支出决算表(财决04表)'!$A$10:$J$500,6,FALSE))</f>
        <v/>
      </c>
      <c r="F199" s="144" t="str">
        <f>IF(ISERROR(VLOOKUP(A199,'[1]Z04 支出决算表(财决04表)'!$A$10:$J$500,7,FALSE)),"",VLOOKUP(A199,'[1]Z04 支出决算表(财决04表)'!$A$10:$J$500,7,FALSE))</f>
        <v/>
      </c>
      <c r="G199" s="144" t="str">
        <f>IF(ISERROR(VLOOKUP(A199,'[1]Z04 支出决算表(财决04表)'!$A$10:$J$500,8,FALSE)),"",VLOOKUP(A199,'[1]Z04 支出决算表(财决04表)'!$A$10:$J$500,8,FALSE))</f>
        <v/>
      </c>
      <c r="H199" s="144" t="str">
        <f>IF(ISERROR(VLOOKUP(A199,'[1]Z04 支出决算表(财决04表)'!$A$10:$J$500,9,FALSE)),"",VLOOKUP(A199,'[1]Z04 支出决算表(财决04表)'!$A$10:$J$500,9,FALSE))</f>
        <v/>
      </c>
      <c r="I199" s="144" t="str">
        <f>IF(ISERROR(VLOOKUP(A199,'[1]Z04 支出决算表(财决04表)'!$A$10:$J$500,10,FALSE)),"",VLOOKUP(A199,'[1]Z04 支出决算表(财决04表)'!$A$10:$J$500,10,FALSE))</f>
        <v/>
      </c>
      <c r="J199" s="155">
        <f>'[1]Z04 支出决算表(财决04表)'!$A198</f>
        <v>0</v>
      </c>
      <c r="K199" s="156">
        <f>'[1]Z04 支出决算表(财决04表)'!$E198</f>
        <v>0</v>
      </c>
      <c r="L199" s="133" t="str">
        <f t="shared" si="5"/>
        <v/>
      </c>
    </row>
    <row r="200" spans="1:12" ht="22.7" customHeight="1">
      <c r="A200" s="141" t="str">
        <f t="shared" si="4"/>
        <v/>
      </c>
      <c r="B200" s="142"/>
      <c r="C200" s="143" t="str">
        <f>IF(ISERROR(VLOOKUP(A200,'[1]Z04 支出决算表(财决04表)'!$A$10:$J$500,4,FALSE)),"",VLOOKUP(A200,'[1]Z04 支出决算表(财决04表)'!$A$10:$J$500,4,FALSE))</f>
        <v/>
      </c>
      <c r="D200" s="144" t="str">
        <f>IF(ISERROR(VLOOKUP(A200,'[1]Z04 支出决算表(财决04表)'!$A$10:$J$500,5,FALSE)),"",VLOOKUP(A200,'[1]Z04 支出决算表(财决04表)'!$A$10:$J$500,5,FALSE))</f>
        <v/>
      </c>
      <c r="E200" s="144" t="str">
        <f>IF(ISERROR(VLOOKUP(A200,'[1]Z04 支出决算表(财决04表)'!$A$10:$J$500,6,FALSE)),"",VLOOKUP(A200,'[1]Z04 支出决算表(财决04表)'!$A$10:$J$500,6,FALSE))</f>
        <v/>
      </c>
      <c r="F200" s="144" t="str">
        <f>IF(ISERROR(VLOOKUP(A200,'[1]Z04 支出决算表(财决04表)'!$A$10:$J$500,7,FALSE)),"",VLOOKUP(A200,'[1]Z04 支出决算表(财决04表)'!$A$10:$J$500,7,FALSE))</f>
        <v/>
      </c>
      <c r="G200" s="144" t="str">
        <f>IF(ISERROR(VLOOKUP(A200,'[1]Z04 支出决算表(财决04表)'!$A$10:$J$500,8,FALSE)),"",VLOOKUP(A200,'[1]Z04 支出决算表(财决04表)'!$A$10:$J$500,8,FALSE))</f>
        <v/>
      </c>
      <c r="H200" s="144" t="str">
        <f>IF(ISERROR(VLOOKUP(A200,'[1]Z04 支出决算表(财决04表)'!$A$10:$J$500,9,FALSE)),"",VLOOKUP(A200,'[1]Z04 支出决算表(财决04表)'!$A$10:$J$500,9,FALSE))</f>
        <v/>
      </c>
      <c r="I200" s="144" t="str">
        <f>IF(ISERROR(VLOOKUP(A200,'[1]Z04 支出决算表(财决04表)'!$A$10:$J$500,10,FALSE)),"",VLOOKUP(A200,'[1]Z04 支出决算表(财决04表)'!$A$10:$J$500,10,FALSE))</f>
        <v/>
      </c>
      <c r="J200" s="155">
        <f>'[1]Z04 支出决算表(财决04表)'!$A199</f>
        <v>0</v>
      </c>
      <c r="K200" s="156">
        <f>'[1]Z04 支出决算表(财决04表)'!$E199</f>
        <v>0</v>
      </c>
      <c r="L200" s="133" t="str">
        <f t="shared" si="5"/>
        <v/>
      </c>
    </row>
    <row r="201" spans="1:12" ht="22.7" customHeight="1">
      <c r="A201" s="141" t="str">
        <f t="shared" si="4"/>
        <v/>
      </c>
      <c r="B201" s="142"/>
      <c r="C201" s="143" t="str">
        <f>IF(ISERROR(VLOOKUP(A201,'[1]Z04 支出决算表(财决04表)'!$A$10:$J$500,4,FALSE)),"",VLOOKUP(A201,'[1]Z04 支出决算表(财决04表)'!$A$10:$J$500,4,FALSE))</f>
        <v/>
      </c>
      <c r="D201" s="144" t="str">
        <f>IF(ISERROR(VLOOKUP(A201,'[1]Z04 支出决算表(财决04表)'!$A$10:$J$500,5,FALSE)),"",VLOOKUP(A201,'[1]Z04 支出决算表(财决04表)'!$A$10:$J$500,5,FALSE))</f>
        <v/>
      </c>
      <c r="E201" s="144" t="str">
        <f>IF(ISERROR(VLOOKUP(A201,'[1]Z04 支出决算表(财决04表)'!$A$10:$J$500,6,FALSE)),"",VLOOKUP(A201,'[1]Z04 支出决算表(财决04表)'!$A$10:$J$500,6,FALSE))</f>
        <v/>
      </c>
      <c r="F201" s="144" t="str">
        <f>IF(ISERROR(VLOOKUP(A201,'[1]Z04 支出决算表(财决04表)'!$A$10:$J$500,7,FALSE)),"",VLOOKUP(A201,'[1]Z04 支出决算表(财决04表)'!$A$10:$J$500,7,FALSE))</f>
        <v/>
      </c>
      <c r="G201" s="144" t="str">
        <f>IF(ISERROR(VLOOKUP(A201,'[1]Z04 支出决算表(财决04表)'!$A$10:$J$500,8,FALSE)),"",VLOOKUP(A201,'[1]Z04 支出决算表(财决04表)'!$A$10:$J$500,8,FALSE))</f>
        <v/>
      </c>
      <c r="H201" s="144" t="str">
        <f>IF(ISERROR(VLOOKUP(A201,'[1]Z04 支出决算表(财决04表)'!$A$10:$J$500,9,FALSE)),"",VLOOKUP(A201,'[1]Z04 支出决算表(财决04表)'!$A$10:$J$500,9,FALSE))</f>
        <v/>
      </c>
      <c r="I201" s="144" t="str">
        <f>IF(ISERROR(VLOOKUP(A201,'[1]Z04 支出决算表(财决04表)'!$A$10:$J$500,10,FALSE)),"",VLOOKUP(A201,'[1]Z04 支出决算表(财决04表)'!$A$10:$J$500,10,FALSE))</f>
        <v/>
      </c>
      <c r="J201" s="155">
        <f>'[1]Z04 支出决算表(财决04表)'!$A200</f>
        <v>0</v>
      </c>
      <c r="K201" s="156">
        <f>'[1]Z04 支出决算表(财决04表)'!$E200</f>
        <v>0</v>
      </c>
      <c r="L201" s="133" t="str">
        <f t="shared" si="5"/>
        <v/>
      </c>
    </row>
    <row r="202" spans="1:12" ht="22.7" customHeight="1">
      <c r="A202" s="141" t="str">
        <f t="shared" si="4"/>
        <v/>
      </c>
      <c r="B202" s="142"/>
      <c r="C202" s="143" t="str">
        <f>IF(ISERROR(VLOOKUP(A202,'[1]Z04 支出决算表(财决04表)'!$A$10:$J$500,4,FALSE)),"",VLOOKUP(A202,'[1]Z04 支出决算表(财决04表)'!$A$10:$J$500,4,FALSE))</f>
        <v/>
      </c>
      <c r="D202" s="144" t="str">
        <f>IF(ISERROR(VLOOKUP(A202,'[1]Z04 支出决算表(财决04表)'!$A$10:$J$500,5,FALSE)),"",VLOOKUP(A202,'[1]Z04 支出决算表(财决04表)'!$A$10:$J$500,5,FALSE))</f>
        <v/>
      </c>
      <c r="E202" s="144" t="str">
        <f>IF(ISERROR(VLOOKUP(A202,'[1]Z04 支出决算表(财决04表)'!$A$10:$J$500,6,FALSE)),"",VLOOKUP(A202,'[1]Z04 支出决算表(财决04表)'!$A$10:$J$500,6,FALSE))</f>
        <v/>
      </c>
      <c r="F202" s="144" t="str">
        <f>IF(ISERROR(VLOOKUP(A202,'[1]Z04 支出决算表(财决04表)'!$A$10:$J$500,7,FALSE)),"",VLOOKUP(A202,'[1]Z04 支出决算表(财决04表)'!$A$10:$J$500,7,FALSE))</f>
        <v/>
      </c>
      <c r="G202" s="144" t="str">
        <f>IF(ISERROR(VLOOKUP(A202,'[1]Z04 支出决算表(财决04表)'!$A$10:$J$500,8,FALSE)),"",VLOOKUP(A202,'[1]Z04 支出决算表(财决04表)'!$A$10:$J$500,8,FALSE))</f>
        <v/>
      </c>
      <c r="H202" s="144" t="str">
        <f>IF(ISERROR(VLOOKUP(A202,'[1]Z04 支出决算表(财决04表)'!$A$10:$J$500,9,FALSE)),"",VLOOKUP(A202,'[1]Z04 支出决算表(财决04表)'!$A$10:$J$500,9,FALSE))</f>
        <v/>
      </c>
      <c r="I202" s="144" t="str">
        <f>IF(ISERROR(VLOOKUP(A202,'[1]Z04 支出决算表(财决04表)'!$A$10:$J$500,10,FALSE)),"",VLOOKUP(A202,'[1]Z04 支出决算表(财决04表)'!$A$10:$J$500,10,FALSE))</f>
        <v/>
      </c>
      <c r="J202" s="155">
        <f>'[1]Z04 支出决算表(财决04表)'!$A201</f>
        <v>0</v>
      </c>
      <c r="K202" s="156">
        <f>'[1]Z04 支出决算表(财决04表)'!$E201</f>
        <v>0</v>
      </c>
      <c r="L202" s="133" t="str">
        <f t="shared" si="5"/>
        <v/>
      </c>
    </row>
    <row r="203" spans="1:12" ht="22.7" customHeight="1">
      <c r="A203" s="141" t="str">
        <f t="shared" si="4"/>
        <v/>
      </c>
      <c r="B203" s="142"/>
      <c r="C203" s="143" t="str">
        <f>IF(ISERROR(VLOOKUP(A203,'[1]Z04 支出决算表(财决04表)'!$A$10:$J$500,4,FALSE)),"",VLOOKUP(A203,'[1]Z04 支出决算表(财决04表)'!$A$10:$J$500,4,FALSE))</f>
        <v/>
      </c>
      <c r="D203" s="144" t="str">
        <f>IF(ISERROR(VLOOKUP(A203,'[1]Z04 支出决算表(财决04表)'!$A$10:$J$500,5,FALSE)),"",VLOOKUP(A203,'[1]Z04 支出决算表(财决04表)'!$A$10:$J$500,5,FALSE))</f>
        <v/>
      </c>
      <c r="E203" s="144" t="str">
        <f>IF(ISERROR(VLOOKUP(A203,'[1]Z04 支出决算表(财决04表)'!$A$10:$J$500,6,FALSE)),"",VLOOKUP(A203,'[1]Z04 支出决算表(财决04表)'!$A$10:$J$500,6,FALSE))</f>
        <v/>
      </c>
      <c r="F203" s="144" t="str">
        <f>IF(ISERROR(VLOOKUP(A203,'[1]Z04 支出决算表(财决04表)'!$A$10:$J$500,7,FALSE)),"",VLOOKUP(A203,'[1]Z04 支出决算表(财决04表)'!$A$10:$J$500,7,FALSE))</f>
        <v/>
      </c>
      <c r="G203" s="144" t="str">
        <f>IF(ISERROR(VLOOKUP(A203,'[1]Z04 支出决算表(财决04表)'!$A$10:$J$500,8,FALSE)),"",VLOOKUP(A203,'[1]Z04 支出决算表(财决04表)'!$A$10:$J$500,8,FALSE))</f>
        <v/>
      </c>
      <c r="H203" s="144" t="str">
        <f>IF(ISERROR(VLOOKUP(A203,'[1]Z04 支出决算表(财决04表)'!$A$10:$J$500,9,FALSE)),"",VLOOKUP(A203,'[1]Z04 支出决算表(财决04表)'!$A$10:$J$500,9,FALSE))</f>
        <v/>
      </c>
      <c r="I203" s="144" t="str">
        <f>IF(ISERROR(VLOOKUP(A203,'[1]Z04 支出决算表(财决04表)'!$A$10:$J$500,10,FALSE)),"",VLOOKUP(A203,'[1]Z04 支出决算表(财决04表)'!$A$10:$J$500,10,FALSE))</f>
        <v/>
      </c>
      <c r="J203" s="155">
        <f>'[1]Z04 支出决算表(财决04表)'!$A202</f>
        <v>0</v>
      </c>
      <c r="K203" s="156">
        <f>'[1]Z04 支出决算表(财决04表)'!$E202</f>
        <v>0</v>
      </c>
      <c r="L203" s="133" t="str">
        <f t="shared" si="5"/>
        <v/>
      </c>
    </row>
    <row r="204" spans="1:12" ht="22.7" customHeight="1">
      <c r="A204" s="141" t="str">
        <f t="shared" ref="A204:A267" si="6">IF(J204&gt;0,J204,"")</f>
        <v/>
      </c>
      <c r="B204" s="142"/>
      <c r="C204" s="143" t="str">
        <f>IF(ISERROR(VLOOKUP(A204,'[1]Z04 支出决算表(财决04表)'!$A$10:$J$500,4,FALSE)),"",VLOOKUP(A204,'[1]Z04 支出决算表(财决04表)'!$A$10:$J$500,4,FALSE))</f>
        <v/>
      </c>
      <c r="D204" s="144" t="str">
        <f>IF(ISERROR(VLOOKUP(A204,'[1]Z04 支出决算表(财决04表)'!$A$10:$J$500,5,FALSE)),"",VLOOKUP(A204,'[1]Z04 支出决算表(财决04表)'!$A$10:$J$500,5,FALSE))</f>
        <v/>
      </c>
      <c r="E204" s="144" t="str">
        <f>IF(ISERROR(VLOOKUP(A204,'[1]Z04 支出决算表(财决04表)'!$A$10:$J$500,6,FALSE)),"",VLOOKUP(A204,'[1]Z04 支出决算表(财决04表)'!$A$10:$J$500,6,FALSE))</f>
        <v/>
      </c>
      <c r="F204" s="144" t="str">
        <f>IF(ISERROR(VLOOKUP(A204,'[1]Z04 支出决算表(财决04表)'!$A$10:$J$500,7,FALSE)),"",VLOOKUP(A204,'[1]Z04 支出决算表(财决04表)'!$A$10:$J$500,7,FALSE))</f>
        <v/>
      </c>
      <c r="G204" s="144" t="str">
        <f>IF(ISERROR(VLOOKUP(A204,'[1]Z04 支出决算表(财决04表)'!$A$10:$J$500,8,FALSE)),"",VLOOKUP(A204,'[1]Z04 支出决算表(财决04表)'!$A$10:$J$500,8,FALSE))</f>
        <v/>
      </c>
      <c r="H204" s="144" t="str">
        <f>IF(ISERROR(VLOOKUP(A204,'[1]Z04 支出决算表(财决04表)'!$A$10:$J$500,9,FALSE)),"",VLOOKUP(A204,'[1]Z04 支出决算表(财决04表)'!$A$10:$J$500,9,FALSE))</f>
        <v/>
      </c>
      <c r="I204" s="144" t="str">
        <f>IF(ISERROR(VLOOKUP(A204,'[1]Z04 支出决算表(财决04表)'!$A$10:$J$500,10,FALSE)),"",VLOOKUP(A204,'[1]Z04 支出决算表(财决04表)'!$A$10:$J$500,10,FALSE))</f>
        <v/>
      </c>
      <c r="J204" s="155">
        <f>'[1]Z04 支出决算表(财决04表)'!$A203</f>
        <v>0</v>
      </c>
      <c r="K204" s="156">
        <f>'[1]Z04 支出决算表(财决04表)'!$E203</f>
        <v>0</v>
      </c>
      <c r="L204" s="133" t="str">
        <f t="shared" ref="L204:L267" si="7">IF(C204&lt;&gt;"",ROW(),"")</f>
        <v/>
      </c>
    </row>
    <row r="205" spans="1:12" ht="22.7" customHeight="1">
      <c r="A205" s="141" t="str">
        <f t="shared" si="6"/>
        <v/>
      </c>
      <c r="B205" s="142"/>
      <c r="C205" s="143" t="str">
        <f>IF(ISERROR(VLOOKUP(A205,'[1]Z04 支出决算表(财决04表)'!$A$10:$J$500,4,FALSE)),"",VLOOKUP(A205,'[1]Z04 支出决算表(财决04表)'!$A$10:$J$500,4,FALSE))</f>
        <v/>
      </c>
      <c r="D205" s="144" t="str">
        <f>IF(ISERROR(VLOOKUP(A205,'[1]Z04 支出决算表(财决04表)'!$A$10:$J$500,5,FALSE)),"",VLOOKUP(A205,'[1]Z04 支出决算表(财决04表)'!$A$10:$J$500,5,FALSE))</f>
        <v/>
      </c>
      <c r="E205" s="144" t="str">
        <f>IF(ISERROR(VLOOKUP(A205,'[1]Z04 支出决算表(财决04表)'!$A$10:$J$500,6,FALSE)),"",VLOOKUP(A205,'[1]Z04 支出决算表(财决04表)'!$A$10:$J$500,6,FALSE))</f>
        <v/>
      </c>
      <c r="F205" s="144" t="str">
        <f>IF(ISERROR(VLOOKUP(A205,'[1]Z04 支出决算表(财决04表)'!$A$10:$J$500,7,FALSE)),"",VLOOKUP(A205,'[1]Z04 支出决算表(财决04表)'!$A$10:$J$500,7,FALSE))</f>
        <v/>
      </c>
      <c r="G205" s="144" t="str">
        <f>IF(ISERROR(VLOOKUP(A205,'[1]Z04 支出决算表(财决04表)'!$A$10:$J$500,8,FALSE)),"",VLOOKUP(A205,'[1]Z04 支出决算表(财决04表)'!$A$10:$J$500,8,FALSE))</f>
        <v/>
      </c>
      <c r="H205" s="144" t="str">
        <f>IF(ISERROR(VLOOKUP(A205,'[1]Z04 支出决算表(财决04表)'!$A$10:$J$500,9,FALSE)),"",VLOOKUP(A205,'[1]Z04 支出决算表(财决04表)'!$A$10:$J$500,9,FALSE))</f>
        <v/>
      </c>
      <c r="I205" s="144" t="str">
        <f>IF(ISERROR(VLOOKUP(A205,'[1]Z04 支出决算表(财决04表)'!$A$10:$J$500,10,FALSE)),"",VLOOKUP(A205,'[1]Z04 支出决算表(财决04表)'!$A$10:$J$500,10,FALSE))</f>
        <v/>
      </c>
      <c r="J205" s="155">
        <f>'[1]Z04 支出决算表(财决04表)'!$A204</f>
        <v>0</v>
      </c>
      <c r="K205" s="156">
        <f>'[1]Z04 支出决算表(财决04表)'!$E204</f>
        <v>0</v>
      </c>
      <c r="L205" s="133" t="str">
        <f t="shared" si="7"/>
        <v/>
      </c>
    </row>
    <row r="206" spans="1:12" ht="22.7" customHeight="1">
      <c r="A206" s="141" t="str">
        <f t="shared" si="6"/>
        <v/>
      </c>
      <c r="B206" s="142"/>
      <c r="C206" s="143" t="str">
        <f>IF(ISERROR(VLOOKUP(A206,'[1]Z04 支出决算表(财决04表)'!$A$10:$J$500,4,FALSE)),"",VLOOKUP(A206,'[1]Z04 支出决算表(财决04表)'!$A$10:$J$500,4,FALSE))</f>
        <v/>
      </c>
      <c r="D206" s="144" t="str">
        <f>IF(ISERROR(VLOOKUP(A206,'[1]Z04 支出决算表(财决04表)'!$A$10:$J$500,5,FALSE)),"",VLOOKUP(A206,'[1]Z04 支出决算表(财决04表)'!$A$10:$J$500,5,FALSE))</f>
        <v/>
      </c>
      <c r="E206" s="144" t="str">
        <f>IF(ISERROR(VLOOKUP(A206,'[1]Z04 支出决算表(财决04表)'!$A$10:$J$500,6,FALSE)),"",VLOOKUP(A206,'[1]Z04 支出决算表(财决04表)'!$A$10:$J$500,6,FALSE))</f>
        <v/>
      </c>
      <c r="F206" s="144" t="str">
        <f>IF(ISERROR(VLOOKUP(A206,'[1]Z04 支出决算表(财决04表)'!$A$10:$J$500,7,FALSE)),"",VLOOKUP(A206,'[1]Z04 支出决算表(财决04表)'!$A$10:$J$500,7,FALSE))</f>
        <v/>
      </c>
      <c r="G206" s="144" t="str">
        <f>IF(ISERROR(VLOOKUP(A206,'[1]Z04 支出决算表(财决04表)'!$A$10:$J$500,8,FALSE)),"",VLOOKUP(A206,'[1]Z04 支出决算表(财决04表)'!$A$10:$J$500,8,FALSE))</f>
        <v/>
      </c>
      <c r="H206" s="144" t="str">
        <f>IF(ISERROR(VLOOKUP(A206,'[1]Z04 支出决算表(财决04表)'!$A$10:$J$500,9,FALSE)),"",VLOOKUP(A206,'[1]Z04 支出决算表(财决04表)'!$A$10:$J$500,9,FALSE))</f>
        <v/>
      </c>
      <c r="I206" s="144" t="str">
        <f>IF(ISERROR(VLOOKUP(A206,'[1]Z04 支出决算表(财决04表)'!$A$10:$J$500,10,FALSE)),"",VLOOKUP(A206,'[1]Z04 支出决算表(财决04表)'!$A$10:$J$500,10,FALSE))</f>
        <v/>
      </c>
      <c r="J206" s="155">
        <f>'[1]Z04 支出决算表(财决04表)'!$A205</f>
        <v>0</v>
      </c>
      <c r="K206" s="156">
        <f>'[1]Z04 支出决算表(财决04表)'!$E205</f>
        <v>0</v>
      </c>
      <c r="L206" s="133" t="str">
        <f t="shared" si="7"/>
        <v/>
      </c>
    </row>
    <row r="207" spans="1:12" ht="22.7" customHeight="1">
      <c r="A207" s="141" t="str">
        <f t="shared" si="6"/>
        <v/>
      </c>
      <c r="B207" s="142"/>
      <c r="C207" s="143" t="str">
        <f>IF(ISERROR(VLOOKUP(A207,'[1]Z04 支出决算表(财决04表)'!$A$10:$J$500,4,FALSE)),"",VLOOKUP(A207,'[1]Z04 支出决算表(财决04表)'!$A$10:$J$500,4,FALSE))</f>
        <v/>
      </c>
      <c r="D207" s="144" t="str">
        <f>IF(ISERROR(VLOOKUP(A207,'[1]Z04 支出决算表(财决04表)'!$A$10:$J$500,5,FALSE)),"",VLOOKUP(A207,'[1]Z04 支出决算表(财决04表)'!$A$10:$J$500,5,FALSE))</f>
        <v/>
      </c>
      <c r="E207" s="144" t="str">
        <f>IF(ISERROR(VLOOKUP(A207,'[1]Z04 支出决算表(财决04表)'!$A$10:$J$500,6,FALSE)),"",VLOOKUP(A207,'[1]Z04 支出决算表(财决04表)'!$A$10:$J$500,6,FALSE))</f>
        <v/>
      </c>
      <c r="F207" s="144" t="str">
        <f>IF(ISERROR(VLOOKUP(A207,'[1]Z04 支出决算表(财决04表)'!$A$10:$J$500,7,FALSE)),"",VLOOKUP(A207,'[1]Z04 支出决算表(财决04表)'!$A$10:$J$500,7,FALSE))</f>
        <v/>
      </c>
      <c r="G207" s="144" t="str">
        <f>IF(ISERROR(VLOOKUP(A207,'[1]Z04 支出决算表(财决04表)'!$A$10:$J$500,8,FALSE)),"",VLOOKUP(A207,'[1]Z04 支出决算表(财决04表)'!$A$10:$J$500,8,FALSE))</f>
        <v/>
      </c>
      <c r="H207" s="144" t="str">
        <f>IF(ISERROR(VLOOKUP(A207,'[1]Z04 支出决算表(财决04表)'!$A$10:$J$500,9,FALSE)),"",VLOOKUP(A207,'[1]Z04 支出决算表(财决04表)'!$A$10:$J$500,9,FALSE))</f>
        <v/>
      </c>
      <c r="I207" s="144" t="str">
        <f>IF(ISERROR(VLOOKUP(A207,'[1]Z04 支出决算表(财决04表)'!$A$10:$J$500,10,FALSE)),"",VLOOKUP(A207,'[1]Z04 支出决算表(财决04表)'!$A$10:$J$500,10,FALSE))</f>
        <v/>
      </c>
      <c r="J207" s="155">
        <f>'[1]Z04 支出决算表(财决04表)'!$A206</f>
        <v>0</v>
      </c>
      <c r="K207" s="156">
        <f>'[1]Z04 支出决算表(财决04表)'!$E206</f>
        <v>0</v>
      </c>
      <c r="L207" s="133" t="str">
        <f t="shared" si="7"/>
        <v/>
      </c>
    </row>
    <row r="208" spans="1:12" ht="22.7" customHeight="1">
      <c r="A208" s="141" t="str">
        <f t="shared" si="6"/>
        <v/>
      </c>
      <c r="B208" s="142"/>
      <c r="C208" s="143" t="str">
        <f>IF(ISERROR(VLOOKUP(A208,'[1]Z04 支出决算表(财决04表)'!$A$10:$J$500,4,FALSE)),"",VLOOKUP(A208,'[1]Z04 支出决算表(财决04表)'!$A$10:$J$500,4,FALSE))</f>
        <v/>
      </c>
      <c r="D208" s="144" t="str">
        <f>IF(ISERROR(VLOOKUP(A208,'[1]Z04 支出决算表(财决04表)'!$A$10:$J$500,5,FALSE)),"",VLOOKUP(A208,'[1]Z04 支出决算表(财决04表)'!$A$10:$J$500,5,FALSE))</f>
        <v/>
      </c>
      <c r="E208" s="144" t="str">
        <f>IF(ISERROR(VLOOKUP(A208,'[1]Z04 支出决算表(财决04表)'!$A$10:$J$500,6,FALSE)),"",VLOOKUP(A208,'[1]Z04 支出决算表(财决04表)'!$A$10:$J$500,6,FALSE))</f>
        <v/>
      </c>
      <c r="F208" s="144" t="str">
        <f>IF(ISERROR(VLOOKUP(A208,'[1]Z04 支出决算表(财决04表)'!$A$10:$J$500,7,FALSE)),"",VLOOKUP(A208,'[1]Z04 支出决算表(财决04表)'!$A$10:$J$500,7,FALSE))</f>
        <v/>
      </c>
      <c r="G208" s="144" t="str">
        <f>IF(ISERROR(VLOOKUP(A208,'[1]Z04 支出决算表(财决04表)'!$A$10:$J$500,8,FALSE)),"",VLOOKUP(A208,'[1]Z04 支出决算表(财决04表)'!$A$10:$J$500,8,FALSE))</f>
        <v/>
      </c>
      <c r="H208" s="144" t="str">
        <f>IF(ISERROR(VLOOKUP(A208,'[1]Z04 支出决算表(财决04表)'!$A$10:$J$500,9,FALSE)),"",VLOOKUP(A208,'[1]Z04 支出决算表(财决04表)'!$A$10:$J$500,9,FALSE))</f>
        <v/>
      </c>
      <c r="I208" s="144" t="str">
        <f>IF(ISERROR(VLOOKUP(A208,'[1]Z04 支出决算表(财决04表)'!$A$10:$J$500,10,FALSE)),"",VLOOKUP(A208,'[1]Z04 支出决算表(财决04表)'!$A$10:$J$500,10,FALSE))</f>
        <v/>
      </c>
      <c r="J208" s="155">
        <f>'[1]Z04 支出决算表(财决04表)'!$A207</f>
        <v>0</v>
      </c>
      <c r="K208" s="156">
        <f>'[1]Z04 支出决算表(财决04表)'!$E207</f>
        <v>0</v>
      </c>
      <c r="L208" s="133" t="str">
        <f t="shared" si="7"/>
        <v/>
      </c>
    </row>
    <row r="209" spans="1:12" ht="22.7" customHeight="1">
      <c r="A209" s="141" t="str">
        <f t="shared" si="6"/>
        <v/>
      </c>
      <c r="B209" s="142"/>
      <c r="C209" s="143" t="str">
        <f>IF(ISERROR(VLOOKUP(A209,'[1]Z04 支出决算表(财决04表)'!$A$10:$J$500,4,FALSE)),"",VLOOKUP(A209,'[1]Z04 支出决算表(财决04表)'!$A$10:$J$500,4,FALSE))</f>
        <v/>
      </c>
      <c r="D209" s="144" t="str">
        <f>IF(ISERROR(VLOOKUP(A209,'[1]Z04 支出决算表(财决04表)'!$A$10:$J$500,5,FALSE)),"",VLOOKUP(A209,'[1]Z04 支出决算表(财决04表)'!$A$10:$J$500,5,FALSE))</f>
        <v/>
      </c>
      <c r="E209" s="144" t="str">
        <f>IF(ISERROR(VLOOKUP(A209,'[1]Z04 支出决算表(财决04表)'!$A$10:$J$500,6,FALSE)),"",VLOOKUP(A209,'[1]Z04 支出决算表(财决04表)'!$A$10:$J$500,6,FALSE))</f>
        <v/>
      </c>
      <c r="F209" s="144" t="str">
        <f>IF(ISERROR(VLOOKUP(A209,'[1]Z04 支出决算表(财决04表)'!$A$10:$J$500,7,FALSE)),"",VLOOKUP(A209,'[1]Z04 支出决算表(财决04表)'!$A$10:$J$500,7,FALSE))</f>
        <v/>
      </c>
      <c r="G209" s="144" t="str">
        <f>IF(ISERROR(VLOOKUP(A209,'[1]Z04 支出决算表(财决04表)'!$A$10:$J$500,8,FALSE)),"",VLOOKUP(A209,'[1]Z04 支出决算表(财决04表)'!$A$10:$J$500,8,FALSE))</f>
        <v/>
      </c>
      <c r="H209" s="144" t="str">
        <f>IF(ISERROR(VLOOKUP(A209,'[1]Z04 支出决算表(财决04表)'!$A$10:$J$500,9,FALSE)),"",VLOOKUP(A209,'[1]Z04 支出决算表(财决04表)'!$A$10:$J$500,9,FALSE))</f>
        <v/>
      </c>
      <c r="I209" s="144" t="str">
        <f>IF(ISERROR(VLOOKUP(A209,'[1]Z04 支出决算表(财决04表)'!$A$10:$J$500,10,FALSE)),"",VLOOKUP(A209,'[1]Z04 支出决算表(财决04表)'!$A$10:$J$500,10,FALSE))</f>
        <v/>
      </c>
      <c r="J209" s="155">
        <f>'[1]Z04 支出决算表(财决04表)'!$A208</f>
        <v>0</v>
      </c>
      <c r="K209" s="156">
        <f>'[1]Z04 支出决算表(财决04表)'!$E208</f>
        <v>0</v>
      </c>
      <c r="L209" s="133" t="str">
        <f t="shared" si="7"/>
        <v/>
      </c>
    </row>
    <row r="210" spans="1:12" ht="22.7" customHeight="1">
      <c r="A210" s="141" t="str">
        <f t="shared" si="6"/>
        <v/>
      </c>
      <c r="B210" s="142"/>
      <c r="C210" s="143" t="str">
        <f>IF(ISERROR(VLOOKUP(A210,'[1]Z04 支出决算表(财决04表)'!$A$10:$J$500,4,FALSE)),"",VLOOKUP(A210,'[1]Z04 支出决算表(财决04表)'!$A$10:$J$500,4,FALSE))</f>
        <v/>
      </c>
      <c r="D210" s="144" t="str">
        <f>IF(ISERROR(VLOOKUP(A210,'[1]Z04 支出决算表(财决04表)'!$A$10:$J$500,5,FALSE)),"",VLOOKUP(A210,'[1]Z04 支出决算表(财决04表)'!$A$10:$J$500,5,FALSE))</f>
        <v/>
      </c>
      <c r="E210" s="144" t="str">
        <f>IF(ISERROR(VLOOKUP(A210,'[1]Z04 支出决算表(财决04表)'!$A$10:$J$500,6,FALSE)),"",VLOOKUP(A210,'[1]Z04 支出决算表(财决04表)'!$A$10:$J$500,6,FALSE))</f>
        <v/>
      </c>
      <c r="F210" s="144" t="str">
        <f>IF(ISERROR(VLOOKUP(A210,'[1]Z04 支出决算表(财决04表)'!$A$10:$J$500,7,FALSE)),"",VLOOKUP(A210,'[1]Z04 支出决算表(财决04表)'!$A$10:$J$500,7,FALSE))</f>
        <v/>
      </c>
      <c r="G210" s="144" t="str">
        <f>IF(ISERROR(VLOOKUP(A210,'[1]Z04 支出决算表(财决04表)'!$A$10:$J$500,8,FALSE)),"",VLOOKUP(A210,'[1]Z04 支出决算表(财决04表)'!$A$10:$J$500,8,FALSE))</f>
        <v/>
      </c>
      <c r="H210" s="144" t="str">
        <f>IF(ISERROR(VLOOKUP(A210,'[1]Z04 支出决算表(财决04表)'!$A$10:$J$500,9,FALSE)),"",VLOOKUP(A210,'[1]Z04 支出决算表(财决04表)'!$A$10:$J$500,9,FALSE))</f>
        <v/>
      </c>
      <c r="I210" s="144" t="str">
        <f>IF(ISERROR(VLOOKUP(A210,'[1]Z04 支出决算表(财决04表)'!$A$10:$J$500,10,FALSE)),"",VLOOKUP(A210,'[1]Z04 支出决算表(财决04表)'!$A$10:$J$500,10,FALSE))</f>
        <v/>
      </c>
      <c r="J210" s="155">
        <f>'[1]Z04 支出决算表(财决04表)'!$A209</f>
        <v>0</v>
      </c>
      <c r="K210" s="156">
        <f>'[1]Z04 支出决算表(财决04表)'!$E209</f>
        <v>0</v>
      </c>
      <c r="L210" s="133" t="str">
        <f t="shared" si="7"/>
        <v/>
      </c>
    </row>
    <row r="211" spans="1:12" ht="22.7" customHeight="1">
      <c r="A211" s="141" t="str">
        <f t="shared" si="6"/>
        <v/>
      </c>
      <c r="B211" s="142"/>
      <c r="C211" s="143" t="str">
        <f>IF(ISERROR(VLOOKUP(A211,'[1]Z04 支出决算表(财决04表)'!$A$10:$J$500,4,FALSE)),"",VLOOKUP(A211,'[1]Z04 支出决算表(财决04表)'!$A$10:$J$500,4,FALSE))</f>
        <v/>
      </c>
      <c r="D211" s="144" t="str">
        <f>IF(ISERROR(VLOOKUP(A211,'[1]Z04 支出决算表(财决04表)'!$A$10:$J$500,5,FALSE)),"",VLOOKUP(A211,'[1]Z04 支出决算表(财决04表)'!$A$10:$J$500,5,FALSE))</f>
        <v/>
      </c>
      <c r="E211" s="144" t="str">
        <f>IF(ISERROR(VLOOKUP(A211,'[1]Z04 支出决算表(财决04表)'!$A$10:$J$500,6,FALSE)),"",VLOOKUP(A211,'[1]Z04 支出决算表(财决04表)'!$A$10:$J$500,6,FALSE))</f>
        <v/>
      </c>
      <c r="F211" s="144" t="str">
        <f>IF(ISERROR(VLOOKUP(A211,'[1]Z04 支出决算表(财决04表)'!$A$10:$J$500,7,FALSE)),"",VLOOKUP(A211,'[1]Z04 支出决算表(财决04表)'!$A$10:$J$500,7,FALSE))</f>
        <v/>
      </c>
      <c r="G211" s="144" t="str">
        <f>IF(ISERROR(VLOOKUP(A211,'[1]Z04 支出决算表(财决04表)'!$A$10:$J$500,8,FALSE)),"",VLOOKUP(A211,'[1]Z04 支出决算表(财决04表)'!$A$10:$J$500,8,FALSE))</f>
        <v/>
      </c>
      <c r="H211" s="144" t="str">
        <f>IF(ISERROR(VLOOKUP(A211,'[1]Z04 支出决算表(财决04表)'!$A$10:$J$500,9,FALSE)),"",VLOOKUP(A211,'[1]Z04 支出决算表(财决04表)'!$A$10:$J$500,9,FALSE))</f>
        <v/>
      </c>
      <c r="I211" s="144" t="str">
        <f>IF(ISERROR(VLOOKUP(A211,'[1]Z04 支出决算表(财决04表)'!$A$10:$J$500,10,FALSE)),"",VLOOKUP(A211,'[1]Z04 支出决算表(财决04表)'!$A$10:$J$500,10,FALSE))</f>
        <v/>
      </c>
      <c r="J211" s="155">
        <f>'[1]Z04 支出决算表(财决04表)'!$A210</f>
        <v>0</v>
      </c>
      <c r="K211" s="156">
        <f>'[1]Z04 支出决算表(财决04表)'!$E210</f>
        <v>0</v>
      </c>
      <c r="L211" s="133" t="str">
        <f t="shared" si="7"/>
        <v/>
      </c>
    </row>
    <row r="212" spans="1:12" ht="22.7" customHeight="1">
      <c r="A212" s="141" t="str">
        <f t="shared" si="6"/>
        <v/>
      </c>
      <c r="B212" s="142"/>
      <c r="C212" s="143" t="str">
        <f>IF(ISERROR(VLOOKUP(A212,'[1]Z04 支出决算表(财决04表)'!$A$10:$J$500,4,FALSE)),"",VLOOKUP(A212,'[1]Z04 支出决算表(财决04表)'!$A$10:$J$500,4,FALSE))</f>
        <v/>
      </c>
      <c r="D212" s="144" t="str">
        <f>IF(ISERROR(VLOOKUP(A212,'[1]Z04 支出决算表(财决04表)'!$A$10:$J$500,5,FALSE)),"",VLOOKUP(A212,'[1]Z04 支出决算表(财决04表)'!$A$10:$J$500,5,FALSE))</f>
        <v/>
      </c>
      <c r="E212" s="144" t="str">
        <f>IF(ISERROR(VLOOKUP(A212,'[1]Z04 支出决算表(财决04表)'!$A$10:$J$500,6,FALSE)),"",VLOOKUP(A212,'[1]Z04 支出决算表(财决04表)'!$A$10:$J$500,6,FALSE))</f>
        <v/>
      </c>
      <c r="F212" s="144" t="str">
        <f>IF(ISERROR(VLOOKUP(A212,'[1]Z04 支出决算表(财决04表)'!$A$10:$J$500,7,FALSE)),"",VLOOKUP(A212,'[1]Z04 支出决算表(财决04表)'!$A$10:$J$500,7,FALSE))</f>
        <v/>
      </c>
      <c r="G212" s="144" t="str">
        <f>IF(ISERROR(VLOOKUP(A212,'[1]Z04 支出决算表(财决04表)'!$A$10:$J$500,8,FALSE)),"",VLOOKUP(A212,'[1]Z04 支出决算表(财决04表)'!$A$10:$J$500,8,FALSE))</f>
        <v/>
      </c>
      <c r="H212" s="144" t="str">
        <f>IF(ISERROR(VLOOKUP(A212,'[1]Z04 支出决算表(财决04表)'!$A$10:$J$500,9,FALSE)),"",VLOOKUP(A212,'[1]Z04 支出决算表(财决04表)'!$A$10:$J$500,9,FALSE))</f>
        <v/>
      </c>
      <c r="I212" s="144" t="str">
        <f>IF(ISERROR(VLOOKUP(A212,'[1]Z04 支出决算表(财决04表)'!$A$10:$J$500,10,FALSE)),"",VLOOKUP(A212,'[1]Z04 支出决算表(财决04表)'!$A$10:$J$500,10,FALSE))</f>
        <v/>
      </c>
      <c r="J212" s="155">
        <f>'[1]Z04 支出决算表(财决04表)'!$A211</f>
        <v>0</v>
      </c>
      <c r="K212" s="156">
        <f>'[1]Z04 支出决算表(财决04表)'!$E211</f>
        <v>0</v>
      </c>
      <c r="L212" s="133" t="str">
        <f t="shared" si="7"/>
        <v/>
      </c>
    </row>
    <row r="213" spans="1:12" ht="22.7" customHeight="1">
      <c r="A213" s="141" t="str">
        <f t="shared" si="6"/>
        <v/>
      </c>
      <c r="B213" s="142"/>
      <c r="C213" s="143" t="str">
        <f>IF(ISERROR(VLOOKUP(A213,'[1]Z04 支出决算表(财决04表)'!$A$10:$J$500,4,FALSE)),"",VLOOKUP(A213,'[1]Z04 支出决算表(财决04表)'!$A$10:$J$500,4,FALSE))</f>
        <v/>
      </c>
      <c r="D213" s="144" t="str">
        <f>IF(ISERROR(VLOOKUP(A213,'[1]Z04 支出决算表(财决04表)'!$A$10:$J$500,5,FALSE)),"",VLOOKUP(A213,'[1]Z04 支出决算表(财决04表)'!$A$10:$J$500,5,FALSE))</f>
        <v/>
      </c>
      <c r="E213" s="144" t="str">
        <f>IF(ISERROR(VLOOKUP(A213,'[1]Z04 支出决算表(财决04表)'!$A$10:$J$500,6,FALSE)),"",VLOOKUP(A213,'[1]Z04 支出决算表(财决04表)'!$A$10:$J$500,6,FALSE))</f>
        <v/>
      </c>
      <c r="F213" s="144" t="str">
        <f>IF(ISERROR(VLOOKUP(A213,'[1]Z04 支出决算表(财决04表)'!$A$10:$J$500,7,FALSE)),"",VLOOKUP(A213,'[1]Z04 支出决算表(财决04表)'!$A$10:$J$500,7,FALSE))</f>
        <v/>
      </c>
      <c r="G213" s="144" t="str">
        <f>IF(ISERROR(VLOOKUP(A213,'[1]Z04 支出决算表(财决04表)'!$A$10:$J$500,8,FALSE)),"",VLOOKUP(A213,'[1]Z04 支出决算表(财决04表)'!$A$10:$J$500,8,FALSE))</f>
        <v/>
      </c>
      <c r="H213" s="144" t="str">
        <f>IF(ISERROR(VLOOKUP(A213,'[1]Z04 支出决算表(财决04表)'!$A$10:$J$500,9,FALSE)),"",VLOOKUP(A213,'[1]Z04 支出决算表(财决04表)'!$A$10:$J$500,9,FALSE))</f>
        <v/>
      </c>
      <c r="I213" s="144" t="str">
        <f>IF(ISERROR(VLOOKUP(A213,'[1]Z04 支出决算表(财决04表)'!$A$10:$J$500,10,FALSE)),"",VLOOKUP(A213,'[1]Z04 支出决算表(财决04表)'!$A$10:$J$500,10,FALSE))</f>
        <v/>
      </c>
      <c r="J213" s="155">
        <f>'[1]Z04 支出决算表(财决04表)'!$A212</f>
        <v>0</v>
      </c>
      <c r="K213" s="156">
        <f>'[1]Z04 支出决算表(财决04表)'!$E212</f>
        <v>0</v>
      </c>
      <c r="L213" s="133" t="str">
        <f t="shared" si="7"/>
        <v/>
      </c>
    </row>
    <row r="214" spans="1:12" ht="22.7" customHeight="1">
      <c r="A214" s="141" t="str">
        <f t="shared" si="6"/>
        <v/>
      </c>
      <c r="B214" s="142"/>
      <c r="C214" s="143" t="str">
        <f>IF(ISERROR(VLOOKUP(A214,'[1]Z04 支出决算表(财决04表)'!$A$10:$J$500,4,FALSE)),"",VLOOKUP(A214,'[1]Z04 支出决算表(财决04表)'!$A$10:$J$500,4,FALSE))</f>
        <v/>
      </c>
      <c r="D214" s="144" t="str">
        <f>IF(ISERROR(VLOOKUP(A214,'[1]Z04 支出决算表(财决04表)'!$A$10:$J$500,5,FALSE)),"",VLOOKUP(A214,'[1]Z04 支出决算表(财决04表)'!$A$10:$J$500,5,FALSE))</f>
        <v/>
      </c>
      <c r="E214" s="144" t="str">
        <f>IF(ISERROR(VLOOKUP(A214,'[1]Z04 支出决算表(财决04表)'!$A$10:$J$500,6,FALSE)),"",VLOOKUP(A214,'[1]Z04 支出决算表(财决04表)'!$A$10:$J$500,6,FALSE))</f>
        <v/>
      </c>
      <c r="F214" s="144" t="str">
        <f>IF(ISERROR(VLOOKUP(A214,'[1]Z04 支出决算表(财决04表)'!$A$10:$J$500,7,FALSE)),"",VLOOKUP(A214,'[1]Z04 支出决算表(财决04表)'!$A$10:$J$500,7,FALSE))</f>
        <v/>
      </c>
      <c r="G214" s="144" t="str">
        <f>IF(ISERROR(VLOOKUP(A214,'[1]Z04 支出决算表(财决04表)'!$A$10:$J$500,8,FALSE)),"",VLOOKUP(A214,'[1]Z04 支出决算表(财决04表)'!$A$10:$J$500,8,FALSE))</f>
        <v/>
      </c>
      <c r="H214" s="144" t="str">
        <f>IF(ISERROR(VLOOKUP(A214,'[1]Z04 支出决算表(财决04表)'!$A$10:$J$500,9,FALSE)),"",VLOOKUP(A214,'[1]Z04 支出决算表(财决04表)'!$A$10:$J$500,9,FALSE))</f>
        <v/>
      </c>
      <c r="I214" s="144" t="str">
        <f>IF(ISERROR(VLOOKUP(A214,'[1]Z04 支出决算表(财决04表)'!$A$10:$J$500,10,FALSE)),"",VLOOKUP(A214,'[1]Z04 支出决算表(财决04表)'!$A$10:$J$500,10,FALSE))</f>
        <v/>
      </c>
      <c r="J214" s="155">
        <f>'[1]Z04 支出决算表(财决04表)'!$A213</f>
        <v>0</v>
      </c>
      <c r="K214" s="156">
        <f>'[1]Z04 支出决算表(财决04表)'!$E213</f>
        <v>0</v>
      </c>
      <c r="L214" s="133" t="str">
        <f t="shared" si="7"/>
        <v/>
      </c>
    </row>
    <row r="215" spans="1:12" ht="22.7" customHeight="1">
      <c r="A215" s="141" t="str">
        <f t="shared" si="6"/>
        <v/>
      </c>
      <c r="B215" s="142"/>
      <c r="C215" s="143" t="str">
        <f>IF(ISERROR(VLOOKUP(A215,'[1]Z04 支出决算表(财决04表)'!$A$10:$J$500,4,FALSE)),"",VLOOKUP(A215,'[1]Z04 支出决算表(财决04表)'!$A$10:$J$500,4,FALSE))</f>
        <v/>
      </c>
      <c r="D215" s="144" t="str">
        <f>IF(ISERROR(VLOOKUP(A215,'[1]Z04 支出决算表(财决04表)'!$A$10:$J$500,5,FALSE)),"",VLOOKUP(A215,'[1]Z04 支出决算表(财决04表)'!$A$10:$J$500,5,FALSE))</f>
        <v/>
      </c>
      <c r="E215" s="144" t="str">
        <f>IF(ISERROR(VLOOKUP(A215,'[1]Z04 支出决算表(财决04表)'!$A$10:$J$500,6,FALSE)),"",VLOOKUP(A215,'[1]Z04 支出决算表(财决04表)'!$A$10:$J$500,6,FALSE))</f>
        <v/>
      </c>
      <c r="F215" s="144" t="str">
        <f>IF(ISERROR(VLOOKUP(A215,'[1]Z04 支出决算表(财决04表)'!$A$10:$J$500,7,FALSE)),"",VLOOKUP(A215,'[1]Z04 支出决算表(财决04表)'!$A$10:$J$500,7,FALSE))</f>
        <v/>
      </c>
      <c r="G215" s="144" t="str">
        <f>IF(ISERROR(VLOOKUP(A215,'[1]Z04 支出决算表(财决04表)'!$A$10:$J$500,8,FALSE)),"",VLOOKUP(A215,'[1]Z04 支出决算表(财决04表)'!$A$10:$J$500,8,FALSE))</f>
        <v/>
      </c>
      <c r="H215" s="144" t="str">
        <f>IF(ISERROR(VLOOKUP(A215,'[1]Z04 支出决算表(财决04表)'!$A$10:$J$500,9,FALSE)),"",VLOOKUP(A215,'[1]Z04 支出决算表(财决04表)'!$A$10:$J$500,9,FALSE))</f>
        <v/>
      </c>
      <c r="I215" s="144" t="str">
        <f>IF(ISERROR(VLOOKUP(A215,'[1]Z04 支出决算表(财决04表)'!$A$10:$J$500,10,FALSE)),"",VLOOKUP(A215,'[1]Z04 支出决算表(财决04表)'!$A$10:$J$500,10,FALSE))</f>
        <v/>
      </c>
      <c r="J215" s="155">
        <f>'[1]Z04 支出决算表(财决04表)'!$A214</f>
        <v>0</v>
      </c>
      <c r="K215" s="156">
        <f>'[1]Z04 支出决算表(财决04表)'!$E214</f>
        <v>0</v>
      </c>
      <c r="L215" s="133" t="str">
        <f t="shared" si="7"/>
        <v/>
      </c>
    </row>
    <row r="216" spans="1:12" ht="22.7" customHeight="1">
      <c r="A216" s="141" t="str">
        <f t="shared" si="6"/>
        <v/>
      </c>
      <c r="B216" s="142"/>
      <c r="C216" s="143" t="str">
        <f>IF(ISERROR(VLOOKUP(A216,'[1]Z04 支出决算表(财决04表)'!$A$10:$J$500,4,FALSE)),"",VLOOKUP(A216,'[1]Z04 支出决算表(财决04表)'!$A$10:$J$500,4,FALSE))</f>
        <v/>
      </c>
      <c r="D216" s="144" t="str">
        <f>IF(ISERROR(VLOOKUP(A216,'[1]Z04 支出决算表(财决04表)'!$A$10:$J$500,5,FALSE)),"",VLOOKUP(A216,'[1]Z04 支出决算表(财决04表)'!$A$10:$J$500,5,FALSE))</f>
        <v/>
      </c>
      <c r="E216" s="144" t="str">
        <f>IF(ISERROR(VLOOKUP(A216,'[1]Z04 支出决算表(财决04表)'!$A$10:$J$500,6,FALSE)),"",VLOOKUP(A216,'[1]Z04 支出决算表(财决04表)'!$A$10:$J$500,6,FALSE))</f>
        <v/>
      </c>
      <c r="F216" s="144" t="str">
        <f>IF(ISERROR(VLOOKUP(A216,'[1]Z04 支出决算表(财决04表)'!$A$10:$J$500,7,FALSE)),"",VLOOKUP(A216,'[1]Z04 支出决算表(财决04表)'!$A$10:$J$500,7,FALSE))</f>
        <v/>
      </c>
      <c r="G216" s="144" t="str">
        <f>IF(ISERROR(VLOOKUP(A216,'[1]Z04 支出决算表(财决04表)'!$A$10:$J$500,8,FALSE)),"",VLOOKUP(A216,'[1]Z04 支出决算表(财决04表)'!$A$10:$J$500,8,FALSE))</f>
        <v/>
      </c>
      <c r="H216" s="144" t="str">
        <f>IF(ISERROR(VLOOKUP(A216,'[1]Z04 支出决算表(财决04表)'!$A$10:$J$500,9,FALSE)),"",VLOOKUP(A216,'[1]Z04 支出决算表(财决04表)'!$A$10:$J$500,9,FALSE))</f>
        <v/>
      </c>
      <c r="I216" s="144" t="str">
        <f>IF(ISERROR(VLOOKUP(A216,'[1]Z04 支出决算表(财决04表)'!$A$10:$J$500,10,FALSE)),"",VLOOKUP(A216,'[1]Z04 支出决算表(财决04表)'!$A$10:$J$500,10,FALSE))</f>
        <v/>
      </c>
      <c r="J216" s="155">
        <f>'[1]Z04 支出决算表(财决04表)'!$A215</f>
        <v>0</v>
      </c>
      <c r="K216" s="156">
        <f>'[1]Z04 支出决算表(财决04表)'!$E215</f>
        <v>0</v>
      </c>
      <c r="L216" s="133" t="str">
        <f t="shared" si="7"/>
        <v/>
      </c>
    </row>
    <row r="217" spans="1:12" ht="22.7" customHeight="1">
      <c r="A217" s="141" t="str">
        <f t="shared" si="6"/>
        <v/>
      </c>
      <c r="B217" s="142"/>
      <c r="C217" s="143" t="str">
        <f>IF(ISERROR(VLOOKUP(A217,'[1]Z04 支出决算表(财决04表)'!$A$10:$J$500,4,FALSE)),"",VLOOKUP(A217,'[1]Z04 支出决算表(财决04表)'!$A$10:$J$500,4,FALSE))</f>
        <v/>
      </c>
      <c r="D217" s="144" t="str">
        <f>IF(ISERROR(VLOOKUP(A217,'[1]Z04 支出决算表(财决04表)'!$A$10:$J$500,5,FALSE)),"",VLOOKUP(A217,'[1]Z04 支出决算表(财决04表)'!$A$10:$J$500,5,FALSE))</f>
        <v/>
      </c>
      <c r="E217" s="144" t="str">
        <f>IF(ISERROR(VLOOKUP(A217,'[1]Z04 支出决算表(财决04表)'!$A$10:$J$500,6,FALSE)),"",VLOOKUP(A217,'[1]Z04 支出决算表(财决04表)'!$A$10:$J$500,6,FALSE))</f>
        <v/>
      </c>
      <c r="F217" s="144" t="str">
        <f>IF(ISERROR(VLOOKUP(A217,'[1]Z04 支出决算表(财决04表)'!$A$10:$J$500,7,FALSE)),"",VLOOKUP(A217,'[1]Z04 支出决算表(财决04表)'!$A$10:$J$500,7,FALSE))</f>
        <v/>
      </c>
      <c r="G217" s="144" t="str">
        <f>IF(ISERROR(VLOOKUP(A217,'[1]Z04 支出决算表(财决04表)'!$A$10:$J$500,8,FALSE)),"",VLOOKUP(A217,'[1]Z04 支出决算表(财决04表)'!$A$10:$J$500,8,FALSE))</f>
        <v/>
      </c>
      <c r="H217" s="144" t="str">
        <f>IF(ISERROR(VLOOKUP(A217,'[1]Z04 支出决算表(财决04表)'!$A$10:$J$500,9,FALSE)),"",VLOOKUP(A217,'[1]Z04 支出决算表(财决04表)'!$A$10:$J$500,9,FALSE))</f>
        <v/>
      </c>
      <c r="I217" s="144" t="str">
        <f>IF(ISERROR(VLOOKUP(A217,'[1]Z04 支出决算表(财决04表)'!$A$10:$J$500,10,FALSE)),"",VLOOKUP(A217,'[1]Z04 支出决算表(财决04表)'!$A$10:$J$500,10,FALSE))</f>
        <v/>
      </c>
      <c r="J217" s="155">
        <f>'[1]Z04 支出决算表(财决04表)'!$A216</f>
        <v>0</v>
      </c>
      <c r="K217" s="156">
        <f>'[1]Z04 支出决算表(财决04表)'!$E216</f>
        <v>0</v>
      </c>
      <c r="L217" s="133" t="str">
        <f t="shared" si="7"/>
        <v/>
      </c>
    </row>
    <row r="218" spans="1:12" ht="22.7" customHeight="1">
      <c r="A218" s="141" t="str">
        <f t="shared" si="6"/>
        <v/>
      </c>
      <c r="B218" s="142"/>
      <c r="C218" s="143" t="str">
        <f>IF(ISERROR(VLOOKUP(A218,'[1]Z04 支出决算表(财决04表)'!$A$10:$J$500,4,FALSE)),"",VLOOKUP(A218,'[1]Z04 支出决算表(财决04表)'!$A$10:$J$500,4,FALSE))</f>
        <v/>
      </c>
      <c r="D218" s="144" t="str">
        <f>IF(ISERROR(VLOOKUP(A218,'[1]Z04 支出决算表(财决04表)'!$A$10:$J$500,5,FALSE)),"",VLOOKUP(A218,'[1]Z04 支出决算表(财决04表)'!$A$10:$J$500,5,FALSE))</f>
        <v/>
      </c>
      <c r="E218" s="144" t="str">
        <f>IF(ISERROR(VLOOKUP(A218,'[1]Z04 支出决算表(财决04表)'!$A$10:$J$500,6,FALSE)),"",VLOOKUP(A218,'[1]Z04 支出决算表(财决04表)'!$A$10:$J$500,6,FALSE))</f>
        <v/>
      </c>
      <c r="F218" s="144" t="str">
        <f>IF(ISERROR(VLOOKUP(A218,'[1]Z04 支出决算表(财决04表)'!$A$10:$J$500,7,FALSE)),"",VLOOKUP(A218,'[1]Z04 支出决算表(财决04表)'!$A$10:$J$500,7,FALSE))</f>
        <v/>
      </c>
      <c r="G218" s="144" t="str">
        <f>IF(ISERROR(VLOOKUP(A218,'[1]Z04 支出决算表(财决04表)'!$A$10:$J$500,8,FALSE)),"",VLOOKUP(A218,'[1]Z04 支出决算表(财决04表)'!$A$10:$J$500,8,FALSE))</f>
        <v/>
      </c>
      <c r="H218" s="144" t="str">
        <f>IF(ISERROR(VLOOKUP(A218,'[1]Z04 支出决算表(财决04表)'!$A$10:$J$500,9,FALSE)),"",VLOOKUP(A218,'[1]Z04 支出决算表(财决04表)'!$A$10:$J$500,9,FALSE))</f>
        <v/>
      </c>
      <c r="I218" s="144" t="str">
        <f>IF(ISERROR(VLOOKUP(A218,'[1]Z04 支出决算表(财决04表)'!$A$10:$J$500,10,FALSE)),"",VLOOKUP(A218,'[1]Z04 支出决算表(财决04表)'!$A$10:$J$500,10,FALSE))</f>
        <v/>
      </c>
      <c r="J218" s="155">
        <f>'[1]Z04 支出决算表(财决04表)'!$A217</f>
        <v>0</v>
      </c>
      <c r="K218" s="156">
        <f>'[1]Z04 支出决算表(财决04表)'!$E217</f>
        <v>0</v>
      </c>
      <c r="L218" s="133" t="str">
        <f t="shared" si="7"/>
        <v/>
      </c>
    </row>
    <row r="219" spans="1:12" ht="22.7" customHeight="1">
      <c r="A219" s="141" t="str">
        <f t="shared" si="6"/>
        <v/>
      </c>
      <c r="B219" s="142"/>
      <c r="C219" s="143" t="str">
        <f>IF(ISERROR(VLOOKUP(A219,'[1]Z04 支出决算表(财决04表)'!$A$10:$J$500,4,FALSE)),"",VLOOKUP(A219,'[1]Z04 支出决算表(财决04表)'!$A$10:$J$500,4,FALSE))</f>
        <v/>
      </c>
      <c r="D219" s="144" t="str">
        <f>IF(ISERROR(VLOOKUP(A219,'[1]Z04 支出决算表(财决04表)'!$A$10:$J$500,5,FALSE)),"",VLOOKUP(A219,'[1]Z04 支出决算表(财决04表)'!$A$10:$J$500,5,FALSE))</f>
        <v/>
      </c>
      <c r="E219" s="144" t="str">
        <f>IF(ISERROR(VLOOKUP(A219,'[1]Z04 支出决算表(财决04表)'!$A$10:$J$500,6,FALSE)),"",VLOOKUP(A219,'[1]Z04 支出决算表(财决04表)'!$A$10:$J$500,6,FALSE))</f>
        <v/>
      </c>
      <c r="F219" s="144" t="str">
        <f>IF(ISERROR(VLOOKUP(A219,'[1]Z04 支出决算表(财决04表)'!$A$10:$J$500,7,FALSE)),"",VLOOKUP(A219,'[1]Z04 支出决算表(财决04表)'!$A$10:$J$500,7,FALSE))</f>
        <v/>
      </c>
      <c r="G219" s="144" t="str">
        <f>IF(ISERROR(VLOOKUP(A219,'[1]Z04 支出决算表(财决04表)'!$A$10:$J$500,8,FALSE)),"",VLOOKUP(A219,'[1]Z04 支出决算表(财决04表)'!$A$10:$J$500,8,FALSE))</f>
        <v/>
      </c>
      <c r="H219" s="144" t="str">
        <f>IF(ISERROR(VLOOKUP(A219,'[1]Z04 支出决算表(财决04表)'!$A$10:$J$500,9,FALSE)),"",VLOOKUP(A219,'[1]Z04 支出决算表(财决04表)'!$A$10:$J$500,9,FALSE))</f>
        <v/>
      </c>
      <c r="I219" s="144" t="str">
        <f>IF(ISERROR(VLOOKUP(A219,'[1]Z04 支出决算表(财决04表)'!$A$10:$J$500,10,FALSE)),"",VLOOKUP(A219,'[1]Z04 支出决算表(财决04表)'!$A$10:$J$500,10,FALSE))</f>
        <v/>
      </c>
      <c r="J219" s="155">
        <f>'[1]Z04 支出决算表(财决04表)'!$A218</f>
        <v>0</v>
      </c>
      <c r="K219" s="156">
        <f>'[1]Z04 支出决算表(财决04表)'!$E218</f>
        <v>0</v>
      </c>
      <c r="L219" s="133" t="str">
        <f t="shared" si="7"/>
        <v/>
      </c>
    </row>
    <row r="220" spans="1:12" ht="22.7" customHeight="1">
      <c r="A220" s="141" t="str">
        <f t="shared" si="6"/>
        <v/>
      </c>
      <c r="B220" s="142"/>
      <c r="C220" s="143" t="str">
        <f>IF(ISERROR(VLOOKUP(A220,'[1]Z04 支出决算表(财决04表)'!$A$10:$J$500,4,FALSE)),"",VLOOKUP(A220,'[1]Z04 支出决算表(财决04表)'!$A$10:$J$500,4,FALSE))</f>
        <v/>
      </c>
      <c r="D220" s="144" t="str">
        <f>IF(ISERROR(VLOOKUP(A220,'[1]Z04 支出决算表(财决04表)'!$A$10:$J$500,5,FALSE)),"",VLOOKUP(A220,'[1]Z04 支出决算表(财决04表)'!$A$10:$J$500,5,FALSE))</f>
        <v/>
      </c>
      <c r="E220" s="144" t="str">
        <f>IF(ISERROR(VLOOKUP(A220,'[1]Z04 支出决算表(财决04表)'!$A$10:$J$500,6,FALSE)),"",VLOOKUP(A220,'[1]Z04 支出决算表(财决04表)'!$A$10:$J$500,6,FALSE))</f>
        <v/>
      </c>
      <c r="F220" s="144" t="str">
        <f>IF(ISERROR(VLOOKUP(A220,'[1]Z04 支出决算表(财决04表)'!$A$10:$J$500,7,FALSE)),"",VLOOKUP(A220,'[1]Z04 支出决算表(财决04表)'!$A$10:$J$500,7,FALSE))</f>
        <v/>
      </c>
      <c r="G220" s="144" t="str">
        <f>IF(ISERROR(VLOOKUP(A220,'[1]Z04 支出决算表(财决04表)'!$A$10:$J$500,8,FALSE)),"",VLOOKUP(A220,'[1]Z04 支出决算表(财决04表)'!$A$10:$J$500,8,FALSE))</f>
        <v/>
      </c>
      <c r="H220" s="144" t="str">
        <f>IF(ISERROR(VLOOKUP(A220,'[1]Z04 支出决算表(财决04表)'!$A$10:$J$500,9,FALSE)),"",VLOOKUP(A220,'[1]Z04 支出决算表(财决04表)'!$A$10:$J$500,9,FALSE))</f>
        <v/>
      </c>
      <c r="I220" s="144" t="str">
        <f>IF(ISERROR(VLOOKUP(A220,'[1]Z04 支出决算表(财决04表)'!$A$10:$J$500,10,FALSE)),"",VLOOKUP(A220,'[1]Z04 支出决算表(财决04表)'!$A$10:$J$500,10,FALSE))</f>
        <v/>
      </c>
      <c r="J220" s="155">
        <f>'[1]Z04 支出决算表(财决04表)'!$A219</f>
        <v>0</v>
      </c>
      <c r="K220" s="156">
        <f>'[1]Z04 支出决算表(财决04表)'!$E219</f>
        <v>0</v>
      </c>
      <c r="L220" s="133" t="str">
        <f t="shared" si="7"/>
        <v/>
      </c>
    </row>
    <row r="221" spans="1:12" ht="22.7" customHeight="1">
      <c r="A221" s="141" t="str">
        <f t="shared" si="6"/>
        <v/>
      </c>
      <c r="B221" s="142"/>
      <c r="C221" s="143" t="str">
        <f>IF(ISERROR(VLOOKUP(A221,'[1]Z04 支出决算表(财决04表)'!$A$10:$J$500,4,FALSE)),"",VLOOKUP(A221,'[1]Z04 支出决算表(财决04表)'!$A$10:$J$500,4,FALSE))</f>
        <v/>
      </c>
      <c r="D221" s="144" t="str">
        <f>IF(ISERROR(VLOOKUP(A221,'[1]Z04 支出决算表(财决04表)'!$A$10:$J$500,5,FALSE)),"",VLOOKUP(A221,'[1]Z04 支出决算表(财决04表)'!$A$10:$J$500,5,FALSE))</f>
        <v/>
      </c>
      <c r="E221" s="144" t="str">
        <f>IF(ISERROR(VLOOKUP(A221,'[1]Z04 支出决算表(财决04表)'!$A$10:$J$500,6,FALSE)),"",VLOOKUP(A221,'[1]Z04 支出决算表(财决04表)'!$A$10:$J$500,6,FALSE))</f>
        <v/>
      </c>
      <c r="F221" s="144" t="str">
        <f>IF(ISERROR(VLOOKUP(A221,'[1]Z04 支出决算表(财决04表)'!$A$10:$J$500,7,FALSE)),"",VLOOKUP(A221,'[1]Z04 支出决算表(财决04表)'!$A$10:$J$500,7,FALSE))</f>
        <v/>
      </c>
      <c r="G221" s="144" t="str">
        <f>IF(ISERROR(VLOOKUP(A221,'[1]Z04 支出决算表(财决04表)'!$A$10:$J$500,8,FALSE)),"",VLOOKUP(A221,'[1]Z04 支出决算表(财决04表)'!$A$10:$J$500,8,FALSE))</f>
        <v/>
      </c>
      <c r="H221" s="144" t="str">
        <f>IF(ISERROR(VLOOKUP(A221,'[1]Z04 支出决算表(财决04表)'!$A$10:$J$500,9,FALSE)),"",VLOOKUP(A221,'[1]Z04 支出决算表(财决04表)'!$A$10:$J$500,9,FALSE))</f>
        <v/>
      </c>
      <c r="I221" s="144" t="str">
        <f>IF(ISERROR(VLOOKUP(A221,'[1]Z04 支出决算表(财决04表)'!$A$10:$J$500,10,FALSE)),"",VLOOKUP(A221,'[1]Z04 支出决算表(财决04表)'!$A$10:$J$500,10,FALSE))</f>
        <v/>
      </c>
      <c r="J221" s="155">
        <f>'[1]Z04 支出决算表(财决04表)'!$A220</f>
        <v>0</v>
      </c>
      <c r="K221" s="156">
        <f>'[1]Z04 支出决算表(财决04表)'!$E220</f>
        <v>0</v>
      </c>
      <c r="L221" s="133" t="str">
        <f t="shared" si="7"/>
        <v/>
      </c>
    </row>
    <row r="222" spans="1:12" ht="22.7" customHeight="1">
      <c r="A222" s="141" t="str">
        <f t="shared" si="6"/>
        <v/>
      </c>
      <c r="B222" s="142"/>
      <c r="C222" s="143" t="str">
        <f>IF(ISERROR(VLOOKUP(A222,'[1]Z04 支出决算表(财决04表)'!$A$10:$J$500,4,FALSE)),"",VLOOKUP(A222,'[1]Z04 支出决算表(财决04表)'!$A$10:$J$500,4,FALSE))</f>
        <v/>
      </c>
      <c r="D222" s="144" t="str">
        <f>IF(ISERROR(VLOOKUP(A222,'[1]Z04 支出决算表(财决04表)'!$A$10:$J$500,5,FALSE)),"",VLOOKUP(A222,'[1]Z04 支出决算表(财决04表)'!$A$10:$J$500,5,FALSE))</f>
        <v/>
      </c>
      <c r="E222" s="144" t="str">
        <f>IF(ISERROR(VLOOKUP(A222,'[1]Z04 支出决算表(财决04表)'!$A$10:$J$500,6,FALSE)),"",VLOOKUP(A222,'[1]Z04 支出决算表(财决04表)'!$A$10:$J$500,6,FALSE))</f>
        <v/>
      </c>
      <c r="F222" s="144" t="str">
        <f>IF(ISERROR(VLOOKUP(A222,'[1]Z04 支出决算表(财决04表)'!$A$10:$J$500,7,FALSE)),"",VLOOKUP(A222,'[1]Z04 支出决算表(财决04表)'!$A$10:$J$500,7,FALSE))</f>
        <v/>
      </c>
      <c r="G222" s="144" t="str">
        <f>IF(ISERROR(VLOOKUP(A222,'[1]Z04 支出决算表(财决04表)'!$A$10:$J$500,8,FALSE)),"",VLOOKUP(A222,'[1]Z04 支出决算表(财决04表)'!$A$10:$J$500,8,FALSE))</f>
        <v/>
      </c>
      <c r="H222" s="144" t="str">
        <f>IF(ISERROR(VLOOKUP(A222,'[1]Z04 支出决算表(财决04表)'!$A$10:$J$500,9,FALSE)),"",VLOOKUP(A222,'[1]Z04 支出决算表(财决04表)'!$A$10:$J$500,9,FALSE))</f>
        <v/>
      </c>
      <c r="I222" s="144" t="str">
        <f>IF(ISERROR(VLOOKUP(A222,'[1]Z04 支出决算表(财决04表)'!$A$10:$J$500,10,FALSE)),"",VLOOKUP(A222,'[1]Z04 支出决算表(财决04表)'!$A$10:$J$500,10,FALSE))</f>
        <v/>
      </c>
      <c r="J222" s="155">
        <f>'[1]Z04 支出决算表(财决04表)'!$A221</f>
        <v>0</v>
      </c>
      <c r="K222" s="156">
        <f>'[1]Z04 支出决算表(财决04表)'!$E221</f>
        <v>0</v>
      </c>
      <c r="L222" s="133" t="str">
        <f t="shared" si="7"/>
        <v/>
      </c>
    </row>
    <row r="223" spans="1:12" ht="22.7" customHeight="1">
      <c r="A223" s="141" t="str">
        <f t="shared" si="6"/>
        <v/>
      </c>
      <c r="B223" s="142"/>
      <c r="C223" s="143" t="str">
        <f>IF(ISERROR(VLOOKUP(A223,'[1]Z04 支出决算表(财决04表)'!$A$10:$J$500,4,FALSE)),"",VLOOKUP(A223,'[1]Z04 支出决算表(财决04表)'!$A$10:$J$500,4,FALSE))</f>
        <v/>
      </c>
      <c r="D223" s="144" t="str">
        <f>IF(ISERROR(VLOOKUP(A223,'[1]Z04 支出决算表(财决04表)'!$A$10:$J$500,5,FALSE)),"",VLOOKUP(A223,'[1]Z04 支出决算表(财决04表)'!$A$10:$J$500,5,FALSE))</f>
        <v/>
      </c>
      <c r="E223" s="144" t="str">
        <f>IF(ISERROR(VLOOKUP(A223,'[1]Z04 支出决算表(财决04表)'!$A$10:$J$500,6,FALSE)),"",VLOOKUP(A223,'[1]Z04 支出决算表(财决04表)'!$A$10:$J$500,6,FALSE))</f>
        <v/>
      </c>
      <c r="F223" s="144" t="str">
        <f>IF(ISERROR(VLOOKUP(A223,'[1]Z04 支出决算表(财决04表)'!$A$10:$J$500,7,FALSE)),"",VLOOKUP(A223,'[1]Z04 支出决算表(财决04表)'!$A$10:$J$500,7,FALSE))</f>
        <v/>
      </c>
      <c r="G223" s="144" t="str">
        <f>IF(ISERROR(VLOOKUP(A223,'[1]Z04 支出决算表(财决04表)'!$A$10:$J$500,8,FALSE)),"",VLOOKUP(A223,'[1]Z04 支出决算表(财决04表)'!$A$10:$J$500,8,FALSE))</f>
        <v/>
      </c>
      <c r="H223" s="144" t="str">
        <f>IF(ISERROR(VLOOKUP(A223,'[1]Z04 支出决算表(财决04表)'!$A$10:$J$500,9,FALSE)),"",VLOOKUP(A223,'[1]Z04 支出决算表(财决04表)'!$A$10:$J$500,9,FALSE))</f>
        <v/>
      </c>
      <c r="I223" s="144" t="str">
        <f>IF(ISERROR(VLOOKUP(A223,'[1]Z04 支出决算表(财决04表)'!$A$10:$J$500,10,FALSE)),"",VLOOKUP(A223,'[1]Z04 支出决算表(财决04表)'!$A$10:$J$500,10,FALSE))</f>
        <v/>
      </c>
      <c r="J223" s="155">
        <f>'[1]Z04 支出决算表(财决04表)'!$A222</f>
        <v>0</v>
      </c>
      <c r="K223" s="156">
        <f>'[1]Z04 支出决算表(财决04表)'!$E222</f>
        <v>0</v>
      </c>
      <c r="L223" s="133" t="str">
        <f t="shared" si="7"/>
        <v/>
      </c>
    </row>
    <row r="224" spans="1:12" ht="22.7" customHeight="1">
      <c r="A224" s="141" t="str">
        <f t="shared" si="6"/>
        <v/>
      </c>
      <c r="B224" s="142"/>
      <c r="C224" s="143" t="str">
        <f>IF(ISERROR(VLOOKUP(A224,'[1]Z04 支出决算表(财决04表)'!$A$10:$J$500,4,FALSE)),"",VLOOKUP(A224,'[1]Z04 支出决算表(财决04表)'!$A$10:$J$500,4,FALSE))</f>
        <v/>
      </c>
      <c r="D224" s="144" t="str">
        <f>IF(ISERROR(VLOOKUP(A224,'[1]Z04 支出决算表(财决04表)'!$A$10:$J$500,5,FALSE)),"",VLOOKUP(A224,'[1]Z04 支出决算表(财决04表)'!$A$10:$J$500,5,FALSE))</f>
        <v/>
      </c>
      <c r="E224" s="144" t="str">
        <f>IF(ISERROR(VLOOKUP(A224,'[1]Z04 支出决算表(财决04表)'!$A$10:$J$500,6,FALSE)),"",VLOOKUP(A224,'[1]Z04 支出决算表(财决04表)'!$A$10:$J$500,6,FALSE))</f>
        <v/>
      </c>
      <c r="F224" s="144" t="str">
        <f>IF(ISERROR(VLOOKUP(A224,'[1]Z04 支出决算表(财决04表)'!$A$10:$J$500,7,FALSE)),"",VLOOKUP(A224,'[1]Z04 支出决算表(财决04表)'!$A$10:$J$500,7,FALSE))</f>
        <v/>
      </c>
      <c r="G224" s="144" t="str">
        <f>IF(ISERROR(VLOOKUP(A224,'[1]Z04 支出决算表(财决04表)'!$A$10:$J$500,8,FALSE)),"",VLOOKUP(A224,'[1]Z04 支出决算表(财决04表)'!$A$10:$J$500,8,FALSE))</f>
        <v/>
      </c>
      <c r="H224" s="144" t="str">
        <f>IF(ISERROR(VLOOKUP(A224,'[1]Z04 支出决算表(财决04表)'!$A$10:$J$500,9,FALSE)),"",VLOOKUP(A224,'[1]Z04 支出决算表(财决04表)'!$A$10:$J$500,9,FALSE))</f>
        <v/>
      </c>
      <c r="I224" s="144" t="str">
        <f>IF(ISERROR(VLOOKUP(A224,'[1]Z04 支出决算表(财决04表)'!$A$10:$J$500,10,FALSE)),"",VLOOKUP(A224,'[1]Z04 支出决算表(财决04表)'!$A$10:$J$500,10,FALSE))</f>
        <v/>
      </c>
      <c r="J224" s="155">
        <f>'[1]Z04 支出决算表(财决04表)'!$A223</f>
        <v>0</v>
      </c>
      <c r="K224" s="156">
        <f>'[1]Z04 支出决算表(财决04表)'!$E223</f>
        <v>0</v>
      </c>
      <c r="L224" s="133" t="str">
        <f t="shared" si="7"/>
        <v/>
      </c>
    </row>
    <row r="225" spans="1:12" ht="22.7" customHeight="1">
      <c r="A225" s="141" t="str">
        <f t="shared" si="6"/>
        <v/>
      </c>
      <c r="B225" s="142"/>
      <c r="C225" s="143" t="str">
        <f>IF(ISERROR(VLOOKUP(A225,'[1]Z04 支出决算表(财决04表)'!$A$10:$J$500,4,FALSE)),"",VLOOKUP(A225,'[1]Z04 支出决算表(财决04表)'!$A$10:$J$500,4,FALSE))</f>
        <v/>
      </c>
      <c r="D225" s="144" t="str">
        <f>IF(ISERROR(VLOOKUP(A225,'[1]Z04 支出决算表(财决04表)'!$A$10:$J$500,5,FALSE)),"",VLOOKUP(A225,'[1]Z04 支出决算表(财决04表)'!$A$10:$J$500,5,FALSE))</f>
        <v/>
      </c>
      <c r="E225" s="144" t="str">
        <f>IF(ISERROR(VLOOKUP(A225,'[1]Z04 支出决算表(财决04表)'!$A$10:$J$500,6,FALSE)),"",VLOOKUP(A225,'[1]Z04 支出决算表(财决04表)'!$A$10:$J$500,6,FALSE))</f>
        <v/>
      </c>
      <c r="F225" s="144" t="str">
        <f>IF(ISERROR(VLOOKUP(A225,'[1]Z04 支出决算表(财决04表)'!$A$10:$J$500,7,FALSE)),"",VLOOKUP(A225,'[1]Z04 支出决算表(财决04表)'!$A$10:$J$500,7,FALSE))</f>
        <v/>
      </c>
      <c r="G225" s="144" t="str">
        <f>IF(ISERROR(VLOOKUP(A225,'[1]Z04 支出决算表(财决04表)'!$A$10:$J$500,8,FALSE)),"",VLOOKUP(A225,'[1]Z04 支出决算表(财决04表)'!$A$10:$J$500,8,FALSE))</f>
        <v/>
      </c>
      <c r="H225" s="144" t="str">
        <f>IF(ISERROR(VLOOKUP(A225,'[1]Z04 支出决算表(财决04表)'!$A$10:$J$500,9,FALSE)),"",VLOOKUP(A225,'[1]Z04 支出决算表(财决04表)'!$A$10:$J$500,9,FALSE))</f>
        <v/>
      </c>
      <c r="I225" s="144" t="str">
        <f>IF(ISERROR(VLOOKUP(A225,'[1]Z04 支出决算表(财决04表)'!$A$10:$J$500,10,FALSE)),"",VLOOKUP(A225,'[1]Z04 支出决算表(财决04表)'!$A$10:$J$500,10,FALSE))</f>
        <v/>
      </c>
      <c r="J225" s="155">
        <f>'[1]Z04 支出决算表(财决04表)'!$A224</f>
        <v>0</v>
      </c>
      <c r="K225" s="156">
        <f>'[1]Z04 支出决算表(财决04表)'!$E224</f>
        <v>0</v>
      </c>
      <c r="L225" s="133" t="str">
        <f t="shared" si="7"/>
        <v/>
      </c>
    </row>
    <row r="226" spans="1:12" ht="22.7" customHeight="1">
      <c r="A226" s="141" t="str">
        <f t="shared" si="6"/>
        <v/>
      </c>
      <c r="B226" s="142"/>
      <c r="C226" s="143" t="str">
        <f>IF(ISERROR(VLOOKUP(A226,'[1]Z04 支出决算表(财决04表)'!$A$10:$J$500,4,FALSE)),"",VLOOKUP(A226,'[1]Z04 支出决算表(财决04表)'!$A$10:$J$500,4,FALSE))</f>
        <v/>
      </c>
      <c r="D226" s="144" t="str">
        <f>IF(ISERROR(VLOOKUP(A226,'[1]Z04 支出决算表(财决04表)'!$A$10:$J$500,5,FALSE)),"",VLOOKUP(A226,'[1]Z04 支出决算表(财决04表)'!$A$10:$J$500,5,FALSE))</f>
        <v/>
      </c>
      <c r="E226" s="144" t="str">
        <f>IF(ISERROR(VLOOKUP(A226,'[1]Z04 支出决算表(财决04表)'!$A$10:$J$500,6,FALSE)),"",VLOOKUP(A226,'[1]Z04 支出决算表(财决04表)'!$A$10:$J$500,6,FALSE))</f>
        <v/>
      </c>
      <c r="F226" s="144" t="str">
        <f>IF(ISERROR(VLOOKUP(A226,'[1]Z04 支出决算表(财决04表)'!$A$10:$J$500,7,FALSE)),"",VLOOKUP(A226,'[1]Z04 支出决算表(财决04表)'!$A$10:$J$500,7,FALSE))</f>
        <v/>
      </c>
      <c r="G226" s="144" t="str">
        <f>IF(ISERROR(VLOOKUP(A226,'[1]Z04 支出决算表(财决04表)'!$A$10:$J$500,8,FALSE)),"",VLOOKUP(A226,'[1]Z04 支出决算表(财决04表)'!$A$10:$J$500,8,FALSE))</f>
        <v/>
      </c>
      <c r="H226" s="144" t="str">
        <f>IF(ISERROR(VLOOKUP(A226,'[1]Z04 支出决算表(财决04表)'!$A$10:$J$500,9,FALSE)),"",VLOOKUP(A226,'[1]Z04 支出决算表(财决04表)'!$A$10:$J$500,9,FALSE))</f>
        <v/>
      </c>
      <c r="I226" s="144" t="str">
        <f>IF(ISERROR(VLOOKUP(A226,'[1]Z04 支出决算表(财决04表)'!$A$10:$J$500,10,FALSE)),"",VLOOKUP(A226,'[1]Z04 支出决算表(财决04表)'!$A$10:$J$500,10,FALSE))</f>
        <v/>
      </c>
      <c r="J226" s="155">
        <f>'[1]Z04 支出决算表(财决04表)'!$A225</f>
        <v>0</v>
      </c>
      <c r="K226" s="156">
        <f>'[1]Z04 支出决算表(财决04表)'!$E225</f>
        <v>0</v>
      </c>
      <c r="L226" s="133" t="str">
        <f t="shared" si="7"/>
        <v/>
      </c>
    </row>
    <row r="227" spans="1:12" ht="22.7" customHeight="1">
      <c r="A227" s="141" t="str">
        <f t="shared" si="6"/>
        <v/>
      </c>
      <c r="B227" s="142"/>
      <c r="C227" s="143" t="str">
        <f>IF(ISERROR(VLOOKUP(A227,'[1]Z04 支出决算表(财决04表)'!$A$10:$J$500,4,FALSE)),"",VLOOKUP(A227,'[1]Z04 支出决算表(财决04表)'!$A$10:$J$500,4,FALSE))</f>
        <v/>
      </c>
      <c r="D227" s="144" t="str">
        <f>IF(ISERROR(VLOOKUP(A227,'[1]Z04 支出决算表(财决04表)'!$A$10:$J$500,5,FALSE)),"",VLOOKUP(A227,'[1]Z04 支出决算表(财决04表)'!$A$10:$J$500,5,FALSE))</f>
        <v/>
      </c>
      <c r="E227" s="144" t="str">
        <f>IF(ISERROR(VLOOKUP(A227,'[1]Z04 支出决算表(财决04表)'!$A$10:$J$500,6,FALSE)),"",VLOOKUP(A227,'[1]Z04 支出决算表(财决04表)'!$A$10:$J$500,6,FALSE))</f>
        <v/>
      </c>
      <c r="F227" s="144" t="str">
        <f>IF(ISERROR(VLOOKUP(A227,'[1]Z04 支出决算表(财决04表)'!$A$10:$J$500,7,FALSE)),"",VLOOKUP(A227,'[1]Z04 支出决算表(财决04表)'!$A$10:$J$500,7,FALSE))</f>
        <v/>
      </c>
      <c r="G227" s="144" t="str">
        <f>IF(ISERROR(VLOOKUP(A227,'[1]Z04 支出决算表(财决04表)'!$A$10:$J$500,8,FALSE)),"",VLOOKUP(A227,'[1]Z04 支出决算表(财决04表)'!$A$10:$J$500,8,FALSE))</f>
        <v/>
      </c>
      <c r="H227" s="144" t="str">
        <f>IF(ISERROR(VLOOKUP(A227,'[1]Z04 支出决算表(财决04表)'!$A$10:$J$500,9,FALSE)),"",VLOOKUP(A227,'[1]Z04 支出决算表(财决04表)'!$A$10:$J$500,9,FALSE))</f>
        <v/>
      </c>
      <c r="I227" s="144" t="str">
        <f>IF(ISERROR(VLOOKUP(A227,'[1]Z04 支出决算表(财决04表)'!$A$10:$J$500,10,FALSE)),"",VLOOKUP(A227,'[1]Z04 支出决算表(财决04表)'!$A$10:$J$500,10,FALSE))</f>
        <v/>
      </c>
      <c r="J227" s="155">
        <f>'[1]Z04 支出决算表(财决04表)'!$A226</f>
        <v>0</v>
      </c>
      <c r="K227" s="156">
        <f>'[1]Z04 支出决算表(财决04表)'!$E226</f>
        <v>0</v>
      </c>
      <c r="L227" s="133" t="str">
        <f t="shared" si="7"/>
        <v/>
      </c>
    </row>
    <row r="228" spans="1:12" ht="22.7" customHeight="1">
      <c r="A228" s="141" t="str">
        <f t="shared" si="6"/>
        <v/>
      </c>
      <c r="B228" s="142"/>
      <c r="C228" s="143" t="str">
        <f>IF(ISERROR(VLOOKUP(A228,'[1]Z04 支出决算表(财决04表)'!$A$10:$J$500,4,FALSE)),"",VLOOKUP(A228,'[1]Z04 支出决算表(财决04表)'!$A$10:$J$500,4,FALSE))</f>
        <v/>
      </c>
      <c r="D228" s="144" t="str">
        <f>IF(ISERROR(VLOOKUP(A228,'[1]Z04 支出决算表(财决04表)'!$A$10:$J$500,5,FALSE)),"",VLOOKUP(A228,'[1]Z04 支出决算表(财决04表)'!$A$10:$J$500,5,FALSE))</f>
        <v/>
      </c>
      <c r="E228" s="144" t="str">
        <f>IF(ISERROR(VLOOKUP(A228,'[1]Z04 支出决算表(财决04表)'!$A$10:$J$500,6,FALSE)),"",VLOOKUP(A228,'[1]Z04 支出决算表(财决04表)'!$A$10:$J$500,6,FALSE))</f>
        <v/>
      </c>
      <c r="F228" s="144" t="str">
        <f>IF(ISERROR(VLOOKUP(A228,'[1]Z04 支出决算表(财决04表)'!$A$10:$J$500,7,FALSE)),"",VLOOKUP(A228,'[1]Z04 支出决算表(财决04表)'!$A$10:$J$500,7,FALSE))</f>
        <v/>
      </c>
      <c r="G228" s="144" t="str">
        <f>IF(ISERROR(VLOOKUP(A228,'[1]Z04 支出决算表(财决04表)'!$A$10:$J$500,8,FALSE)),"",VLOOKUP(A228,'[1]Z04 支出决算表(财决04表)'!$A$10:$J$500,8,FALSE))</f>
        <v/>
      </c>
      <c r="H228" s="144" t="str">
        <f>IF(ISERROR(VLOOKUP(A228,'[1]Z04 支出决算表(财决04表)'!$A$10:$J$500,9,FALSE)),"",VLOOKUP(A228,'[1]Z04 支出决算表(财决04表)'!$A$10:$J$500,9,FALSE))</f>
        <v/>
      </c>
      <c r="I228" s="144" t="str">
        <f>IF(ISERROR(VLOOKUP(A228,'[1]Z04 支出决算表(财决04表)'!$A$10:$J$500,10,FALSE)),"",VLOOKUP(A228,'[1]Z04 支出决算表(财决04表)'!$A$10:$J$500,10,FALSE))</f>
        <v/>
      </c>
      <c r="J228" s="155">
        <f>'[1]Z04 支出决算表(财决04表)'!$A227</f>
        <v>0</v>
      </c>
      <c r="K228" s="156">
        <f>'[1]Z04 支出决算表(财决04表)'!$E227</f>
        <v>0</v>
      </c>
      <c r="L228" s="133" t="str">
        <f t="shared" si="7"/>
        <v/>
      </c>
    </row>
    <row r="229" spans="1:12" ht="22.7" customHeight="1">
      <c r="A229" s="141" t="str">
        <f t="shared" si="6"/>
        <v/>
      </c>
      <c r="B229" s="142"/>
      <c r="C229" s="143" t="str">
        <f>IF(ISERROR(VLOOKUP(A229,'[1]Z04 支出决算表(财决04表)'!$A$10:$J$500,4,FALSE)),"",VLOOKUP(A229,'[1]Z04 支出决算表(财决04表)'!$A$10:$J$500,4,FALSE))</f>
        <v/>
      </c>
      <c r="D229" s="144" t="str">
        <f>IF(ISERROR(VLOOKUP(A229,'[1]Z04 支出决算表(财决04表)'!$A$10:$J$500,5,FALSE)),"",VLOOKUP(A229,'[1]Z04 支出决算表(财决04表)'!$A$10:$J$500,5,FALSE))</f>
        <v/>
      </c>
      <c r="E229" s="144" t="str">
        <f>IF(ISERROR(VLOOKUP(A229,'[1]Z04 支出决算表(财决04表)'!$A$10:$J$500,6,FALSE)),"",VLOOKUP(A229,'[1]Z04 支出决算表(财决04表)'!$A$10:$J$500,6,FALSE))</f>
        <v/>
      </c>
      <c r="F229" s="144" t="str">
        <f>IF(ISERROR(VLOOKUP(A229,'[1]Z04 支出决算表(财决04表)'!$A$10:$J$500,7,FALSE)),"",VLOOKUP(A229,'[1]Z04 支出决算表(财决04表)'!$A$10:$J$500,7,FALSE))</f>
        <v/>
      </c>
      <c r="G229" s="144" t="str">
        <f>IF(ISERROR(VLOOKUP(A229,'[1]Z04 支出决算表(财决04表)'!$A$10:$J$500,8,FALSE)),"",VLOOKUP(A229,'[1]Z04 支出决算表(财决04表)'!$A$10:$J$500,8,FALSE))</f>
        <v/>
      </c>
      <c r="H229" s="144" t="str">
        <f>IF(ISERROR(VLOOKUP(A229,'[1]Z04 支出决算表(财决04表)'!$A$10:$J$500,9,FALSE)),"",VLOOKUP(A229,'[1]Z04 支出决算表(财决04表)'!$A$10:$J$500,9,FALSE))</f>
        <v/>
      </c>
      <c r="I229" s="144" t="str">
        <f>IF(ISERROR(VLOOKUP(A229,'[1]Z04 支出决算表(财决04表)'!$A$10:$J$500,10,FALSE)),"",VLOOKUP(A229,'[1]Z04 支出决算表(财决04表)'!$A$10:$J$500,10,FALSE))</f>
        <v/>
      </c>
      <c r="J229" s="155">
        <f>'[1]Z04 支出决算表(财决04表)'!$A228</f>
        <v>0</v>
      </c>
      <c r="K229" s="156">
        <f>'[1]Z04 支出决算表(财决04表)'!$E228</f>
        <v>0</v>
      </c>
      <c r="L229" s="133" t="str">
        <f t="shared" si="7"/>
        <v/>
      </c>
    </row>
    <row r="230" spans="1:12" ht="22.7" customHeight="1">
      <c r="A230" s="141" t="str">
        <f t="shared" si="6"/>
        <v/>
      </c>
      <c r="B230" s="142"/>
      <c r="C230" s="143" t="str">
        <f>IF(ISERROR(VLOOKUP(A230,'[1]Z04 支出决算表(财决04表)'!$A$10:$J$500,4,FALSE)),"",VLOOKUP(A230,'[1]Z04 支出决算表(财决04表)'!$A$10:$J$500,4,FALSE))</f>
        <v/>
      </c>
      <c r="D230" s="144" t="str">
        <f>IF(ISERROR(VLOOKUP(A230,'[1]Z04 支出决算表(财决04表)'!$A$10:$J$500,5,FALSE)),"",VLOOKUP(A230,'[1]Z04 支出决算表(财决04表)'!$A$10:$J$500,5,FALSE))</f>
        <v/>
      </c>
      <c r="E230" s="144" t="str">
        <f>IF(ISERROR(VLOOKUP(A230,'[1]Z04 支出决算表(财决04表)'!$A$10:$J$500,6,FALSE)),"",VLOOKUP(A230,'[1]Z04 支出决算表(财决04表)'!$A$10:$J$500,6,FALSE))</f>
        <v/>
      </c>
      <c r="F230" s="144" t="str">
        <f>IF(ISERROR(VLOOKUP(A230,'[1]Z04 支出决算表(财决04表)'!$A$10:$J$500,7,FALSE)),"",VLOOKUP(A230,'[1]Z04 支出决算表(财决04表)'!$A$10:$J$500,7,FALSE))</f>
        <v/>
      </c>
      <c r="G230" s="144" t="str">
        <f>IF(ISERROR(VLOOKUP(A230,'[1]Z04 支出决算表(财决04表)'!$A$10:$J$500,8,FALSE)),"",VLOOKUP(A230,'[1]Z04 支出决算表(财决04表)'!$A$10:$J$500,8,FALSE))</f>
        <v/>
      </c>
      <c r="H230" s="144" t="str">
        <f>IF(ISERROR(VLOOKUP(A230,'[1]Z04 支出决算表(财决04表)'!$A$10:$J$500,9,FALSE)),"",VLOOKUP(A230,'[1]Z04 支出决算表(财决04表)'!$A$10:$J$500,9,FALSE))</f>
        <v/>
      </c>
      <c r="I230" s="144" t="str">
        <f>IF(ISERROR(VLOOKUP(A230,'[1]Z04 支出决算表(财决04表)'!$A$10:$J$500,10,FALSE)),"",VLOOKUP(A230,'[1]Z04 支出决算表(财决04表)'!$A$10:$J$500,10,FALSE))</f>
        <v/>
      </c>
      <c r="J230" s="155">
        <f>'[1]Z04 支出决算表(财决04表)'!$A229</f>
        <v>0</v>
      </c>
      <c r="K230" s="156">
        <f>'[1]Z04 支出决算表(财决04表)'!$E229</f>
        <v>0</v>
      </c>
      <c r="L230" s="133" t="str">
        <f t="shared" si="7"/>
        <v/>
      </c>
    </row>
    <row r="231" spans="1:12" ht="22.7" customHeight="1">
      <c r="A231" s="141" t="str">
        <f t="shared" si="6"/>
        <v/>
      </c>
      <c r="B231" s="142"/>
      <c r="C231" s="143" t="str">
        <f>IF(ISERROR(VLOOKUP(A231,'[1]Z04 支出决算表(财决04表)'!$A$10:$J$500,4,FALSE)),"",VLOOKUP(A231,'[1]Z04 支出决算表(财决04表)'!$A$10:$J$500,4,FALSE))</f>
        <v/>
      </c>
      <c r="D231" s="144" t="str">
        <f>IF(ISERROR(VLOOKUP(A231,'[1]Z04 支出决算表(财决04表)'!$A$10:$J$500,5,FALSE)),"",VLOOKUP(A231,'[1]Z04 支出决算表(财决04表)'!$A$10:$J$500,5,FALSE))</f>
        <v/>
      </c>
      <c r="E231" s="144" t="str">
        <f>IF(ISERROR(VLOOKUP(A231,'[1]Z04 支出决算表(财决04表)'!$A$10:$J$500,6,FALSE)),"",VLOOKUP(A231,'[1]Z04 支出决算表(财决04表)'!$A$10:$J$500,6,FALSE))</f>
        <v/>
      </c>
      <c r="F231" s="144" t="str">
        <f>IF(ISERROR(VLOOKUP(A231,'[1]Z04 支出决算表(财决04表)'!$A$10:$J$500,7,FALSE)),"",VLOOKUP(A231,'[1]Z04 支出决算表(财决04表)'!$A$10:$J$500,7,FALSE))</f>
        <v/>
      </c>
      <c r="G231" s="144" t="str">
        <f>IF(ISERROR(VLOOKUP(A231,'[1]Z04 支出决算表(财决04表)'!$A$10:$J$500,8,FALSE)),"",VLOOKUP(A231,'[1]Z04 支出决算表(财决04表)'!$A$10:$J$500,8,FALSE))</f>
        <v/>
      </c>
      <c r="H231" s="144" t="str">
        <f>IF(ISERROR(VLOOKUP(A231,'[1]Z04 支出决算表(财决04表)'!$A$10:$J$500,9,FALSE)),"",VLOOKUP(A231,'[1]Z04 支出决算表(财决04表)'!$A$10:$J$500,9,FALSE))</f>
        <v/>
      </c>
      <c r="I231" s="144" t="str">
        <f>IF(ISERROR(VLOOKUP(A231,'[1]Z04 支出决算表(财决04表)'!$A$10:$J$500,10,FALSE)),"",VLOOKUP(A231,'[1]Z04 支出决算表(财决04表)'!$A$10:$J$500,10,FALSE))</f>
        <v/>
      </c>
      <c r="J231" s="155">
        <f>'[1]Z04 支出决算表(财决04表)'!$A230</f>
        <v>0</v>
      </c>
      <c r="K231" s="156">
        <f>'[1]Z04 支出决算表(财决04表)'!$E230</f>
        <v>0</v>
      </c>
      <c r="L231" s="133" t="str">
        <f t="shared" si="7"/>
        <v/>
      </c>
    </row>
    <row r="232" spans="1:12" ht="22.7" customHeight="1">
      <c r="A232" s="141" t="str">
        <f t="shared" si="6"/>
        <v/>
      </c>
      <c r="B232" s="142"/>
      <c r="C232" s="143" t="str">
        <f>IF(ISERROR(VLOOKUP(A232,'[1]Z04 支出决算表(财决04表)'!$A$10:$J$500,4,FALSE)),"",VLOOKUP(A232,'[1]Z04 支出决算表(财决04表)'!$A$10:$J$500,4,FALSE))</f>
        <v/>
      </c>
      <c r="D232" s="144" t="str">
        <f>IF(ISERROR(VLOOKUP(A232,'[1]Z04 支出决算表(财决04表)'!$A$10:$J$500,5,FALSE)),"",VLOOKUP(A232,'[1]Z04 支出决算表(财决04表)'!$A$10:$J$500,5,FALSE))</f>
        <v/>
      </c>
      <c r="E232" s="144" t="str">
        <f>IF(ISERROR(VLOOKUP(A232,'[1]Z04 支出决算表(财决04表)'!$A$10:$J$500,6,FALSE)),"",VLOOKUP(A232,'[1]Z04 支出决算表(财决04表)'!$A$10:$J$500,6,FALSE))</f>
        <v/>
      </c>
      <c r="F232" s="144" t="str">
        <f>IF(ISERROR(VLOOKUP(A232,'[1]Z04 支出决算表(财决04表)'!$A$10:$J$500,7,FALSE)),"",VLOOKUP(A232,'[1]Z04 支出决算表(财决04表)'!$A$10:$J$500,7,FALSE))</f>
        <v/>
      </c>
      <c r="G232" s="144" t="str">
        <f>IF(ISERROR(VLOOKUP(A232,'[1]Z04 支出决算表(财决04表)'!$A$10:$J$500,8,FALSE)),"",VLOOKUP(A232,'[1]Z04 支出决算表(财决04表)'!$A$10:$J$500,8,FALSE))</f>
        <v/>
      </c>
      <c r="H232" s="144" t="str">
        <f>IF(ISERROR(VLOOKUP(A232,'[1]Z04 支出决算表(财决04表)'!$A$10:$J$500,9,FALSE)),"",VLOOKUP(A232,'[1]Z04 支出决算表(财决04表)'!$A$10:$J$500,9,FALSE))</f>
        <v/>
      </c>
      <c r="I232" s="144" t="str">
        <f>IF(ISERROR(VLOOKUP(A232,'[1]Z04 支出决算表(财决04表)'!$A$10:$J$500,10,FALSE)),"",VLOOKUP(A232,'[1]Z04 支出决算表(财决04表)'!$A$10:$J$500,10,FALSE))</f>
        <v/>
      </c>
      <c r="J232" s="155">
        <f>'[1]Z04 支出决算表(财决04表)'!$A231</f>
        <v>0</v>
      </c>
      <c r="K232" s="156">
        <f>'[1]Z04 支出决算表(财决04表)'!$E231</f>
        <v>0</v>
      </c>
      <c r="L232" s="133" t="str">
        <f t="shared" si="7"/>
        <v/>
      </c>
    </row>
    <row r="233" spans="1:12" ht="22.7" customHeight="1">
      <c r="A233" s="141" t="str">
        <f t="shared" si="6"/>
        <v/>
      </c>
      <c r="B233" s="142"/>
      <c r="C233" s="143" t="str">
        <f>IF(ISERROR(VLOOKUP(A233,'[1]Z04 支出决算表(财决04表)'!$A$10:$J$500,4,FALSE)),"",VLOOKUP(A233,'[1]Z04 支出决算表(财决04表)'!$A$10:$J$500,4,FALSE))</f>
        <v/>
      </c>
      <c r="D233" s="144" t="str">
        <f>IF(ISERROR(VLOOKUP(A233,'[1]Z04 支出决算表(财决04表)'!$A$10:$J$500,5,FALSE)),"",VLOOKUP(A233,'[1]Z04 支出决算表(财决04表)'!$A$10:$J$500,5,FALSE))</f>
        <v/>
      </c>
      <c r="E233" s="144" t="str">
        <f>IF(ISERROR(VLOOKUP(A233,'[1]Z04 支出决算表(财决04表)'!$A$10:$J$500,6,FALSE)),"",VLOOKUP(A233,'[1]Z04 支出决算表(财决04表)'!$A$10:$J$500,6,FALSE))</f>
        <v/>
      </c>
      <c r="F233" s="144" t="str">
        <f>IF(ISERROR(VLOOKUP(A233,'[1]Z04 支出决算表(财决04表)'!$A$10:$J$500,7,FALSE)),"",VLOOKUP(A233,'[1]Z04 支出决算表(财决04表)'!$A$10:$J$500,7,FALSE))</f>
        <v/>
      </c>
      <c r="G233" s="144" t="str">
        <f>IF(ISERROR(VLOOKUP(A233,'[1]Z04 支出决算表(财决04表)'!$A$10:$J$500,8,FALSE)),"",VLOOKUP(A233,'[1]Z04 支出决算表(财决04表)'!$A$10:$J$500,8,FALSE))</f>
        <v/>
      </c>
      <c r="H233" s="144" t="str">
        <f>IF(ISERROR(VLOOKUP(A233,'[1]Z04 支出决算表(财决04表)'!$A$10:$J$500,9,FALSE)),"",VLOOKUP(A233,'[1]Z04 支出决算表(财决04表)'!$A$10:$J$500,9,FALSE))</f>
        <v/>
      </c>
      <c r="I233" s="144" t="str">
        <f>IF(ISERROR(VLOOKUP(A233,'[1]Z04 支出决算表(财决04表)'!$A$10:$J$500,10,FALSE)),"",VLOOKUP(A233,'[1]Z04 支出决算表(财决04表)'!$A$10:$J$500,10,FALSE))</f>
        <v/>
      </c>
      <c r="J233" s="155">
        <f>'[1]Z04 支出决算表(财决04表)'!$A232</f>
        <v>0</v>
      </c>
      <c r="K233" s="156">
        <f>'[1]Z04 支出决算表(财决04表)'!$E232</f>
        <v>0</v>
      </c>
      <c r="L233" s="133" t="str">
        <f t="shared" si="7"/>
        <v/>
      </c>
    </row>
    <row r="234" spans="1:12" ht="22.7" customHeight="1">
      <c r="A234" s="141" t="str">
        <f t="shared" si="6"/>
        <v/>
      </c>
      <c r="B234" s="142"/>
      <c r="C234" s="143" t="str">
        <f>IF(ISERROR(VLOOKUP(A234,'[1]Z04 支出决算表(财决04表)'!$A$10:$J$500,4,FALSE)),"",VLOOKUP(A234,'[1]Z04 支出决算表(财决04表)'!$A$10:$J$500,4,FALSE))</f>
        <v/>
      </c>
      <c r="D234" s="144" t="str">
        <f>IF(ISERROR(VLOOKUP(A234,'[1]Z04 支出决算表(财决04表)'!$A$10:$J$500,5,FALSE)),"",VLOOKUP(A234,'[1]Z04 支出决算表(财决04表)'!$A$10:$J$500,5,FALSE))</f>
        <v/>
      </c>
      <c r="E234" s="144" t="str">
        <f>IF(ISERROR(VLOOKUP(A234,'[1]Z04 支出决算表(财决04表)'!$A$10:$J$500,6,FALSE)),"",VLOOKUP(A234,'[1]Z04 支出决算表(财决04表)'!$A$10:$J$500,6,FALSE))</f>
        <v/>
      </c>
      <c r="F234" s="144" t="str">
        <f>IF(ISERROR(VLOOKUP(A234,'[1]Z04 支出决算表(财决04表)'!$A$10:$J$500,7,FALSE)),"",VLOOKUP(A234,'[1]Z04 支出决算表(财决04表)'!$A$10:$J$500,7,FALSE))</f>
        <v/>
      </c>
      <c r="G234" s="144" t="str">
        <f>IF(ISERROR(VLOOKUP(A234,'[1]Z04 支出决算表(财决04表)'!$A$10:$J$500,8,FALSE)),"",VLOOKUP(A234,'[1]Z04 支出决算表(财决04表)'!$A$10:$J$500,8,FALSE))</f>
        <v/>
      </c>
      <c r="H234" s="144" t="str">
        <f>IF(ISERROR(VLOOKUP(A234,'[1]Z04 支出决算表(财决04表)'!$A$10:$J$500,9,FALSE)),"",VLOOKUP(A234,'[1]Z04 支出决算表(财决04表)'!$A$10:$J$500,9,FALSE))</f>
        <v/>
      </c>
      <c r="I234" s="144" t="str">
        <f>IF(ISERROR(VLOOKUP(A234,'[1]Z04 支出决算表(财决04表)'!$A$10:$J$500,10,FALSE)),"",VLOOKUP(A234,'[1]Z04 支出决算表(财决04表)'!$A$10:$J$500,10,FALSE))</f>
        <v/>
      </c>
      <c r="J234" s="155">
        <f>'[1]Z04 支出决算表(财决04表)'!$A233</f>
        <v>0</v>
      </c>
      <c r="K234" s="156">
        <f>'[1]Z04 支出决算表(财决04表)'!$E233</f>
        <v>0</v>
      </c>
      <c r="L234" s="133" t="str">
        <f t="shared" si="7"/>
        <v/>
      </c>
    </row>
    <row r="235" spans="1:12" ht="22.7" customHeight="1">
      <c r="A235" s="141" t="str">
        <f t="shared" si="6"/>
        <v/>
      </c>
      <c r="B235" s="142"/>
      <c r="C235" s="143" t="str">
        <f>IF(ISERROR(VLOOKUP(A235,'[1]Z04 支出决算表(财决04表)'!$A$10:$J$500,4,FALSE)),"",VLOOKUP(A235,'[1]Z04 支出决算表(财决04表)'!$A$10:$J$500,4,FALSE))</f>
        <v/>
      </c>
      <c r="D235" s="144" t="str">
        <f>IF(ISERROR(VLOOKUP(A235,'[1]Z04 支出决算表(财决04表)'!$A$10:$J$500,5,FALSE)),"",VLOOKUP(A235,'[1]Z04 支出决算表(财决04表)'!$A$10:$J$500,5,FALSE))</f>
        <v/>
      </c>
      <c r="E235" s="144" t="str">
        <f>IF(ISERROR(VLOOKUP(A235,'[1]Z04 支出决算表(财决04表)'!$A$10:$J$500,6,FALSE)),"",VLOOKUP(A235,'[1]Z04 支出决算表(财决04表)'!$A$10:$J$500,6,FALSE))</f>
        <v/>
      </c>
      <c r="F235" s="144" t="str">
        <f>IF(ISERROR(VLOOKUP(A235,'[1]Z04 支出决算表(财决04表)'!$A$10:$J$500,7,FALSE)),"",VLOOKUP(A235,'[1]Z04 支出决算表(财决04表)'!$A$10:$J$500,7,FALSE))</f>
        <v/>
      </c>
      <c r="G235" s="144" t="str">
        <f>IF(ISERROR(VLOOKUP(A235,'[1]Z04 支出决算表(财决04表)'!$A$10:$J$500,8,FALSE)),"",VLOOKUP(A235,'[1]Z04 支出决算表(财决04表)'!$A$10:$J$500,8,FALSE))</f>
        <v/>
      </c>
      <c r="H235" s="144" t="str">
        <f>IF(ISERROR(VLOOKUP(A235,'[1]Z04 支出决算表(财决04表)'!$A$10:$J$500,9,FALSE)),"",VLOOKUP(A235,'[1]Z04 支出决算表(财决04表)'!$A$10:$J$500,9,FALSE))</f>
        <v/>
      </c>
      <c r="I235" s="144" t="str">
        <f>IF(ISERROR(VLOOKUP(A235,'[1]Z04 支出决算表(财决04表)'!$A$10:$J$500,10,FALSE)),"",VLOOKUP(A235,'[1]Z04 支出决算表(财决04表)'!$A$10:$J$500,10,FALSE))</f>
        <v/>
      </c>
      <c r="J235" s="155">
        <f>'[1]Z04 支出决算表(财决04表)'!$A234</f>
        <v>0</v>
      </c>
      <c r="K235" s="156">
        <f>'[1]Z04 支出决算表(财决04表)'!$E234</f>
        <v>0</v>
      </c>
      <c r="L235" s="133" t="str">
        <f t="shared" si="7"/>
        <v/>
      </c>
    </row>
    <row r="236" spans="1:12" ht="22.7" customHeight="1">
      <c r="A236" s="141" t="str">
        <f t="shared" si="6"/>
        <v/>
      </c>
      <c r="B236" s="142"/>
      <c r="C236" s="143" t="str">
        <f>IF(ISERROR(VLOOKUP(A236,'[1]Z04 支出决算表(财决04表)'!$A$10:$J$500,4,FALSE)),"",VLOOKUP(A236,'[1]Z04 支出决算表(财决04表)'!$A$10:$J$500,4,FALSE))</f>
        <v/>
      </c>
      <c r="D236" s="144" t="str">
        <f>IF(ISERROR(VLOOKUP(A236,'[1]Z04 支出决算表(财决04表)'!$A$10:$J$500,5,FALSE)),"",VLOOKUP(A236,'[1]Z04 支出决算表(财决04表)'!$A$10:$J$500,5,FALSE))</f>
        <v/>
      </c>
      <c r="E236" s="144" t="str">
        <f>IF(ISERROR(VLOOKUP(A236,'[1]Z04 支出决算表(财决04表)'!$A$10:$J$500,6,FALSE)),"",VLOOKUP(A236,'[1]Z04 支出决算表(财决04表)'!$A$10:$J$500,6,FALSE))</f>
        <v/>
      </c>
      <c r="F236" s="144" t="str">
        <f>IF(ISERROR(VLOOKUP(A236,'[1]Z04 支出决算表(财决04表)'!$A$10:$J$500,7,FALSE)),"",VLOOKUP(A236,'[1]Z04 支出决算表(财决04表)'!$A$10:$J$500,7,FALSE))</f>
        <v/>
      </c>
      <c r="G236" s="144" t="str">
        <f>IF(ISERROR(VLOOKUP(A236,'[1]Z04 支出决算表(财决04表)'!$A$10:$J$500,8,FALSE)),"",VLOOKUP(A236,'[1]Z04 支出决算表(财决04表)'!$A$10:$J$500,8,FALSE))</f>
        <v/>
      </c>
      <c r="H236" s="144" t="str">
        <f>IF(ISERROR(VLOOKUP(A236,'[1]Z04 支出决算表(财决04表)'!$A$10:$J$500,9,FALSE)),"",VLOOKUP(A236,'[1]Z04 支出决算表(财决04表)'!$A$10:$J$500,9,FALSE))</f>
        <v/>
      </c>
      <c r="I236" s="144" t="str">
        <f>IF(ISERROR(VLOOKUP(A236,'[1]Z04 支出决算表(财决04表)'!$A$10:$J$500,10,FALSE)),"",VLOOKUP(A236,'[1]Z04 支出决算表(财决04表)'!$A$10:$J$500,10,FALSE))</f>
        <v/>
      </c>
      <c r="J236" s="155">
        <f>'[1]Z04 支出决算表(财决04表)'!$A235</f>
        <v>0</v>
      </c>
      <c r="K236" s="156">
        <f>'[1]Z04 支出决算表(财决04表)'!$E235</f>
        <v>0</v>
      </c>
      <c r="L236" s="133" t="str">
        <f t="shared" si="7"/>
        <v/>
      </c>
    </row>
    <row r="237" spans="1:12" ht="22.7" customHeight="1">
      <c r="A237" s="141" t="str">
        <f t="shared" si="6"/>
        <v/>
      </c>
      <c r="B237" s="142"/>
      <c r="C237" s="143" t="str">
        <f>IF(ISERROR(VLOOKUP(A237,'[1]Z04 支出决算表(财决04表)'!$A$10:$J$500,4,FALSE)),"",VLOOKUP(A237,'[1]Z04 支出决算表(财决04表)'!$A$10:$J$500,4,FALSE))</f>
        <v/>
      </c>
      <c r="D237" s="144" t="str">
        <f>IF(ISERROR(VLOOKUP(A237,'[1]Z04 支出决算表(财决04表)'!$A$10:$J$500,5,FALSE)),"",VLOOKUP(A237,'[1]Z04 支出决算表(财决04表)'!$A$10:$J$500,5,FALSE))</f>
        <v/>
      </c>
      <c r="E237" s="144" t="str">
        <f>IF(ISERROR(VLOOKUP(A237,'[1]Z04 支出决算表(财决04表)'!$A$10:$J$500,6,FALSE)),"",VLOOKUP(A237,'[1]Z04 支出决算表(财决04表)'!$A$10:$J$500,6,FALSE))</f>
        <v/>
      </c>
      <c r="F237" s="144" t="str">
        <f>IF(ISERROR(VLOOKUP(A237,'[1]Z04 支出决算表(财决04表)'!$A$10:$J$500,7,FALSE)),"",VLOOKUP(A237,'[1]Z04 支出决算表(财决04表)'!$A$10:$J$500,7,FALSE))</f>
        <v/>
      </c>
      <c r="G237" s="144" t="str">
        <f>IF(ISERROR(VLOOKUP(A237,'[1]Z04 支出决算表(财决04表)'!$A$10:$J$500,8,FALSE)),"",VLOOKUP(A237,'[1]Z04 支出决算表(财决04表)'!$A$10:$J$500,8,FALSE))</f>
        <v/>
      </c>
      <c r="H237" s="144" t="str">
        <f>IF(ISERROR(VLOOKUP(A237,'[1]Z04 支出决算表(财决04表)'!$A$10:$J$500,9,FALSE)),"",VLOOKUP(A237,'[1]Z04 支出决算表(财决04表)'!$A$10:$J$500,9,FALSE))</f>
        <v/>
      </c>
      <c r="I237" s="144" t="str">
        <f>IF(ISERROR(VLOOKUP(A237,'[1]Z04 支出决算表(财决04表)'!$A$10:$J$500,10,FALSE)),"",VLOOKUP(A237,'[1]Z04 支出决算表(财决04表)'!$A$10:$J$500,10,FALSE))</f>
        <v/>
      </c>
      <c r="J237" s="155">
        <f>'[1]Z04 支出决算表(财决04表)'!$A236</f>
        <v>0</v>
      </c>
      <c r="K237" s="156">
        <f>'[1]Z04 支出决算表(财决04表)'!$E236</f>
        <v>0</v>
      </c>
      <c r="L237" s="133" t="str">
        <f t="shared" si="7"/>
        <v/>
      </c>
    </row>
    <row r="238" spans="1:12" ht="22.7" customHeight="1">
      <c r="A238" s="141" t="str">
        <f t="shared" si="6"/>
        <v/>
      </c>
      <c r="B238" s="142"/>
      <c r="C238" s="143" t="str">
        <f>IF(ISERROR(VLOOKUP(A238,'[1]Z04 支出决算表(财决04表)'!$A$10:$J$500,4,FALSE)),"",VLOOKUP(A238,'[1]Z04 支出决算表(财决04表)'!$A$10:$J$500,4,FALSE))</f>
        <v/>
      </c>
      <c r="D238" s="144" t="str">
        <f>IF(ISERROR(VLOOKUP(A238,'[1]Z04 支出决算表(财决04表)'!$A$10:$J$500,5,FALSE)),"",VLOOKUP(A238,'[1]Z04 支出决算表(财决04表)'!$A$10:$J$500,5,FALSE))</f>
        <v/>
      </c>
      <c r="E238" s="144" t="str">
        <f>IF(ISERROR(VLOOKUP(A238,'[1]Z04 支出决算表(财决04表)'!$A$10:$J$500,6,FALSE)),"",VLOOKUP(A238,'[1]Z04 支出决算表(财决04表)'!$A$10:$J$500,6,FALSE))</f>
        <v/>
      </c>
      <c r="F238" s="144" t="str">
        <f>IF(ISERROR(VLOOKUP(A238,'[1]Z04 支出决算表(财决04表)'!$A$10:$J$500,7,FALSE)),"",VLOOKUP(A238,'[1]Z04 支出决算表(财决04表)'!$A$10:$J$500,7,FALSE))</f>
        <v/>
      </c>
      <c r="G238" s="144" t="str">
        <f>IF(ISERROR(VLOOKUP(A238,'[1]Z04 支出决算表(财决04表)'!$A$10:$J$500,8,FALSE)),"",VLOOKUP(A238,'[1]Z04 支出决算表(财决04表)'!$A$10:$J$500,8,FALSE))</f>
        <v/>
      </c>
      <c r="H238" s="144" t="str">
        <f>IF(ISERROR(VLOOKUP(A238,'[1]Z04 支出决算表(财决04表)'!$A$10:$J$500,9,FALSE)),"",VLOOKUP(A238,'[1]Z04 支出决算表(财决04表)'!$A$10:$J$500,9,FALSE))</f>
        <v/>
      </c>
      <c r="I238" s="144" t="str">
        <f>IF(ISERROR(VLOOKUP(A238,'[1]Z04 支出决算表(财决04表)'!$A$10:$J$500,10,FALSE)),"",VLOOKUP(A238,'[1]Z04 支出决算表(财决04表)'!$A$10:$J$500,10,FALSE))</f>
        <v/>
      </c>
      <c r="J238" s="155">
        <f>'[1]Z04 支出决算表(财决04表)'!$A237</f>
        <v>0</v>
      </c>
      <c r="K238" s="156">
        <f>'[1]Z04 支出决算表(财决04表)'!$E237</f>
        <v>0</v>
      </c>
      <c r="L238" s="133" t="str">
        <f t="shared" si="7"/>
        <v/>
      </c>
    </row>
    <row r="239" spans="1:12" ht="22.7" customHeight="1">
      <c r="A239" s="141" t="str">
        <f t="shared" si="6"/>
        <v/>
      </c>
      <c r="B239" s="142"/>
      <c r="C239" s="143" t="str">
        <f>IF(ISERROR(VLOOKUP(A239,'[1]Z04 支出决算表(财决04表)'!$A$10:$J$500,4,FALSE)),"",VLOOKUP(A239,'[1]Z04 支出决算表(财决04表)'!$A$10:$J$500,4,FALSE))</f>
        <v/>
      </c>
      <c r="D239" s="144" t="str">
        <f>IF(ISERROR(VLOOKUP(A239,'[1]Z04 支出决算表(财决04表)'!$A$10:$J$500,5,FALSE)),"",VLOOKUP(A239,'[1]Z04 支出决算表(财决04表)'!$A$10:$J$500,5,FALSE))</f>
        <v/>
      </c>
      <c r="E239" s="144" t="str">
        <f>IF(ISERROR(VLOOKUP(A239,'[1]Z04 支出决算表(财决04表)'!$A$10:$J$500,6,FALSE)),"",VLOOKUP(A239,'[1]Z04 支出决算表(财决04表)'!$A$10:$J$500,6,FALSE))</f>
        <v/>
      </c>
      <c r="F239" s="144" t="str">
        <f>IF(ISERROR(VLOOKUP(A239,'[1]Z04 支出决算表(财决04表)'!$A$10:$J$500,7,FALSE)),"",VLOOKUP(A239,'[1]Z04 支出决算表(财决04表)'!$A$10:$J$500,7,FALSE))</f>
        <v/>
      </c>
      <c r="G239" s="144" t="str">
        <f>IF(ISERROR(VLOOKUP(A239,'[1]Z04 支出决算表(财决04表)'!$A$10:$J$500,8,FALSE)),"",VLOOKUP(A239,'[1]Z04 支出决算表(财决04表)'!$A$10:$J$500,8,FALSE))</f>
        <v/>
      </c>
      <c r="H239" s="144" t="str">
        <f>IF(ISERROR(VLOOKUP(A239,'[1]Z04 支出决算表(财决04表)'!$A$10:$J$500,9,FALSE)),"",VLOOKUP(A239,'[1]Z04 支出决算表(财决04表)'!$A$10:$J$500,9,FALSE))</f>
        <v/>
      </c>
      <c r="I239" s="144" t="str">
        <f>IF(ISERROR(VLOOKUP(A239,'[1]Z04 支出决算表(财决04表)'!$A$10:$J$500,10,FALSE)),"",VLOOKUP(A239,'[1]Z04 支出决算表(财决04表)'!$A$10:$J$500,10,FALSE))</f>
        <v/>
      </c>
      <c r="J239" s="155">
        <f>'[1]Z04 支出决算表(财决04表)'!$A238</f>
        <v>0</v>
      </c>
      <c r="K239" s="156">
        <f>'[1]Z04 支出决算表(财决04表)'!$E238</f>
        <v>0</v>
      </c>
      <c r="L239" s="133" t="str">
        <f t="shared" si="7"/>
        <v/>
      </c>
    </row>
    <row r="240" spans="1:12" ht="22.7" customHeight="1">
      <c r="A240" s="141" t="str">
        <f t="shared" si="6"/>
        <v/>
      </c>
      <c r="B240" s="142"/>
      <c r="C240" s="143" t="str">
        <f>IF(ISERROR(VLOOKUP(A240,'[1]Z04 支出决算表(财决04表)'!$A$10:$J$500,4,FALSE)),"",VLOOKUP(A240,'[1]Z04 支出决算表(财决04表)'!$A$10:$J$500,4,FALSE))</f>
        <v/>
      </c>
      <c r="D240" s="144" t="str">
        <f>IF(ISERROR(VLOOKUP(A240,'[1]Z04 支出决算表(财决04表)'!$A$10:$J$500,5,FALSE)),"",VLOOKUP(A240,'[1]Z04 支出决算表(财决04表)'!$A$10:$J$500,5,FALSE))</f>
        <v/>
      </c>
      <c r="E240" s="144" t="str">
        <f>IF(ISERROR(VLOOKUP(A240,'[1]Z04 支出决算表(财决04表)'!$A$10:$J$500,6,FALSE)),"",VLOOKUP(A240,'[1]Z04 支出决算表(财决04表)'!$A$10:$J$500,6,FALSE))</f>
        <v/>
      </c>
      <c r="F240" s="144" t="str">
        <f>IF(ISERROR(VLOOKUP(A240,'[1]Z04 支出决算表(财决04表)'!$A$10:$J$500,7,FALSE)),"",VLOOKUP(A240,'[1]Z04 支出决算表(财决04表)'!$A$10:$J$500,7,FALSE))</f>
        <v/>
      </c>
      <c r="G240" s="144" t="str">
        <f>IF(ISERROR(VLOOKUP(A240,'[1]Z04 支出决算表(财决04表)'!$A$10:$J$500,8,FALSE)),"",VLOOKUP(A240,'[1]Z04 支出决算表(财决04表)'!$A$10:$J$500,8,FALSE))</f>
        <v/>
      </c>
      <c r="H240" s="144" t="str">
        <f>IF(ISERROR(VLOOKUP(A240,'[1]Z04 支出决算表(财决04表)'!$A$10:$J$500,9,FALSE)),"",VLOOKUP(A240,'[1]Z04 支出决算表(财决04表)'!$A$10:$J$500,9,FALSE))</f>
        <v/>
      </c>
      <c r="I240" s="144" t="str">
        <f>IF(ISERROR(VLOOKUP(A240,'[1]Z04 支出决算表(财决04表)'!$A$10:$J$500,10,FALSE)),"",VLOOKUP(A240,'[1]Z04 支出决算表(财决04表)'!$A$10:$J$500,10,FALSE))</f>
        <v/>
      </c>
      <c r="J240" s="155">
        <f>'[1]Z04 支出决算表(财决04表)'!$A239</f>
        <v>0</v>
      </c>
      <c r="K240" s="156">
        <f>'[1]Z04 支出决算表(财决04表)'!$E239</f>
        <v>0</v>
      </c>
      <c r="L240" s="133" t="str">
        <f t="shared" si="7"/>
        <v/>
      </c>
    </row>
    <row r="241" spans="1:12" ht="22.7" customHeight="1">
      <c r="A241" s="141" t="str">
        <f t="shared" si="6"/>
        <v/>
      </c>
      <c r="B241" s="142"/>
      <c r="C241" s="143" t="str">
        <f>IF(ISERROR(VLOOKUP(A241,'[1]Z04 支出决算表(财决04表)'!$A$10:$J$500,4,FALSE)),"",VLOOKUP(A241,'[1]Z04 支出决算表(财决04表)'!$A$10:$J$500,4,FALSE))</f>
        <v/>
      </c>
      <c r="D241" s="144" t="str">
        <f>IF(ISERROR(VLOOKUP(A241,'[1]Z04 支出决算表(财决04表)'!$A$10:$J$500,5,FALSE)),"",VLOOKUP(A241,'[1]Z04 支出决算表(财决04表)'!$A$10:$J$500,5,FALSE))</f>
        <v/>
      </c>
      <c r="E241" s="144" t="str">
        <f>IF(ISERROR(VLOOKUP(A241,'[1]Z04 支出决算表(财决04表)'!$A$10:$J$500,6,FALSE)),"",VLOOKUP(A241,'[1]Z04 支出决算表(财决04表)'!$A$10:$J$500,6,FALSE))</f>
        <v/>
      </c>
      <c r="F241" s="144" t="str">
        <f>IF(ISERROR(VLOOKUP(A241,'[1]Z04 支出决算表(财决04表)'!$A$10:$J$500,7,FALSE)),"",VLOOKUP(A241,'[1]Z04 支出决算表(财决04表)'!$A$10:$J$500,7,FALSE))</f>
        <v/>
      </c>
      <c r="G241" s="144" t="str">
        <f>IF(ISERROR(VLOOKUP(A241,'[1]Z04 支出决算表(财决04表)'!$A$10:$J$500,8,FALSE)),"",VLOOKUP(A241,'[1]Z04 支出决算表(财决04表)'!$A$10:$J$500,8,FALSE))</f>
        <v/>
      </c>
      <c r="H241" s="144" t="str">
        <f>IF(ISERROR(VLOOKUP(A241,'[1]Z04 支出决算表(财决04表)'!$A$10:$J$500,9,FALSE)),"",VLOOKUP(A241,'[1]Z04 支出决算表(财决04表)'!$A$10:$J$500,9,FALSE))</f>
        <v/>
      </c>
      <c r="I241" s="144" t="str">
        <f>IF(ISERROR(VLOOKUP(A241,'[1]Z04 支出决算表(财决04表)'!$A$10:$J$500,10,FALSE)),"",VLOOKUP(A241,'[1]Z04 支出决算表(财决04表)'!$A$10:$J$500,10,FALSE))</f>
        <v/>
      </c>
      <c r="J241" s="155">
        <f>'[1]Z04 支出决算表(财决04表)'!$A240</f>
        <v>0</v>
      </c>
      <c r="K241" s="156">
        <f>'[1]Z04 支出决算表(财决04表)'!$E240</f>
        <v>0</v>
      </c>
      <c r="L241" s="133" t="str">
        <f t="shared" si="7"/>
        <v/>
      </c>
    </row>
    <row r="242" spans="1:12" ht="22.7" customHeight="1">
      <c r="A242" s="141" t="str">
        <f t="shared" si="6"/>
        <v/>
      </c>
      <c r="B242" s="142"/>
      <c r="C242" s="143" t="str">
        <f>IF(ISERROR(VLOOKUP(A242,'[1]Z04 支出决算表(财决04表)'!$A$10:$J$500,4,FALSE)),"",VLOOKUP(A242,'[1]Z04 支出决算表(财决04表)'!$A$10:$J$500,4,FALSE))</f>
        <v/>
      </c>
      <c r="D242" s="144" t="str">
        <f>IF(ISERROR(VLOOKUP(A242,'[1]Z04 支出决算表(财决04表)'!$A$10:$J$500,5,FALSE)),"",VLOOKUP(A242,'[1]Z04 支出决算表(财决04表)'!$A$10:$J$500,5,FALSE))</f>
        <v/>
      </c>
      <c r="E242" s="144" t="str">
        <f>IF(ISERROR(VLOOKUP(A242,'[1]Z04 支出决算表(财决04表)'!$A$10:$J$500,6,FALSE)),"",VLOOKUP(A242,'[1]Z04 支出决算表(财决04表)'!$A$10:$J$500,6,FALSE))</f>
        <v/>
      </c>
      <c r="F242" s="144" t="str">
        <f>IF(ISERROR(VLOOKUP(A242,'[1]Z04 支出决算表(财决04表)'!$A$10:$J$500,7,FALSE)),"",VLOOKUP(A242,'[1]Z04 支出决算表(财决04表)'!$A$10:$J$500,7,FALSE))</f>
        <v/>
      </c>
      <c r="G242" s="144" t="str">
        <f>IF(ISERROR(VLOOKUP(A242,'[1]Z04 支出决算表(财决04表)'!$A$10:$J$500,8,FALSE)),"",VLOOKUP(A242,'[1]Z04 支出决算表(财决04表)'!$A$10:$J$500,8,FALSE))</f>
        <v/>
      </c>
      <c r="H242" s="144" t="str">
        <f>IF(ISERROR(VLOOKUP(A242,'[1]Z04 支出决算表(财决04表)'!$A$10:$J$500,9,FALSE)),"",VLOOKUP(A242,'[1]Z04 支出决算表(财决04表)'!$A$10:$J$500,9,FALSE))</f>
        <v/>
      </c>
      <c r="I242" s="144" t="str">
        <f>IF(ISERROR(VLOOKUP(A242,'[1]Z04 支出决算表(财决04表)'!$A$10:$J$500,10,FALSE)),"",VLOOKUP(A242,'[1]Z04 支出决算表(财决04表)'!$A$10:$J$500,10,FALSE))</f>
        <v/>
      </c>
      <c r="J242" s="155">
        <f>'[1]Z04 支出决算表(财决04表)'!$A241</f>
        <v>0</v>
      </c>
      <c r="K242" s="156">
        <f>'[1]Z04 支出决算表(财决04表)'!$E241</f>
        <v>0</v>
      </c>
      <c r="L242" s="133" t="str">
        <f t="shared" si="7"/>
        <v/>
      </c>
    </row>
    <row r="243" spans="1:12" ht="22.7" customHeight="1">
      <c r="A243" s="141" t="str">
        <f t="shared" si="6"/>
        <v/>
      </c>
      <c r="B243" s="142"/>
      <c r="C243" s="143" t="str">
        <f>IF(ISERROR(VLOOKUP(A243,'[1]Z04 支出决算表(财决04表)'!$A$10:$J$500,4,FALSE)),"",VLOOKUP(A243,'[1]Z04 支出决算表(财决04表)'!$A$10:$J$500,4,FALSE))</f>
        <v/>
      </c>
      <c r="D243" s="144" t="str">
        <f>IF(ISERROR(VLOOKUP(A243,'[1]Z04 支出决算表(财决04表)'!$A$10:$J$500,5,FALSE)),"",VLOOKUP(A243,'[1]Z04 支出决算表(财决04表)'!$A$10:$J$500,5,FALSE))</f>
        <v/>
      </c>
      <c r="E243" s="144" t="str">
        <f>IF(ISERROR(VLOOKUP(A243,'[1]Z04 支出决算表(财决04表)'!$A$10:$J$500,6,FALSE)),"",VLOOKUP(A243,'[1]Z04 支出决算表(财决04表)'!$A$10:$J$500,6,FALSE))</f>
        <v/>
      </c>
      <c r="F243" s="144" t="str">
        <f>IF(ISERROR(VLOOKUP(A243,'[1]Z04 支出决算表(财决04表)'!$A$10:$J$500,7,FALSE)),"",VLOOKUP(A243,'[1]Z04 支出决算表(财决04表)'!$A$10:$J$500,7,FALSE))</f>
        <v/>
      </c>
      <c r="G243" s="144" t="str">
        <f>IF(ISERROR(VLOOKUP(A243,'[1]Z04 支出决算表(财决04表)'!$A$10:$J$500,8,FALSE)),"",VLOOKUP(A243,'[1]Z04 支出决算表(财决04表)'!$A$10:$J$500,8,FALSE))</f>
        <v/>
      </c>
      <c r="H243" s="144" t="str">
        <f>IF(ISERROR(VLOOKUP(A243,'[1]Z04 支出决算表(财决04表)'!$A$10:$J$500,9,FALSE)),"",VLOOKUP(A243,'[1]Z04 支出决算表(财决04表)'!$A$10:$J$500,9,FALSE))</f>
        <v/>
      </c>
      <c r="I243" s="144" t="str">
        <f>IF(ISERROR(VLOOKUP(A243,'[1]Z04 支出决算表(财决04表)'!$A$10:$J$500,10,FALSE)),"",VLOOKUP(A243,'[1]Z04 支出决算表(财决04表)'!$A$10:$J$500,10,FALSE))</f>
        <v/>
      </c>
      <c r="J243" s="155">
        <f>'[1]Z04 支出决算表(财决04表)'!$A242</f>
        <v>0</v>
      </c>
      <c r="K243" s="156">
        <f>'[1]Z04 支出决算表(财决04表)'!$E242</f>
        <v>0</v>
      </c>
      <c r="L243" s="133" t="str">
        <f t="shared" si="7"/>
        <v/>
      </c>
    </row>
    <row r="244" spans="1:12" ht="22.7" customHeight="1">
      <c r="A244" s="141" t="str">
        <f t="shared" si="6"/>
        <v/>
      </c>
      <c r="B244" s="142"/>
      <c r="C244" s="143" t="str">
        <f>IF(ISERROR(VLOOKUP(A244,'[1]Z04 支出决算表(财决04表)'!$A$10:$J$500,4,FALSE)),"",VLOOKUP(A244,'[1]Z04 支出决算表(财决04表)'!$A$10:$J$500,4,FALSE))</f>
        <v/>
      </c>
      <c r="D244" s="144" t="str">
        <f>IF(ISERROR(VLOOKUP(A244,'[1]Z04 支出决算表(财决04表)'!$A$10:$J$500,5,FALSE)),"",VLOOKUP(A244,'[1]Z04 支出决算表(财决04表)'!$A$10:$J$500,5,FALSE))</f>
        <v/>
      </c>
      <c r="E244" s="144" t="str">
        <f>IF(ISERROR(VLOOKUP(A244,'[1]Z04 支出决算表(财决04表)'!$A$10:$J$500,6,FALSE)),"",VLOOKUP(A244,'[1]Z04 支出决算表(财决04表)'!$A$10:$J$500,6,FALSE))</f>
        <v/>
      </c>
      <c r="F244" s="144" t="str">
        <f>IF(ISERROR(VLOOKUP(A244,'[1]Z04 支出决算表(财决04表)'!$A$10:$J$500,7,FALSE)),"",VLOOKUP(A244,'[1]Z04 支出决算表(财决04表)'!$A$10:$J$500,7,FALSE))</f>
        <v/>
      </c>
      <c r="G244" s="144" t="str">
        <f>IF(ISERROR(VLOOKUP(A244,'[1]Z04 支出决算表(财决04表)'!$A$10:$J$500,8,FALSE)),"",VLOOKUP(A244,'[1]Z04 支出决算表(财决04表)'!$A$10:$J$500,8,FALSE))</f>
        <v/>
      </c>
      <c r="H244" s="144" t="str">
        <f>IF(ISERROR(VLOOKUP(A244,'[1]Z04 支出决算表(财决04表)'!$A$10:$J$500,9,FALSE)),"",VLOOKUP(A244,'[1]Z04 支出决算表(财决04表)'!$A$10:$J$500,9,FALSE))</f>
        <v/>
      </c>
      <c r="I244" s="144" t="str">
        <f>IF(ISERROR(VLOOKUP(A244,'[1]Z04 支出决算表(财决04表)'!$A$10:$J$500,10,FALSE)),"",VLOOKUP(A244,'[1]Z04 支出决算表(财决04表)'!$A$10:$J$500,10,FALSE))</f>
        <v/>
      </c>
      <c r="J244" s="155">
        <f>'[1]Z04 支出决算表(财决04表)'!$A243</f>
        <v>0</v>
      </c>
      <c r="K244" s="156">
        <f>'[1]Z04 支出决算表(财决04表)'!$E243</f>
        <v>0</v>
      </c>
      <c r="L244" s="133" t="str">
        <f t="shared" si="7"/>
        <v/>
      </c>
    </row>
    <row r="245" spans="1:12" ht="22.7" customHeight="1">
      <c r="A245" s="141" t="str">
        <f t="shared" si="6"/>
        <v/>
      </c>
      <c r="B245" s="142"/>
      <c r="C245" s="143" t="str">
        <f>IF(ISERROR(VLOOKUP(A245,'[1]Z04 支出决算表(财决04表)'!$A$10:$J$500,4,FALSE)),"",VLOOKUP(A245,'[1]Z04 支出决算表(财决04表)'!$A$10:$J$500,4,FALSE))</f>
        <v/>
      </c>
      <c r="D245" s="144" t="str">
        <f>IF(ISERROR(VLOOKUP(A245,'[1]Z04 支出决算表(财决04表)'!$A$10:$J$500,5,FALSE)),"",VLOOKUP(A245,'[1]Z04 支出决算表(财决04表)'!$A$10:$J$500,5,FALSE))</f>
        <v/>
      </c>
      <c r="E245" s="144" t="str">
        <f>IF(ISERROR(VLOOKUP(A245,'[1]Z04 支出决算表(财决04表)'!$A$10:$J$500,6,FALSE)),"",VLOOKUP(A245,'[1]Z04 支出决算表(财决04表)'!$A$10:$J$500,6,FALSE))</f>
        <v/>
      </c>
      <c r="F245" s="144" t="str">
        <f>IF(ISERROR(VLOOKUP(A245,'[1]Z04 支出决算表(财决04表)'!$A$10:$J$500,7,FALSE)),"",VLOOKUP(A245,'[1]Z04 支出决算表(财决04表)'!$A$10:$J$500,7,FALSE))</f>
        <v/>
      </c>
      <c r="G245" s="144" t="str">
        <f>IF(ISERROR(VLOOKUP(A245,'[1]Z04 支出决算表(财决04表)'!$A$10:$J$500,8,FALSE)),"",VLOOKUP(A245,'[1]Z04 支出决算表(财决04表)'!$A$10:$J$500,8,FALSE))</f>
        <v/>
      </c>
      <c r="H245" s="144" t="str">
        <f>IF(ISERROR(VLOOKUP(A245,'[1]Z04 支出决算表(财决04表)'!$A$10:$J$500,9,FALSE)),"",VLOOKUP(A245,'[1]Z04 支出决算表(财决04表)'!$A$10:$J$500,9,FALSE))</f>
        <v/>
      </c>
      <c r="I245" s="144" t="str">
        <f>IF(ISERROR(VLOOKUP(A245,'[1]Z04 支出决算表(财决04表)'!$A$10:$J$500,10,FALSE)),"",VLOOKUP(A245,'[1]Z04 支出决算表(财决04表)'!$A$10:$J$500,10,FALSE))</f>
        <v/>
      </c>
      <c r="J245" s="155">
        <f>'[1]Z04 支出决算表(财决04表)'!$A244</f>
        <v>0</v>
      </c>
      <c r="K245" s="156">
        <f>'[1]Z04 支出决算表(财决04表)'!$E244</f>
        <v>0</v>
      </c>
      <c r="L245" s="133" t="str">
        <f t="shared" si="7"/>
        <v/>
      </c>
    </row>
    <row r="246" spans="1:12" ht="22.7" customHeight="1">
      <c r="A246" s="141" t="str">
        <f t="shared" si="6"/>
        <v/>
      </c>
      <c r="B246" s="142"/>
      <c r="C246" s="143" t="str">
        <f>IF(ISERROR(VLOOKUP(A246,'[1]Z04 支出决算表(财决04表)'!$A$10:$J$500,4,FALSE)),"",VLOOKUP(A246,'[1]Z04 支出决算表(财决04表)'!$A$10:$J$500,4,FALSE))</f>
        <v/>
      </c>
      <c r="D246" s="144" t="str">
        <f>IF(ISERROR(VLOOKUP(A246,'[1]Z04 支出决算表(财决04表)'!$A$10:$J$500,5,FALSE)),"",VLOOKUP(A246,'[1]Z04 支出决算表(财决04表)'!$A$10:$J$500,5,FALSE))</f>
        <v/>
      </c>
      <c r="E246" s="144" t="str">
        <f>IF(ISERROR(VLOOKUP(A246,'[1]Z04 支出决算表(财决04表)'!$A$10:$J$500,6,FALSE)),"",VLOOKUP(A246,'[1]Z04 支出决算表(财决04表)'!$A$10:$J$500,6,FALSE))</f>
        <v/>
      </c>
      <c r="F246" s="144" t="str">
        <f>IF(ISERROR(VLOOKUP(A246,'[1]Z04 支出决算表(财决04表)'!$A$10:$J$500,7,FALSE)),"",VLOOKUP(A246,'[1]Z04 支出决算表(财决04表)'!$A$10:$J$500,7,FALSE))</f>
        <v/>
      </c>
      <c r="G246" s="144" t="str">
        <f>IF(ISERROR(VLOOKUP(A246,'[1]Z04 支出决算表(财决04表)'!$A$10:$J$500,8,FALSE)),"",VLOOKUP(A246,'[1]Z04 支出决算表(财决04表)'!$A$10:$J$500,8,FALSE))</f>
        <v/>
      </c>
      <c r="H246" s="144" t="str">
        <f>IF(ISERROR(VLOOKUP(A246,'[1]Z04 支出决算表(财决04表)'!$A$10:$J$500,9,FALSE)),"",VLOOKUP(A246,'[1]Z04 支出决算表(财决04表)'!$A$10:$J$500,9,FALSE))</f>
        <v/>
      </c>
      <c r="I246" s="144" t="str">
        <f>IF(ISERROR(VLOOKUP(A246,'[1]Z04 支出决算表(财决04表)'!$A$10:$J$500,10,FALSE)),"",VLOOKUP(A246,'[1]Z04 支出决算表(财决04表)'!$A$10:$J$500,10,FALSE))</f>
        <v/>
      </c>
      <c r="J246" s="155">
        <f>'[1]Z04 支出决算表(财决04表)'!$A245</f>
        <v>0</v>
      </c>
      <c r="K246" s="156">
        <f>'[1]Z04 支出决算表(财决04表)'!$E245</f>
        <v>0</v>
      </c>
      <c r="L246" s="133" t="str">
        <f t="shared" si="7"/>
        <v/>
      </c>
    </row>
    <row r="247" spans="1:12" ht="22.7" customHeight="1">
      <c r="A247" s="141" t="str">
        <f t="shared" si="6"/>
        <v/>
      </c>
      <c r="B247" s="142"/>
      <c r="C247" s="143" t="str">
        <f>IF(ISERROR(VLOOKUP(A247,'[1]Z04 支出决算表(财决04表)'!$A$10:$J$500,4,FALSE)),"",VLOOKUP(A247,'[1]Z04 支出决算表(财决04表)'!$A$10:$J$500,4,FALSE))</f>
        <v/>
      </c>
      <c r="D247" s="144" t="str">
        <f>IF(ISERROR(VLOOKUP(A247,'[1]Z04 支出决算表(财决04表)'!$A$10:$J$500,5,FALSE)),"",VLOOKUP(A247,'[1]Z04 支出决算表(财决04表)'!$A$10:$J$500,5,FALSE))</f>
        <v/>
      </c>
      <c r="E247" s="144" t="str">
        <f>IF(ISERROR(VLOOKUP(A247,'[1]Z04 支出决算表(财决04表)'!$A$10:$J$500,6,FALSE)),"",VLOOKUP(A247,'[1]Z04 支出决算表(财决04表)'!$A$10:$J$500,6,FALSE))</f>
        <v/>
      </c>
      <c r="F247" s="144" t="str">
        <f>IF(ISERROR(VLOOKUP(A247,'[1]Z04 支出决算表(财决04表)'!$A$10:$J$500,7,FALSE)),"",VLOOKUP(A247,'[1]Z04 支出决算表(财决04表)'!$A$10:$J$500,7,FALSE))</f>
        <v/>
      </c>
      <c r="G247" s="144" t="str">
        <f>IF(ISERROR(VLOOKUP(A247,'[1]Z04 支出决算表(财决04表)'!$A$10:$J$500,8,FALSE)),"",VLOOKUP(A247,'[1]Z04 支出决算表(财决04表)'!$A$10:$J$500,8,FALSE))</f>
        <v/>
      </c>
      <c r="H247" s="144" t="str">
        <f>IF(ISERROR(VLOOKUP(A247,'[1]Z04 支出决算表(财决04表)'!$A$10:$J$500,9,FALSE)),"",VLOOKUP(A247,'[1]Z04 支出决算表(财决04表)'!$A$10:$J$500,9,FALSE))</f>
        <v/>
      </c>
      <c r="I247" s="144" t="str">
        <f>IF(ISERROR(VLOOKUP(A247,'[1]Z04 支出决算表(财决04表)'!$A$10:$J$500,10,FALSE)),"",VLOOKUP(A247,'[1]Z04 支出决算表(财决04表)'!$A$10:$J$500,10,FALSE))</f>
        <v/>
      </c>
      <c r="J247" s="155">
        <f>'[1]Z04 支出决算表(财决04表)'!$A246</f>
        <v>0</v>
      </c>
      <c r="K247" s="156">
        <f>'[1]Z04 支出决算表(财决04表)'!$E246</f>
        <v>0</v>
      </c>
      <c r="L247" s="133" t="str">
        <f t="shared" si="7"/>
        <v/>
      </c>
    </row>
    <row r="248" spans="1:12" ht="22.7" customHeight="1">
      <c r="A248" s="141" t="str">
        <f t="shared" si="6"/>
        <v/>
      </c>
      <c r="B248" s="142"/>
      <c r="C248" s="143" t="str">
        <f>IF(ISERROR(VLOOKUP(A248,'[1]Z04 支出决算表(财决04表)'!$A$10:$J$500,4,FALSE)),"",VLOOKUP(A248,'[1]Z04 支出决算表(财决04表)'!$A$10:$J$500,4,FALSE))</f>
        <v/>
      </c>
      <c r="D248" s="144" t="str">
        <f>IF(ISERROR(VLOOKUP(A248,'[1]Z04 支出决算表(财决04表)'!$A$10:$J$500,5,FALSE)),"",VLOOKUP(A248,'[1]Z04 支出决算表(财决04表)'!$A$10:$J$500,5,FALSE))</f>
        <v/>
      </c>
      <c r="E248" s="144" t="str">
        <f>IF(ISERROR(VLOOKUP(A248,'[1]Z04 支出决算表(财决04表)'!$A$10:$J$500,6,FALSE)),"",VLOOKUP(A248,'[1]Z04 支出决算表(财决04表)'!$A$10:$J$500,6,FALSE))</f>
        <v/>
      </c>
      <c r="F248" s="144" t="str">
        <f>IF(ISERROR(VLOOKUP(A248,'[1]Z04 支出决算表(财决04表)'!$A$10:$J$500,7,FALSE)),"",VLOOKUP(A248,'[1]Z04 支出决算表(财决04表)'!$A$10:$J$500,7,FALSE))</f>
        <v/>
      </c>
      <c r="G248" s="144" t="str">
        <f>IF(ISERROR(VLOOKUP(A248,'[1]Z04 支出决算表(财决04表)'!$A$10:$J$500,8,FALSE)),"",VLOOKUP(A248,'[1]Z04 支出决算表(财决04表)'!$A$10:$J$500,8,FALSE))</f>
        <v/>
      </c>
      <c r="H248" s="144" t="str">
        <f>IF(ISERROR(VLOOKUP(A248,'[1]Z04 支出决算表(财决04表)'!$A$10:$J$500,9,FALSE)),"",VLOOKUP(A248,'[1]Z04 支出决算表(财决04表)'!$A$10:$J$500,9,FALSE))</f>
        <v/>
      </c>
      <c r="I248" s="144" t="str">
        <f>IF(ISERROR(VLOOKUP(A248,'[1]Z04 支出决算表(财决04表)'!$A$10:$J$500,10,FALSE)),"",VLOOKUP(A248,'[1]Z04 支出决算表(财决04表)'!$A$10:$J$500,10,FALSE))</f>
        <v/>
      </c>
      <c r="J248" s="155">
        <f>'[1]Z04 支出决算表(财决04表)'!$A247</f>
        <v>0</v>
      </c>
      <c r="K248" s="156">
        <f>'[1]Z04 支出决算表(财决04表)'!$E247</f>
        <v>0</v>
      </c>
      <c r="L248" s="133" t="str">
        <f t="shared" si="7"/>
        <v/>
      </c>
    </row>
    <row r="249" spans="1:12" ht="22.7" customHeight="1">
      <c r="A249" s="141" t="str">
        <f t="shared" si="6"/>
        <v/>
      </c>
      <c r="B249" s="142"/>
      <c r="C249" s="143" t="str">
        <f>IF(ISERROR(VLOOKUP(A249,'[1]Z04 支出决算表(财决04表)'!$A$10:$J$500,4,FALSE)),"",VLOOKUP(A249,'[1]Z04 支出决算表(财决04表)'!$A$10:$J$500,4,FALSE))</f>
        <v/>
      </c>
      <c r="D249" s="144" t="str">
        <f>IF(ISERROR(VLOOKUP(A249,'[1]Z04 支出决算表(财决04表)'!$A$10:$J$500,5,FALSE)),"",VLOOKUP(A249,'[1]Z04 支出决算表(财决04表)'!$A$10:$J$500,5,FALSE))</f>
        <v/>
      </c>
      <c r="E249" s="144" t="str">
        <f>IF(ISERROR(VLOOKUP(A249,'[1]Z04 支出决算表(财决04表)'!$A$10:$J$500,6,FALSE)),"",VLOOKUP(A249,'[1]Z04 支出决算表(财决04表)'!$A$10:$J$500,6,FALSE))</f>
        <v/>
      </c>
      <c r="F249" s="144" t="str">
        <f>IF(ISERROR(VLOOKUP(A249,'[1]Z04 支出决算表(财决04表)'!$A$10:$J$500,7,FALSE)),"",VLOOKUP(A249,'[1]Z04 支出决算表(财决04表)'!$A$10:$J$500,7,FALSE))</f>
        <v/>
      </c>
      <c r="G249" s="144" t="str">
        <f>IF(ISERROR(VLOOKUP(A249,'[1]Z04 支出决算表(财决04表)'!$A$10:$J$500,8,FALSE)),"",VLOOKUP(A249,'[1]Z04 支出决算表(财决04表)'!$A$10:$J$500,8,FALSE))</f>
        <v/>
      </c>
      <c r="H249" s="144" t="str">
        <f>IF(ISERROR(VLOOKUP(A249,'[1]Z04 支出决算表(财决04表)'!$A$10:$J$500,9,FALSE)),"",VLOOKUP(A249,'[1]Z04 支出决算表(财决04表)'!$A$10:$J$500,9,FALSE))</f>
        <v/>
      </c>
      <c r="I249" s="144" t="str">
        <f>IF(ISERROR(VLOOKUP(A249,'[1]Z04 支出决算表(财决04表)'!$A$10:$J$500,10,FALSE)),"",VLOOKUP(A249,'[1]Z04 支出决算表(财决04表)'!$A$10:$J$500,10,FALSE))</f>
        <v/>
      </c>
      <c r="J249" s="155">
        <f>'[1]Z04 支出决算表(财决04表)'!$A248</f>
        <v>0</v>
      </c>
      <c r="K249" s="156">
        <f>'[1]Z04 支出决算表(财决04表)'!$E248</f>
        <v>0</v>
      </c>
      <c r="L249" s="133" t="str">
        <f t="shared" si="7"/>
        <v/>
      </c>
    </row>
    <row r="250" spans="1:12" ht="22.7" customHeight="1">
      <c r="A250" s="141" t="str">
        <f t="shared" si="6"/>
        <v/>
      </c>
      <c r="B250" s="142"/>
      <c r="C250" s="143" t="str">
        <f>IF(ISERROR(VLOOKUP(A250,'[1]Z04 支出决算表(财决04表)'!$A$10:$J$500,4,FALSE)),"",VLOOKUP(A250,'[1]Z04 支出决算表(财决04表)'!$A$10:$J$500,4,FALSE))</f>
        <v/>
      </c>
      <c r="D250" s="144" t="str">
        <f>IF(ISERROR(VLOOKUP(A250,'[1]Z04 支出决算表(财决04表)'!$A$10:$J$500,5,FALSE)),"",VLOOKUP(A250,'[1]Z04 支出决算表(财决04表)'!$A$10:$J$500,5,FALSE))</f>
        <v/>
      </c>
      <c r="E250" s="144" t="str">
        <f>IF(ISERROR(VLOOKUP(A250,'[1]Z04 支出决算表(财决04表)'!$A$10:$J$500,6,FALSE)),"",VLOOKUP(A250,'[1]Z04 支出决算表(财决04表)'!$A$10:$J$500,6,FALSE))</f>
        <v/>
      </c>
      <c r="F250" s="144" t="str">
        <f>IF(ISERROR(VLOOKUP(A250,'[1]Z04 支出决算表(财决04表)'!$A$10:$J$500,7,FALSE)),"",VLOOKUP(A250,'[1]Z04 支出决算表(财决04表)'!$A$10:$J$500,7,FALSE))</f>
        <v/>
      </c>
      <c r="G250" s="144" t="str">
        <f>IF(ISERROR(VLOOKUP(A250,'[1]Z04 支出决算表(财决04表)'!$A$10:$J$500,8,FALSE)),"",VLOOKUP(A250,'[1]Z04 支出决算表(财决04表)'!$A$10:$J$500,8,FALSE))</f>
        <v/>
      </c>
      <c r="H250" s="144" t="str">
        <f>IF(ISERROR(VLOOKUP(A250,'[1]Z04 支出决算表(财决04表)'!$A$10:$J$500,9,FALSE)),"",VLOOKUP(A250,'[1]Z04 支出决算表(财决04表)'!$A$10:$J$500,9,FALSE))</f>
        <v/>
      </c>
      <c r="I250" s="144" t="str">
        <f>IF(ISERROR(VLOOKUP(A250,'[1]Z04 支出决算表(财决04表)'!$A$10:$J$500,10,FALSE)),"",VLOOKUP(A250,'[1]Z04 支出决算表(财决04表)'!$A$10:$J$500,10,FALSE))</f>
        <v/>
      </c>
      <c r="J250" s="155">
        <f>'[1]Z04 支出决算表(财决04表)'!$A249</f>
        <v>0</v>
      </c>
      <c r="K250" s="156">
        <f>'[1]Z04 支出决算表(财决04表)'!$E249</f>
        <v>0</v>
      </c>
      <c r="L250" s="133" t="str">
        <f t="shared" si="7"/>
        <v/>
      </c>
    </row>
    <row r="251" spans="1:12" ht="22.7" customHeight="1">
      <c r="A251" s="141" t="str">
        <f t="shared" si="6"/>
        <v/>
      </c>
      <c r="B251" s="142"/>
      <c r="C251" s="143" t="str">
        <f>IF(ISERROR(VLOOKUP(A251,'[1]Z04 支出决算表(财决04表)'!$A$10:$J$500,4,FALSE)),"",VLOOKUP(A251,'[1]Z04 支出决算表(财决04表)'!$A$10:$J$500,4,FALSE))</f>
        <v/>
      </c>
      <c r="D251" s="144" t="str">
        <f>IF(ISERROR(VLOOKUP(A251,'[1]Z04 支出决算表(财决04表)'!$A$10:$J$500,5,FALSE)),"",VLOOKUP(A251,'[1]Z04 支出决算表(财决04表)'!$A$10:$J$500,5,FALSE))</f>
        <v/>
      </c>
      <c r="E251" s="144" t="str">
        <f>IF(ISERROR(VLOOKUP(A251,'[1]Z04 支出决算表(财决04表)'!$A$10:$J$500,6,FALSE)),"",VLOOKUP(A251,'[1]Z04 支出决算表(财决04表)'!$A$10:$J$500,6,FALSE))</f>
        <v/>
      </c>
      <c r="F251" s="144" t="str">
        <f>IF(ISERROR(VLOOKUP(A251,'[1]Z04 支出决算表(财决04表)'!$A$10:$J$500,7,FALSE)),"",VLOOKUP(A251,'[1]Z04 支出决算表(财决04表)'!$A$10:$J$500,7,FALSE))</f>
        <v/>
      </c>
      <c r="G251" s="144" t="str">
        <f>IF(ISERROR(VLOOKUP(A251,'[1]Z04 支出决算表(财决04表)'!$A$10:$J$500,8,FALSE)),"",VLOOKUP(A251,'[1]Z04 支出决算表(财决04表)'!$A$10:$J$500,8,FALSE))</f>
        <v/>
      </c>
      <c r="H251" s="144" t="str">
        <f>IF(ISERROR(VLOOKUP(A251,'[1]Z04 支出决算表(财决04表)'!$A$10:$J$500,9,FALSE)),"",VLOOKUP(A251,'[1]Z04 支出决算表(财决04表)'!$A$10:$J$500,9,FALSE))</f>
        <v/>
      </c>
      <c r="I251" s="144" t="str">
        <f>IF(ISERROR(VLOOKUP(A251,'[1]Z04 支出决算表(财决04表)'!$A$10:$J$500,10,FALSE)),"",VLOOKUP(A251,'[1]Z04 支出决算表(财决04表)'!$A$10:$J$500,10,FALSE))</f>
        <v/>
      </c>
      <c r="J251" s="155">
        <f>'[1]Z04 支出决算表(财决04表)'!$A250</f>
        <v>0</v>
      </c>
      <c r="K251" s="156">
        <f>'[1]Z04 支出决算表(财决04表)'!$E250</f>
        <v>0</v>
      </c>
      <c r="L251" s="133" t="str">
        <f t="shared" si="7"/>
        <v/>
      </c>
    </row>
    <row r="252" spans="1:12" ht="22.7" customHeight="1">
      <c r="A252" s="141" t="str">
        <f t="shared" si="6"/>
        <v/>
      </c>
      <c r="B252" s="142"/>
      <c r="C252" s="143" t="str">
        <f>IF(ISERROR(VLOOKUP(A252,'[1]Z04 支出决算表(财决04表)'!$A$10:$J$500,4,FALSE)),"",VLOOKUP(A252,'[1]Z04 支出决算表(财决04表)'!$A$10:$J$500,4,FALSE))</f>
        <v/>
      </c>
      <c r="D252" s="144" t="str">
        <f>IF(ISERROR(VLOOKUP(A252,'[1]Z04 支出决算表(财决04表)'!$A$10:$J$500,5,FALSE)),"",VLOOKUP(A252,'[1]Z04 支出决算表(财决04表)'!$A$10:$J$500,5,FALSE))</f>
        <v/>
      </c>
      <c r="E252" s="144" t="str">
        <f>IF(ISERROR(VLOOKUP(A252,'[1]Z04 支出决算表(财决04表)'!$A$10:$J$500,6,FALSE)),"",VLOOKUP(A252,'[1]Z04 支出决算表(财决04表)'!$A$10:$J$500,6,FALSE))</f>
        <v/>
      </c>
      <c r="F252" s="144" t="str">
        <f>IF(ISERROR(VLOOKUP(A252,'[1]Z04 支出决算表(财决04表)'!$A$10:$J$500,7,FALSE)),"",VLOOKUP(A252,'[1]Z04 支出决算表(财决04表)'!$A$10:$J$500,7,FALSE))</f>
        <v/>
      </c>
      <c r="G252" s="144" t="str">
        <f>IF(ISERROR(VLOOKUP(A252,'[1]Z04 支出决算表(财决04表)'!$A$10:$J$500,8,FALSE)),"",VLOOKUP(A252,'[1]Z04 支出决算表(财决04表)'!$A$10:$J$500,8,FALSE))</f>
        <v/>
      </c>
      <c r="H252" s="144" t="str">
        <f>IF(ISERROR(VLOOKUP(A252,'[1]Z04 支出决算表(财决04表)'!$A$10:$J$500,9,FALSE)),"",VLOOKUP(A252,'[1]Z04 支出决算表(财决04表)'!$A$10:$J$500,9,FALSE))</f>
        <v/>
      </c>
      <c r="I252" s="144" t="str">
        <f>IF(ISERROR(VLOOKUP(A252,'[1]Z04 支出决算表(财决04表)'!$A$10:$J$500,10,FALSE)),"",VLOOKUP(A252,'[1]Z04 支出决算表(财决04表)'!$A$10:$J$500,10,FALSE))</f>
        <v/>
      </c>
      <c r="J252" s="155">
        <f>'[1]Z04 支出决算表(财决04表)'!$A251</f>
        <v>0</v>
      </c>
      <c r="K252" s="156">
        <f>'[1]Z04 支出决算表(财决04表)'!$E251</f>
        <v>0</v>
      </c>
      <c r="L252" s="133" t="str">
        <f t="shared" si="7"/>
        <v/>
      </c>
    </row>
    <row r="253" spans="1:12" ht="22.7" customHeight="1">
      <c r="A253" s="141" t="str">
        <f t="shared" si="6"/>
        <v/>
      </c>
      <c r="B253" s="142"/>
      <c r="C253" s="143" t="str">
        <f>IF(ISERROR(VLOOKUP(A253,'[1]Z04 支出决算表(财决04表)'!$A$10:$J$500,4,FALSE)),"",VLOOKUP(A253,'[1]Z04 支出决算表(财决04表)'!$A$10:$J$500,4,FALSE))</f>
        <v/>
      </c>
      <c r="D253" s="144" t="str">
        <f>IF(ISERROR(VLOOKUP(A253,'[1]Z04 支出决算表(财决04表)'!$A$10:$J$500,5,FALSE)),"",VLOOKUP(A253,'[1]Z04 支出决算表(财决04表)'!$A$10:$J$500,5,FALSE))</f>
        <v/>
      </c>
      <c r="E253" s="144" t="str">
        <f>IF(ISERROR(VLOOKUP(A253,'[1]Z04 支出决算表(财决04表)'!$A$10:$J$500,6,FALSE)),"",VLOOKUP(A253,'[1]Z04 支出决算表(财决04表)'!$A$10:$J$500,6,FALSE))</f>
        <v/>
      </c>
      <c r="F253" s="144" t="str">
        <f>IF(ISERROR(VLOOKUP(A253,'[1]Z04 支出决算表(财决04表)'!$A$10:$J$500,7,FALSE)),"",VLOOKUP(A253,'[1]Z04 支出决算表(财决04表)'!$A$10:$J$500,7,FALSE))</f>
        <v/>
      </c>
      <c r="G253" s="144" t="str">
        <f>IF(ISERROR(VLOOKUP(A253,'[1]Z04 支出决算表(财决04表)'!$A$10:$J$500,8,FALSE)),"",VLOOKUP(A253,'[1]Z04 支出决算表(财决04表)'!$A$10:$J$500,8,FALSE))</f>
        <v/>
      </c>
      <c r="H253" s="144" t="str">
        <f>IF(ISERROR(VLOOKUP(A253,'[1]Z04 支出决算表(财决04表)'!$A$10:$J$500,9,FALSE)),"",VLOOKUP(A253,'[1]Z04 支出决算表(财决04表)'!$A$10:$J$500,9,FALSE))</f>
        <v/>
      </c>
      <c r="I253" s="144" t="str">
        <f>IF(ISERROR(VLOOKUP(A253,'[1]Z04 支出决算表(财决04表)'!$A$10:$J$500,10,FALSE)),"",VLOOKUP(A253,'[1]Z04 支出决算表(财决04表)'!$A$10:$J$500,10,FALSE))</f>
        <v/>
      </c>
      <c r="J253" s="155">
        <f>'[1]Z04 支出决算表(财决04表)'!$A252</f>
        <v>0</v>
      </c>
      <c r="K253" s="156">
        <f>'[1]Z04 支出决算表(财决04表)'!$E252</f>
        <v>0</v>
      </c>
      <c r="L253" s="133" t="str">
        <f t="shared" si="7"/>
        <v/>
      </c>
    </row>
    <row r="254" spans="1:12" ht="22.7" customHeight="1">
      <c r="A254" s="141" t="str">
        <f t="shared" si="6"/>
        <v/>
      </c>
      <c r="B254" s="142"/>
      <c r="C254" s="143" t="str">
        <f>IF(ISERROR(VLOOKUP(A254,'[1]Z04 支出决算表(财决04表)'!$A$10:$J$500,4,FALSE)),"",VLOOKUP(A254,'[1]Z04 支出决算表(财决04表)'!$A$10:$J$500,4,FALSE))</f>
        <v/>
      </c>
      <c r="D254" s="144" t="str">
        <f>IF(ISERROR(VLOOKUP(A254,'[1]Z04 支出决算表(财决04表)'!$A$10:$J$500,5,FALSE)),"",VLOOKUP(A254,'[1]Z04 支出决算表(财决04表)'!$A$10:$J$500,5,FALSE))</f>
        <v/>
      </c>
      <c r="E254" s="144" t="str">
        <f>IF(ISERROR(VLOOKUP(A254,'[1]Z04 支出决算表(财决04表)'!$A$10:$J$500,6,FALSE)),"",VLOOKUP(A254,'[1]Z04 支出决算表(财决04表)'!$A$10:$J$500,6,FALSE))</f>
        <v/>
      </c>
      <c r="F254" s="144" t="str">
        <f>IF(ISERROR(VLOOKUP(A254,'[1]Z04 支出决算表(财决04表)'!$A$10:$J$500,7,FALSE)),"",VLOOKUP(A254,'[1]Z04 支出决算表(财决04表)'!$A$10:$J$500,7,FALSE))</f>
        <v/>
      </c>
      <c r="G254" s="144" t="str">
        <f>IF(ISERROR(VLOOKUP(A254,'[1]Z04 支出决算表(财决04表)'!$A$10:$J$500,8,FALSE)),"",VLOOKUP(A254,'[1]Z04 支出决算表(财决04表)'!$A$10:$J$500,8,FALSE))</f>
        <v/>
      </c>
      <c r="H254" s="144" t="str">
        <f>IF(ISERROR(VLOOKUP(A254,'[1]Z04 支出决算表(财决04表)'!$A$10:$J$500,9,FALSE)),"",VLOOKUP(A254,'[1]Z04 支出决算表(财决04表)'!$A$10:$J$500,9,FALSE))</f>
        <v/>
      </c>
      <c r="I254" s="144" t="str">
        <f>IF(ISERROR(VLOOKUP(A254,'[1]Z04 支出决算表(财决04表)'!$A$10:$J$500,10,FALSE)),"",VLOOKUP(A254,'[1]Z04 支出决算表(财决04表)'!$A$10:$J$500,10,FALSE))</f>
        <v/>
      </c>
      <c r="J254" s="155">
        <f>'[1]Z04 支出决算表(财决04表)'!$A253</f>
        <v>0</v>
      </c>
      <c r="K254" s="156">
        <f>'[1]Z04 支出决算表(财决04表)'!$E253</f>
        <v>0</v>
      </c>
      <c r="L254" s="133" t="str">
        <f t="shared" si="7"/>
        <v/>
      </c>
    </row>
    <row r="255" spans="1:12" ht="22.7" customHeight="1">
      <c r="A255" s="141" t="str">
        <f t="shared" si="6"/>
        <v/>
      </c>
      <c r="B255" s="142"/>
      <c r="C255" s="143" t="str">
        <f>IF(ISERROR(VLOOKUP(A255,'[1]Z04 支出决算表(财决04表)'!$A$10:$J$500,4,FALSE)),"",VLOOKUP(A255,'[1]Z04 支出决算表(财决04表)'!$A$10:$J$500,4,FALSE))</f>
        <v/>
      </c>
      <c r="D255" s="144" t="str">
        <f>IF(ISERROR(VLOOKUP(A255,'[1]Z04 支出决算表(财决04表)'!$A$10:$J$500,5,FALSE)),"",VLOOKUP(A255,'[1]Z04 支出决算表(财决04表)'!$A$10:$J$500,5,FALSE))</f>
        <v/>
      </c>
      <c r="E255" s="144" t="str">
        <f>IF(ISERROR(VLOOKUP(A255,'[1]Z04 支出决算表(财决04表)'!$A$10:$J$500,6,FALSE)),"",VLOOKUP(A255,'[1]Z04 支出决算表(财决04表)'!$A$10:$J$500,6,FALSE))</f>
        <v/>
      </c>
      <c r="F255" s="144" t="str">
        <f>IF(ISERROR(VLOOKUP(A255,'[1]Z04 支出决算表(财决04表)'!$A$10:$J$500,7,FALSE)),"",VLOOKUP(A255,'[1]Z04 支出决算表(财决04表)'!$A$10:$J$500,7,FALSE))</f>
        <v/>
      </c>
      <c r="G255" s="144" t="str">
        <f>IF(ISERROR(VLOOKUP(A255,'[1]Z04 支出决算表(财决04表)'!$A$10:$J$500,8,FALSE)),"",VLOOKUP(A255,'[1]Z04 支出决算表(财决04表)'!$A$10:$J$500,8,FALSE))</f>
        <v/>
      </c>
      <c r="H255" s="144" t="str">
        <f>IF(ISERROR(VLOOKUP(A255,'[1]Z04 支出决算表(财决04表)'!$A$10:$J$500,9,FALSE)),"",VLOOKUP(A255,'[1]Z04 支出决算表(财决04表)'!$A$10:$J$500,9,FALSE))</f>
        <v/>
      </c>
      <c r="I255" s="144" t="str">
        <f>IF(ISERROR(VLOOKUP(A255,'[1]Z04 支出决算表(财决04表)'!$A$10:$J$500,10,FALSE)),"",VLOOKUP(A255,'[1]Z04 支出决算表(财决04表)'!$A$10:$J$500,10,FALSE))</f>
        <v/>
      </c>
      <c r="J255" s="155">
        <f>'[1]Z04 支出决算表(财决04表)'!$A254</f>
        <v>0</v>
      </c>
      <c r="K255" s="156">
        <f>'[1]Z04 支出决算表(财决04表)'!$E254</f>
        <v>0</v>
      </c>
      <c r="L255" s="133" t="str">
        <f t="shared" si="7"/>
        <v/>
      </c>
    </row>
    <row r="256" spans="1:12" ht="22.7" customHeight="1">
      <c r="A256" s="141" t="str">
        <f t="shared" si="6"/>
        <v/>
      </c>
      <c r="B256" s="142"/>
      <c r="C256" s="143" t="str">
        <f>IF(ISERROR(VLOOKUP(A256,'[1]Z04 支出决算表(财决04表)'!$A$10:$J$500,4,FALSE)),"",VLOOKUP(A256,'[1]Z04 支出决算表(财决04表)'!$A$10:$J$500,4,FALSE))</f>
        <v/>
      </c>
      <c r="D256" s="144" t="str">
        <f>IF(ISERROR(VLOOKUP(A256,'[1]Z04 支出决算表(财决04表)'!$A$10:$J$500,5,FALSE)),"",VLOOKUP(A256,'[1]Z04 支出决算表(财决04表)'!$A$10:$J$500,5,FALSE))</f>
        <v/>
      </c>
      <c r="E256" s="144" t="str">
        <f>IF(ISERROR(VLOOKUP(A256,'[1]Z04 支出决算表(财决04表)'!$A$10:$J$500,6,FALSE)),"",VLOOKUP(A256,'[1]Z04 支出决算表(财决04表)'!$A$10:$J$500,6,FALSE))</f>
        <v/>
      </c>
      <c r="F256" s="144" t="str">
        <f>IF(ISERROR(VLOOKUP(A256,'[1]Z04 支出决算表(财决04表)'!$A$10:$J$500,7,FALSE)),"",VLOOKUP(A256,'[1]Z04 支出决算表(财决04表)'!$A$10:$J$500,7,FALSE))</f>
        <v/>
      </c>
      <c r="G256" s="144" t="str">
        <f>IF(ISERROR(VLOOKUP(A256,'[1]Z04 支出决算表(财决04表)'!$A$10:$J$500,8,FALSE)),"",VLOOKUP(A256,'[1]Z04 支出决算表(财决04表)'!$A$10:$J$500,8,FALSE))</f>
        <v/>
      </c>
      <c r="H256" s="144" t="str">
        <f>IF(ISERROR(VLOOKUP(A256,'[1]Z04 支出决算表(财决04表)'!$A$10:$J$500,9,FALSE)),"",VLOOKUP(A256,'[1]Z04 支出决算表(财决04表)'!$A$10:$J$500,9,FALSE))</f>
        <v/>
      </c>
      <c r="I256" s="144" t="str">
        <f>IF(ISERROR(VLOOKUP(A256,'[1]Z04 支出决算表(财决04表)'!$A$10:$J$500,10,FALSE)),"",VLOOKUP(A256,'[1]Z04 支出决算表(财决04表)'!$A$10:$J$500,10,FALSE))</f>
        <v/>
      </c>
      <c r="J256" s="155">
        <f>'[1]Z04 支出决算表(财决04表)'!$A255</f>
        <v>0</v>
      </c>
      <c r="K256" s="156">
        <f>'[1]Z04 支出决算表(财决04表)'!$E255</f>
        <v>0</v>
      </c>
      <c r="L256" s="133" t="str">
        <f t="shared" si="7"/>
        <v/>
      </c>
    </row>
    <row r="257" spans="1:12" ht="22.7" customHeight="1">
      <c r="A257" s="141" t="str">
        <f t="shared" si="6"/>
        <v/>
      </c>
      <c r="B257" s="142"/>
      <c r="C257" s="143" t="str">
        <f>IF(ISERROR(VLOOKUP(A257,'[1]Z04 支出决算表(财决04表)'!$A$10:$J$500,4,FALSE)),"",VLOOKUP(A257,'[1]Z04 支出决算表(财决04表)'!$A$10:$J$500,4,FALSE))</f>
        <v/>
      </c>
      <c r="D257" s="144" t="str">
        <f>IF(ISERROR(VLOOKUP(A257,'[1]Z04 支出决算表(财决04表)'!$A$10:$J$500,5,FALSE)),"",VLOOKUP(A257,'[1]Z04 支出决算表(财决04表)'!$A$10:$J$500,5,FALSE))</f>
        <v/>
      </c>
      <c r="E257" s="144" t="str">
        <f>IF(ISERROR(VLOOKUP(A257,'[1]Z04 支出决算表(财决04表)'!$A$10:$J$500,6,FALSE)),"",VLOOKUP(A257,'[1]Z04 支出决算表(财决04表)'!$A$10:$J$500,6,FALSE))</f>
        <v/>
      </c>
      <c r="F257" s="144" t="str">
        <f>IF(ISERROR(VLOOKUP(A257,'[1]Z04 支出决算表(财决04表)'!$A$10:$J$500,7,FALSE)),"",VLOOKUP(A257,'[1]Z04 支出决算表(财决04表)'!$A$10:$J$500,7,FALSE))</f>
        <v/>
      </c>
      <c r="G257" s="144" t="str">
        <f>IF(ISERROR(VLOOKUP(A257,'[1]Z04 支出决算表(财决04表)'!$A$10:$J$500,8,FALSE)),"",VLOOKUP(A257,'[1]Z04 支出决算表(财决04表)'!$A$10:$J$500,8,FALSE))</f>
        <v/>
      </c>
      <c r="H257" s="144" t="str">
        <f>IF(ISERROR(VLOOKUP(A257,'[1]Z04 支出决算表(财决04表)'!$A$10:$J$500,9,FALSE)),"",VLOOKUP(A257,'[1]Z04 支出决算表(财决04表)'!$A$10:$J$500,9,FALSE))</f>
        <v/>
      </c>
      <c r="I257" s="144" t="str">
        <f>IF(ISERROR(VLOOKUP(A257,'[1]Z04 支出决算表(财决04表)'!$A$10:$J$500,10,FALSE)),"",VLOOKUP(A257,'[1]Z04 支出决算表(财决04表)'!$A$10:$J$500,10,FALSE))</f>
        <v/>
      </c>
      <c r="J257" s="155">
        <f>'[1]Z04 支出决算表(财决04表)'!$A256</f>
        <v>0</v>
      </c>
      <c r="K257" s="156">
        <f>'[1]Z04 支出决算表(财决04表)'!$E256</f>
        <v>0</v>
      </c>
      <c r="L257" s="133" t="str">
        <f t="shared" si="7"/>
        <v/>
      </c>
    </row>
    <row r="258" spans="1:12" ht="22.7" customHeight="1">
      <c r="A258" s="141" t="str">
        <f t="shared" si="6"/>
        <v/>
      </c>
      <c r="B258" s="142"/>
      <c r="C258" s="143" t="str">
        <f>IF(ISERROR(VLOOKUP(A258,'[1]Z04 支出决算表(财决04表)'!$A$10:$J$500,4,FALSE)),"",VLOOKUP(A258,'[1]Z04 支出决算表(财决04表)'!$A$10:$J$500,4,FALSE))</f>
        <v/>
      </c>
      <c r="D258" s="144" t="str">
        <f>IF(ISERROR(VLOOKUP(A258,'[1]Z04 支出决算表(财决04表)'!$A$10:$J$500,5,FALSE)),"",VLOOKUP(A258,'[1]Z04 支出决算表(财决04表)'!$A$10:$J$500,5,FALSE))</f>
        <v/>
      </c>
      <c r="E258" s="144" t="str">
        <f>IF(ISERROR(VLOOKUP(A258,'[1]Z04 支出决算表(财决04表)'!$A$10:$J$500,6,FALSE)),"",VLOOKUP(A258,'[1]Z04 支出决算表(财决04表)'!$A$10:$J$500,6,FALSE))</f>
        <v/>
      </c>
      <c r="F258" s="144" t="str">
        <f>IF(ISERROR(VLOOKUP(A258,'[1]Z04 支出决算表(财决04表)'!$A$10:$J$500,7,FALSE)),"",VLOOKUP(A258,'[1]Z04 支出决算表(财决04表)'!$A$10:$J$500,7,FALSE))</f>
        <v/>
      </c>
      <c r="G258" s="144" t="str">
        <f>IF(ISERROR(VLOOKUP(A258,'[1]Z04 支出决算表(财决04表)'!$A$10:$J$500,8,FALSE)),"",VLOOKUP(A258,'[1]Z04 支出决算表(财决04表)'!$A$10:$J$500,8,FALSE))</f>
        <v/>
      </c>
      <c r="H258" s="144" t="str">
        <f>IF(ISERROR(VLOOKUP(A258,'[1]Z04 支出决算表(财决04表)'!$A$10:$J$500,9,FALSE)),"",VLOOKUP(A258,'[1]Z04 支出决算表(财决04表)'!$A$10:$J$500,9,FALSE))</f>
        <v/>
      </c>
      <c r="I258" s="144" t="str">
        <f>IF(ISERROR(VLOOKUP(A258,'[1]Z04 支出决算表(财决04表)'!$A$10:$J$500,10,FALSE)),"",VLOOKUP(A258,'[1]Z04 支出决算表(财决04表)'!$A$10:$J$500,10,FALSE))</f>
        <v/>
      </c>
      <c r="J258" s="155">
        <f>'[1]Z04 支出决算表(财决04表)'!$A257</f>
        <v>0</v>
      </c>
      <c r="K258" s="156">
        <f>'[1]Z04 支出决算表(财决04表)'!$E257</f>
        <v>0</v>
      </c>
      <c r="L258" s="133" t="str">
        <f t="shared" si="7"/>
        <v/>
      </c>
    </row>
    <row r="259" spans="1:12" ht="22.7" customHeight="1">
      <c r="A259" s="141" t="str">
        <f t="shared" si="6"/>
        <v/>
      </c>
      <c r="B259" s="142"/>
      <c r="C259" s="143" t="str">
        <f>IF(ISERROR(VLOOKUP(A259,'[1]Z04 支出决算表(财决04表)'!$A$10:$J$500,4,FALSE)),"",VLOOKUP(A259,'[1]Z04 支出决算表(财决04表)'!$A$10:$J$500,4,FALSE))</f>
        <v/>
      </c>
      <c r="D259" s="144" t="str">
        <f>IF(ISERROR(VLOOKUP(A259,'[1]Z04 支出决算表(财决04表)'!$A$10:$J$500,5,FALSE)),"",VLOOKUP(A259,'[1]Z04 支出决算表(财决04表)'!$A$10:$J$500,5,FALSE))</f>
        <v/>
      </c>
      <c r="E259" s="144" t="str">
        <f>IF(ISERROR(VLOOKUP(A259,'[1]Z04 支出决算表(财决04表)'!$A$10:$J$500,6,FALSE)),"",VLOOKUP(A259,'[1]Z04 支出决算表(财决04表)'!$A$10:$J$500,6,FALSE))</f>
        <v/>
      </c>
      <c r="F259" s="144" t="str">
        <f>IF(ISERROR(VLOOKUP(A259,'[1]Z04 支出决算表(财决04表)'!$A$10:$J$500,7,FALSE)),"",VLOOKUP(A259,'[1]Z04 支出决算表(财决04表)'!$A$10:$J$500,7,FALSE))</f>
        <v/>
      </c>
      <c r="G259" s="144" t="str">
        <f>IF(ISERROR(VLOOKUP(A259,'[1]Z04 支出决算表(财决04表)'!$A$10:$J$500,8,FALSE)),"",VLOOKUP(A259,'[1]Z04 支出决算表(财决04表)'!$A$10:$J$500,8,FALSE))</f>
        <v/>
      </c>
      <c r="H259" s="144" t="str">
        <f>IF(ISERROR(VLOOKUP(A259,'[1]Z04 支出决算表(财决04表)'!$A$10:$J$500,9,FALSE)),"",VLOOKUP(A259,'[1]Z04 支出决算表(财决04表)'!$A$10:$J$500,9,FALSE))</f>
        <v/>
      </c>
      <c r="I259" s="144" t="str">
        <f>IF(ISERROR(VLOOKUP(A259,'[1]Z04 支出决算表(财决04表)'!$A$10:$J$500,10,FALSE)),"",VLOOKUP(A259,'[1]Z04 支出决算表(财决04表)'!$A$10:$J$500,10,FALSE))</f>
        <v/>
      </c>
      <c r="J259" s="155">
        <f>'[1]Z04 支出决算表(财决04表)'!$A258</f>
        <v>0</v>
      </c>
      <c r="K259" s="156">
        <f>'[1]Z04 支出决算表(财决04表)'!$E258</f>
        <v>0</v>
      </c>
      <c r="L259" s="133" t="str">
        <f t="shared" si="7"/>
        <v/>
      </c>
    </row>
    <row r="260" spans="1:12" ht="22.7" customHeight="1">
      <c r="A260" s="141" t="str">
        <f t="shared" si="6"/>
        <v/>
      </c>
      <c r="B260" s="142"/>
      <c r="C260" s="143" t="str">
        <f>IF(ISERROR(VLOOKUP(A260,'[1]Z04 支出决算表(财决04表)'!$A$10:$J$500,4,FALSE)),"",VLOOKUP(A260,'[1]Z04 支出决算表(财决04表)'!$A$10:$J$500,4,FALSE))</f>
        <v/>
      </c>
      <c r="D260" s="144" t="str">
        <f>IF(ISERROR(VLOOKUP(A260,'[1]Z04 支出决算表(财决04表)'!$A$10:$J$500,5,FALSE)),"",VLOOKUP(A260,'[1]Z04 支出决算表(财决04表)'!$A$10:$J$500,5,FALSE))</f>
        <v/>
      </c>
      <c r="E260" s="144" t="str">
        <f>IF(ISERROR(VLOOKUP(A260,'[1]Z04 支出决算表(财决04表)'!$A$10:$J$500,6,FALSE)),"",VLOOKUP(A260,'[1]Z04 支出决算表(财决04表)'!$A$10:$J$500,6,FALSE))</f>
        <v/>
      </c>
      <c r="F260" s="144" t="str">
        <f>IF(ISERROR(VLOOKUP(A260,'[1]Z04 支出决算表(财决04表)'!$A$10:$J$500,7,FALSE)),"",VLOOKUP(A260,'[1]Z04 支出决算表(财决04表)'!$A$10:$J$500,7,FALSE))</f>
        <v/>
      </c>
      <c r="G260" s="144" t="str">
        <f>IF(ISERROR(VLOOKUP(A260,'[1]Z04 支出决算表(财决04表)'!$A$10:$J$500,8,FALSE)),"",VLOOKUP(A260,'[1]Z04 支出决算表(财决04表)'!$A$10:$J$500,8,FALSE))</f>
        <v/>
      </c>
      <c r="H260" s="144" t="str">
        <f>IF(ISERROR(VLOOKUP(A260,'[1]Z04 支出决算表(财决04表)'!$A$10:$J$500,9,FALSE)),"",VLOOKUP(A260,'[1]Z04 支出决算表(财决04表)'!$A$10:$J$500,9,FALSE))</f>
        <v/>
      </c>
      <c r="I260" s="144" t="str">
        <f>IF(ISERROR(VLOOKUP(A260,'[1]Z04 支出决算表(财决04表)'!$A$10:$J$500,10,FALSE)),"",VLOOKUP(A260,'[1]Z04 支出决算表(财决04表)'!$A$10:$J$500,10,FALSE))</f>
        <v/>
      </c>
      <c r="J260" s="155">
        <f>'[1]Z04 支出决算表(财决04表)'!$A259</f>
        <v>0</v>
      </c>
      <c r="K260" s="156">
        <f>'[1]Z04 支出决算表(财决04表)'!$E259</f>
        <v>0</v>
      </c>
      <c r="L260" s="133" t="str">
        <f t="shared" si="7"/>
        <v/>
      </c>
    </row>
    <row r="261" spans="1:12" ht="22.7" customHeight="1">
      <c r="A261" s="141" t="str">
        <f t="shared" si="6"/>
        <v/>
      </c>
      <c r="B261" s="142"/>
      <c r="C261" s="143" t="str">
        <f>IF(ISERROR(VLOOKUP(A261,'[1]Z04 支出决算表(财决04表)'!$A$10:$J$500,4,FALSE)),"",VLOOKUP(A261,'[1]Z04 支出决算表(财决04表)'!$A$10:$J$500,4,FALSE))</f>
        <v/>
      </c>
      <c r="D261" s="144" t="str">
        <f>IF(ISERROR(VLOOKUP(A261,'[1]Z04 支出决算表(财决04表)'!$A$10:$J$500,5,FALSE)),"",VLOOKUP(A261,'[1]Z04 支出决算表(财决04表)'!$A$10:$J$500,5,FALSE))</f>
        <v/>
      </c>
      <c r="E261" s="144" t="str">
        <f>IF(ISERROR(VLOOKUP(A261,'[1]Z04 支出决算表(财决04表)'!$A$10:$J$500,6,FALSE)),"",VLOOKUP(A261,'[1]Z04 支出决算表(财决04表)'!$A$10:$J$500,6,FALSE))</f>
        <v/>
      </c>
      <c r="F261" s="144" t="str">
        <f>IF(ISERROR(VLOOKUP(A261,'[1]Z04 支出决算表(财决04表)'!$A$10:$J$500,7,FALSE)),"",VLOOKUP(A261,'[1]Z04 支出决算表(财决04表)'!$A$10:$J$500,7,FALSE))</f>
        <v/>
      </c>
      <c r="G261" s="144" t="str">
        <f>IF(ISERROR(VLOOKUP(A261,'[1]Z04 支出决算表(财决04表)'!$A$10:$J$500,8,FALSE)),"",VLOOKUP(A261,'[1]Z04 支出决算表(财决04表)'!$A$10:$J$500,8,FALSE))</f>
        <v/>
      </c>
      <c r="H261" s="144" t="str">
        <f>IF(ISERROR(VLOOKUP(A261,'[1]Z04 支出决算表(财决04表)'!$A$10:$J$500,9,FALSE)),"",VLOOKUP(A261,'[1]Z04 支出决算表(财决04表)'!$A$10:$J$500,9,FALSE))</f>
        <v/>
      </c>
      <c r="I261" s="144" t="str">
        <f>IF(ISERROR(VLOOKUP(A261,'[1]Z04 支出决算表(财决04表)'!$A$10:$J$500,10,FALSE)),"",VLOOKUP(A261,'[1]Z04 支出决算表(财决04表)'!$A$10:$J$500,10,FALSE))</f>
        <v/>
      </c>
      <c r="J261" s="155">
        <f>'[1]Z04 支出决算表(财决04表)'!$A260</f>
        <v>0</v>
      </c>
      <c r="K261" s="156">
        <f>'[1]Z04 支出决算表(财决04表)'!$E260</f>
        <v>0</v>
      </c>
      <c r="L261" s="133" t="str">
        <f t="shared" si="7"/>
        <v/>
      </c>
    </row>
    <row r="262" spans="1:12" ht="22.7" customHeight="1">
      <c r="A262" s="141" t="str">
        <f t="shared" si="6"/>
        <v/>
      </c>
      <c r="B262" s="142"/>
      <c r="C262" s="143" t="str">
        <f>IF(ISERROR(VLOOKUP(A262,'[1]Z04 支出决算表(财决04表)'!$A$10:$J$500,4,FALSE)),"",VLOOKUP(A262,'[1]Z04 支出决算表(财决04表)'!$A$10:$J$500,4,FALSE))</f>
        <v/>
      </c>
      <c r="D262" s="144" t="str">
        <f>IF(ISERROR(VLOOKUP(A262,'[1]Z04 支出决算表(财决04表)'!$A$10:$J$500,5,FALSE)),"",VLOOKUP(A262,'[1]Z04 支出决算表(财决04表)'!$A$10:$J$500,5,FALSE))</f>
        <v/>
      </c>
      <c r="E262" s="144" t="str">
        <f>IF(ISERROR(VLOOKUP(A262,'[1]Z04 支出决算表(财决04表)'!$A$10:$J$500,6,FALSE)),"",VLOOKUP(A262,'[1]Z04 支出决算表(财决04表)'!$A$10:$J$500,6,FALSE))</f>
        <v/>
      </c>
      <c r="F262" s="144" t="str">
        <f>IF(ISERROR(VLOOKUP(A262,'[1]Z04 支出决算表(财决04表)'!$A$10:$J$500,7,FALSE)),"",VLOOKUP(A262,'[1]Z04 支出决算表(财决04表)'!$A$10:$J$500,7,FALSE))</f>
        <v/>
      </c>
      <c r="G262" s="144" t="str">
        <f>IF(ISERROR(VLOOKUP(A262,'[1]Z04 支出决算表(财决04表)'!$A$10:$J$500,8,FALSE)),"",VLOOKUP(A262,'[1]Z04 支出决算表(财决04表)'!$A$10:$J$500,8,FALSE))</f>
        <v/>
      </c>
      <c r="H262" s="144" t="str">
        <f>IF(ISERROR(VLOOKUP(A262,'[1]Z04 支出决算表(财决04表)'!$A$10:$J$500,9,FALSE)),"",VLOOKUP(A262,'[1]Z04 支出决算表(财决04表)'!$A$10:$J$500,9,FALSE))</f>
        <v/>
      </c>
      <c r="I262" s="144" t="str">
        <f>IF(ISERROR(VLOOKUP(A262,'[1]Z04 支出决算表(财决04表)'!$A$10:$J$500,10,FALSE)),"",VLOOKUP(A262,'[1]Z04 支出决算表(财决04表)'!$A$10:$J$500,10,FALSE))</f>
        <v/>
      </c>
      <c r="J262" s="155">
        <f>'[1]Z04 支出决算表(财决04表)'!$A261</f>
        <v>0</v>
      </c>
      <c r="K262" s="156">
        <f>'[1]Z04 支出决算表(财决04表)'!$E261</f>
        <v>0</v>
      </c>
      <c r="L262" s="133" t="str">
        <f t="shared" si="7"/>
        <v/>
      </c>
    </row>
    <row r="263" spans="1:12" ht="22.7" customHeight="1">
      <c r="A263" s="141" t="str">
        <f t="shared" si="6"/>
        <v/>
      </c>
      <c r="B263" s="142"/>
      <c r="C263" s="143" t="str">
        <f>IF(ISERROR(VLOOKUP(A263,'[1]Z04 支出决算表(财决04表)'!$A$10:$J$500,4,FALSE)),"",VLOOKUP(A263,'[1]Z04 支出决算表(财决04表)'!$A$10:$J$500,4,FALSE))</f>
        <v/>
      </c>
      <c r="D263" s="144" t="str">
        <f>IF(ISERROR(VLOOKUP(A263,'[1]Z04 支出决算表(财决04表)'!$A$10:$J$500,5,FALSE)),"",VLOOKUP(A263,'[1]Z04 支出决算表(财决04表)'!$A$10:$J$500,5,FALSE))</f>
        <v/>
      </c>
      <c r="E263" s="144" t="str">
        <f>IF(ISERROR(VLOOKUP(A263,'[1]Z04 支出决算表(财决04表)'!$A$10:$J$500,6,FALSE)),"",VLOOKUP(A263,'[1]Z04 支出决算表(财决04表)'!$A$10:$J$500,6,FALSE))</f>
        <v/>
      </c>
      <c r="F263" s="144" t="str">
        <f>IF(ISERROR(VLOOKUP(A263,'[1]Z04 支出决算表(财决04表)'!$A$10:$J$500,7,FALSE)),"",VLOOKUP(A263,'[1]Z04 支出决算表(财决04表)'!$A$10:$J$500,7,FALSE))</f>
        <v/>
      </c>
      <c r="G263" s="144" t="str">
        <f>IF(ISERROR(VLOOKUP(A263,'[1]Z04 支出决算表(财决04表)'!$A$10:$J$500,8,FALSE)),"",VLOOKUP(A263,'[1]Z04 支出决算表(财决04表)'!$A$10:$J$500,8,FALSE))</f>
        <v/>
      </c>
      <c r="H263" s="144" t="str">
        <f>IF(ISERROR(VLOOKUP(A263,'[1]Z04 支出决算表(财决04表)'!$A$10:$J$500,9,FALSE)),"",VLOOKUP(A263,'[1]Z04 支出决算表(财决04表)'!$A$10:$J$500,9,FALSE))</f>
        <v/>
      </c>
      <c r="I263" s="144" t="str">
        <f>IF(ISERROR(VLOOKUP(A263,'[1]Z04 支出决算表(财决04表)'!$A$10:$J$500,10,FALSE)),"",VLOOKUP(A263,'[1]Z04 支出决算表(财决04表)'!$A$10:$J$500,10,FALSE))</f>
        <v/>
      </c>
      <c r="J263" s="155">
        <f>'[1]Z04 支出决算表(财决04表)'!$A262</f>
        <v>0</v>
      </c>
      <c r="K263" s="156">
        <f>'[1]Z04 支出决算表(财决04表)'!$E262</f>
        <v>0</v>
      </c>
      <c r="L263" s="133" t="str">
        <f t="shared" si="7"/>
        <v/>
      </c>
    </row>
    <row r="264" spans="1:12" ht="22.7" customHeight="1">
      <c r="A264" s="141" t="str">
        <f t="shared" si="6"/>
        <v/>
      </c>
      <c r="B264" s="142"/>
      <c r="C264" s="143" t="str">
        <f>IF(ISERROR(VLOOKUP(A264,'[1]Z04 支出决算表(财决04表)'!$A$10:$J$500,4,FALSE)),"",VLOOKUP(A264,'[1]Z04 支出决算表(财决04表)'!$A$10:$J$500,4,FALSE))</f>
        <v/>
      </c>
      <c r="D264" s="144" t="str">
        <f>IF(ISERROR(VLOOKUP(A264,'[1]Z04 支出决算表(财决04表)'!$A$10:$J$500,5,FALSE)),"",VLOOKUP(A264,'[1]Z04 支出决算表(财决04表)'!$A$10:$J$500,5,FALSE))</f>
        <v/>
      </c>
      <c r="E264" s="144" t="str">
        <f>IF(ISERROR(VLOOKUP(A264,'[1]Z04 支出决算表(财决04表)'!$A$10:$J$500,6,FALSE)),"",VLOOKUP(A264,'[1]Z04 支出决算表(财决04表)'!$A$10:$J$500,6,FALSE))</f>
        <v/>
      </c>
      <c r="F264" s="144" t="str">
        <f>IF(ISERROR(VLOOKUP(A264,'[1]Z04 支出决算表(财决04表)'!$A$10:$J$500,7,FALSE)),"",VLOOKUP(A264,'[1]Z04 支出决算表(财决04表)'!$A$10:$J$500,7,FALSE))</f>
        <v/>
      </c>
      <c r="G264" s="144" t="str">
        <f>IF(ISERROR(VLOOKUP(A264,'[1]Z04 支出决算表(财决04表)'!$A$10:$J$500,8,FALSE)),"",VLOOKUP(A264,'[1]Z04 支出决算表(财决04表)'!$A$10:$J$500,8,FALSE))</f>
        <v/>
      </c>
      <c r="H264" s="144" t="str">
        <f>IF(ISERROR(VLOOKUP(A264,'[1]Z04 支出决算表(财决04表)'!$A$10:$J$500,9,FALSE)),"",VLOOKUP(A264,'[1]Z04 支出决算表(财决04表)'!$A$10:$J$500,9,FALSE))</f>
        <v/>
      </c>
      <c r="I264" s="144" t="str">
        <f>IF(ISERROR(VLOOKUP(A264,'[1]Z04 支出决算表(财决04表)'!$A$10:$J$500,10,FALSE)),"",VLOOKUP(A264,'[1]Z04 支出决算表(财决04表)'!$A$10:$J$500,10,FALSE))</f>
        <v/>
      </c>
      <c r="J264" s="155">
        <f>'[1]Z04 支出决算表(财决04表)'!$A263</f>
        <v>0</v>
      </c>
      <c r="K264" s="156">
        <f>'[1]Z04 支出决算表(财决04表)'!$E263</f>
        <v>0</v>
      </c>
      <c r="L264" s="133" t="str">
        <f t="shared" si="7"/>
        <v/>
      </c>
    </row>
    <row r="265" spans="1:12" ht="22.7" customHeight="1">
      <c r="A265" s="141" t="str">
        <f t="shared" si="6"/>
        <v/>
      </c>
      <c r="B265" s="142"/>
      <c r="C265" s="143" t="str">
        <f>IF(ISERROR(VLOOKUP(A265,'[1]Z04 支出决算表(财决04表)'!$A$10:$J$500,4,FALSE)),"",VLOOKUP(A265,'[1]Z04 支出决算表(财决04表)'!$A$10:$J$500,4,FALSE))</f>
        <v/>
      </c>
      <c r="D265" s="144" t="str">
        <f>IF(ISERROR(VLOOKUP(A265,'[1]Z04 支出决算表(财决04表)'!$A$10:$J$500,5,FALSE)),"",VLOOKUP(A265,'[1]Z04 支出决算表(财决04表)'!$A$10:$J$500,5,FALSE))</f>
        <v/>
      </c>
      <c r="E265" s="144" t="str">
        <f>IF(ISERROR(VLOOKUP(A265,'[1]Z04 支出决算表(财决04表)'!$A$10:$J$500,6,FALSE)),"",VLOOKUP(A265,'[1]Z04 支出决算表(财决04表)'!$A$10:$J$500,6,FALSE))</f>
        <v/>
      </c>
      <c r="F265" s="144" t="str">
        <f>IF(ISERROR(VLOOKUP(A265,'[1]Z04 支出决算表(财决04表)'!$A$10:$J$500,7,FALSE)),"",VLOOKUP(A265,'[1]Z04 支出决算表(财决04表)'!$A$10:$J$500,7,FALSE))</f>
        <v/>
      </c>
      <c r="G265" s="144" t="str">
        <f>IF(ISERROR(VLOOKUP(A265,'[1]Z04 支出决算表(财决04表)'!$A$10:$J$500,8,FALSE)),"",VLOOKUP(A265,'[1]Z04 支出决算表(财决04表)'!$A$10:$J$500,8,FALSE))</f>
        <v/>
      </c>
      <c r="H265" s="144" t="str">
        <f>IF(ISERROR(VLOOKUP(A265,'[1]Z04 支出决算表(财决04表)'!$A$10:$J$500,9,FALSE)),"",VLOOKUP(A265,'[1]Z04 支出决算表(财决04表)'!$A$10:$J$500,9,FALSE))</f>
        <v/>
      </c>
      <c r="I265" s="144" t="str">
        <f>IF(ISERROR(VLOOKUP(A265,'[1]Z04 支出决算表(财决04表)'!$A$10:$J$500,10,FALSE)),"",VLOOKUP(A265,'[1]Z04 支出决算表(财决04表)'!$A$10:$J$500,10,FALSE))</f>
        <v/>
      </c>
      <c r="J265" s="155">
        <f>'[1]Z04 支出决算表(财决04表)'!$A264</f>
        <v>0</v>
      </c>
      <c r="K265" s="156">
        <f>'[1]Z04 支出决算表(财决04表)'!$E264</f>
        <v>0</v>
      </c>
      <c r="L265" s="133" t="str">
        <f t="shared" si="7"/>
        <v/>
      </c>
    </row>
    <row r="266" spans="1:12" ht="22.7" customHeight="1">
      <c r="A266" s="141" t="str">
        <f t="shared" si="6"/>
        <v/>
      </c>
      <c r="B266" s="142"/>
      <c r="C266" s="143" t="str">
        <f>IF(ISERROR(VLOOKUP(A266,'[1]Z04 支出决算表(财决04表)'!$A$10:$J$500,4,FALSE)),"",VLOOKUP(A266,'[1]Z04 支出决算表(财决04表)'!$A$10:$J$500,4,FALSE))</f>
        <v/>
      </c>
      <c r="D266" s="144" t="str">
        <f>IF(ISERROR(VLOOKUP(A266,'[1]Z04 支出决算表(财决04表)'!$A$10:$J$500,5,FALSE)),"",VLOOKUP(A266,'[1]Z04 支出决算表(财决04表)'!$A$10:$J$500,5,FALSE))</f>
        <v/>
      </c>
      <c r="E266" s="144" t="str">
        <f>IF(ISERROR(VLOOKUP(A266,'[1]Z04 支出决算表(财决04表)'!$A$10:$J$500,6,FALSE)),"",VLOOKUP(A266,'[1]Z04 支出决算表(财决04表)'!$A$10:$J$500,6,FALSE))</f>
        <v/>
      </c>
      <c r="F266" s="144" t="str">
        <f>IF(ISERROR(VLOOKUP(A266,'[1]Z04 支出决算表(财决04表)'!$A$10:$J$500,7,FALSE)),"",VLOOKUP(A266,'[1]Z04 支出决算表(财决04表)'!$A$10:$J$500,7,FALSE))</f>
        <v/>
      </c>
      <c r="G266" s="144" t="str">
        <f>IF(ISERROR(VLOOKUP(A266,'[1]Z04 支出决算表(财决04表)'!$A$10:$J$500,8,FALSE)),"",VLOOKUP(A266,'[1]Z04 支出决算表(财决04表)'!$A$10:$J$500,8,FALSE))</f>
        <v/>
      </c>
      <c r="H266" s="144" t="str">
        <f>IF(ISERROR(VLOOKUP(A266,'[1]Z04 支出决算表(财决04表)'!$A$10:$J$500,9,FALSE)),"",VLOOKUP(A266,'[1]Z04 支出决算表(财决04表)'!$A$10:$J$500,9,FALSE))</f>
        <v/>
      </c>
      <c r="I266" s="144" t="str">
        <f>IF(ISERROR(VLOOKUP(A266,'[1]Z04 支出决算表(财决04表)'!$A$10:$J$500,10,FALSE)),"",VLOOKUP(A266,'[1]Z04 支出决算表(财决04表)'!$A$10:$J$500,10,FALSE))</f>
        <v/>
      </c>
      <c r="J266" s="155">
        <f>'[1]Z04 支出决算表(财决04表)'!$A265</f>
        <v>0</v>
      </c>
      <c r="K266" s="156">
        <f>'[1]Z04 支出决算表(财决04表)'!$E265</f>
        <v>0</v>
      </c>
      <c r="L266" s="133" t="str">
        <f t="shared" si="7"/>
        <v/>
      </c>
    </row>
    <row r="267" spans="1:12" ht="22.7" customHeight="1">
      <c r="A267" s="141" t="str">
        <f t="shared" si="6"/>
        <v/>
      </c>
      <c r="B267" s="142"/>
      <c r="C267" s="143" t="str">
        <f>IF(ISERROR(VLOOKUP(A267,'[1]Z04 支出决算表(财决04表)'!$A$10:$J$500,4,FALSE)),"",VLOOKUP(A267,'[1]Z04 支出决算表(财决04表)'!$A$10:$J$500,4,FALSE))</f>
        <v/>
      </c>
      <c r="D267" s="144" t="str">
        <f>IF(ISERROR(VLOOKUP(A267,'[1]Z04 支出决算表(财决04表)'!$A$10:$J$500,5,FALSE)),"",VLOOKUP(A267,'[1]Z04 支出决算表(财决04表)'!$A$10:$J$500,5,FALSE))</f>
        <v/>
      </c>
      <c r="E267" s="144" t="str">
        <f>IF(ISERROR(VLOOKUP(A267,'[1]Z04 支出决算表(财决04表)'!$A$10:$J$500,6,FALSE)),"",VLOOKUP(A267,'[1]Z04 支出决算表(财决04表)'!$A$10:$J$500,6,FALSE))</f>
        <v/>
      </c>
      <c r="F267" s="144" t="str">
        <f>IF(ISERROR(VLOOKUP(A267,'[1]Z04 支出决算表(财决04表)'!$A$10:$J$500,7,FALSE)),"",VLOOKUP(A267,'[1]Z04 支出决算表(财决04表)'!$A$10:$J$500,7,FALSE))</f>
        <v/>
      </c>
      <c r="G267" s="144" t="str">
        <f>IF(ISERROR(VLOOKUP(A267,'[1]Z04 支出决算表(财决04表)'!$A$10:$J$500,8,FALSE)),"",VLOOKUP(A267,'[1]Z04 支出决算表(财决04表)'!$A$10:$J$500,8,FALSE))</f>
        <v/>
      </c>
      <c r="H267" s="144" t="str">
        <f>IF(ISERROR(VLOOKUP(A267,'[1]Z04 支出决算表(财决04表)'!$A$10:$J$500,9,FALSE)),"",VLOOKUP(A267,'[1]Z04 支出决算表(财决04表)'!$A$10:$J$500,9,FALSE))</f>
        <v/>
      </c>
      <c r="I267" s="144" t="str">
        <f>IF(ISERROR(VLOOKUP(A267,'[1]Z04 支出决算表(财决04表)'!$A$10:$J$500,10,FALSE)),"",VLOOKUP(A267,'[1]Z04 支出决算表(财决04表)'!$A$10:$J$500,10,FALSE))</f>
        <v/>
      </c>
      <c r="J267" s="155">
        <f>'[1]Z04 支出决算表(财决04表)'!$A266</f>
        <v>0</v>
      </c>
      <c r="K267" s="156">
        <f>'[1]Z04 支出决算表(财决04表)'!$E266</f>
        <v>0</v>
      </c>
      <c r="L267" s="133" t="str">
        <f t="shared" si="7"/>
        <v/>
      </c>
    </row>
    <row r="268" spans="1:12" ht="22.7" customHeight="1">
      <c r="A268" s="141" t="str">
        <f t="shared" ref="A268:A300" si="8">IF(J268&gt;0,J268,"")</f>
        <v/>
      </c>
      <c r="B268" s="142"/>
      <c r="C268" s="143" t="str">
        <f>IF(ISERROR(VLOOKUP(A268,'[1]Z04 支出决算表(财决04表)'!$A$10:$J$500,4,FALSE)),"",VLOOKUP(A268,'[1]Z04 支出决算表(财决04表)'!$A$10:$J$500,4,FALSE))</f>
        <v/>
      </c>
      <c r="D268" s="144" t="str">
        <f>IF(ISERROR(VLOOKUP(A268,'[1]Z04 支出决算表(财决04表)'!$A$10:$J$500,5,FALSE)),"",VLOOKUP(A268,'[1]Z04 支出决算表(财决04表)'!$A$10:$J$500,5,FALSE))</f>
        <v/>
      </c>
      <c r="E268" s="144" t="str">
        <f>IF(ISERROR(VLOOKUP(A268,'[1]Z04 支出决算表(财决04表)'!$A$10:$J$500,6,FALSE)),"",VLOOKUP(A268,'[1]Z04 支出决算表(财决04表)'!$A$10:$J$500,6,FALSE))</f>
        <v/>
      </c>
      <c r="F268" s="144" t="str">
        <f>IF(ISERROR(VLOOKUP(A268,'[1]Z04 支出决算表(财决04表)'!$A$10:$J$500,7,FALSE)),"",VLOOKUP(A268,'[1]Z04 支出决算表(财决04表)'!$A$10:$J$500,7,FALSE))</f>
        <v/>
      </c>
      <c r="G268" s="144" t="str">
        <f>IF(ISERROR(VLOOKUP(A268,'[1]Z04 支出决算表(财决04表)'!$A$10:$J$500,8,FALSE)),"",VLOOKUP(A268,'[1]Z04 支出决算表(财决04表)'!$A$10:$J$500,8,FALSE))</f>
        <v/>
      </c>
      <c r="H268" s="144" t="str">
        <f>IF(ISERROR(VLOOKUP(A268,'[1]Z04 支出决算表(财决04表)'!$A$10:$J$500,9,FALSE)),"",VLOOKUP(A268,'[1]Z04 支出决算表(财决04表)'!$A$10:$J$500,9,FALSE))</f>
        <v/>
      </c>
      <c r="I268" s="144" t="str">
        <f>IF(ISERROR(VLOOKUP(A268,'[1]Z04 支出决算表(财决04表)'!$A$10:$J$500,10,FALSE)),"",VLOOKUP(A268,'[1]Z04 支出决算表(财决04表)'!$A$10:$J$500,10,FALSE))</f>
        <v/>
      </c>
      <c r="J268" s="155">
        <f>'[1]Z04 支出决算表(财决04表)'!$A267</f>
        <v>0</v>
      </c>
      <c r="K268" s="156">
        <f>'[1]Z04 支出决算表(财决04表)'!$E267</f>
        <v>0</v>
      </c>
      <c r="L268" s="133" t="str">
        <f t="shared" ref="L268:L331" si="9">IF(C268&lt;&gt;"",ROW(),"")</f>
        <v/>
      </c>
    </row>
    <row r="269" spans="1:12" ht="22.7" customHeight="1">
      <c r="A269" s="141" t="str">
        <f t="shared" si="8"/>
        <v/>
      </c>
      <c r="B269" s="142"/>
      <c r="C269" s="143" t="str">
        <f>IF(ISERROR(VLOOKUP(A269,'[1]Z04 支出决算表(财决04表)'!$A$10:$J$500,4,FALSE)),"",VLOOKUP(A269,'[1]Z04 支出决算表(财决04表)'!$A$10:$J$500,4,FALSE))</f>
        <v/>
      </c>
      <c r="D269" s="144" t="str">
        <f>IF(ISERROR(VLOOKUP(A269,'[1]Z04 支出决算表(财决04表)'!$A$10:$J$500,5,FALSE)),"",VLOOKUP(A269,'[1]Z04 支出决算表(财决04表)'!$A$10:$J$500,5,FALSE))</f>
        <v/>
      </c>
      <c r="E269" s="144" t="str">
        <f>IF(ISERROR(VLOOKUP(A269,'[1]Z04 支出决算表(财决04表)'!$A$10:$J$500,6,FALSE)),"",VLOOKUP(A269,'[1]Z04 支出决算表(财决04表)'!$A$10:$J$500,6,FALSE))</f>
        <v/>
      </c>
      <c r="F269" s="144" t="str">
        <f>IF(ISERROR(VLOOKUP(A269,'[1]Z04 支出决算表(财决04表)'!$A$10:$J$500,7,FALSE)),"",VLOOKUP(A269,'[1]Z04 支出决算表(财决04表)'!$A$10:$J$500,7,FALSE))</f>
        <v/>
      </c>
      <c r="G269" s="144" t="str">
        <f>IF(ISERROR(VLOOKUP(A269,'[1]Z04 支出决算表(财决04表)'!$A$10:$J$500,8,FALSE)),"",VLOOKUP(A269,'[1]Z04 支出决算表(财决04表)'!$A$10:$J$500,8,FALSE))</f>
        <v/>
      </c>
      <c r="H269" s="144" t="str">
        <f>IF(ISERROR(VLOOKUP(A269,'[1]Z04 支出决算表(财决04表)'!$A$10:$J$500,9,FALSE)),"",VLOOKUP(A269,'[1]Z04 支出决算表(财决04表)'!$A$10:$J$500,9,FALSE))</f>
        <v/>
      </c>
      <c r="I269" s="144" t="str">
        <f>IF(ISERROR(VLOOKUP(A269,'[1]Z04 支出决算表(财决04表)'!$A$10:$J$500,10,FALSE)),"",VLOOKUP(A269,'[1]Z04 支出决算表(财决04表)'!$A$10:$J$500,10,FALSE))</f>
        <v/>
      </c>
      <c r="J269" s="155">
        <f>'[1]Z04 支出决算表(财决04表)'!$A268</f>
        <v>0</v>
      </c>
      <c r="K269" s="156">
        <f>'[1]Z04 支出决算表(财决04表)'!$E268</f>
        <v>0</v>
      </c>
      <c r="L269" s="133" t="str">
        <f t="shared" si="9"/>
        <v/>
      </c>
    </row>
    <row r="270" spans="1:12" ht="22.7" customHeight="1">
      <c r="A270" s="141" t="str">
        <f t="shared" si="8"/>
        <v/>
      </c>
      <c r="B270" s="142"/>
      <c r="C270" s="143" t="str">
        <f>IF(ISERROR(VLOOKUP(A270,'[1]Z04 支出决算表(财决04表)'!$A$10:$J$500,4,FALSE)),"",VLOOKUP(A270,'[1]Z04 支出决算表(财决04表)'!$A$10:$J$500,4,FALSE))</f>
        <v/>
      </c>
      <c r="D270" s="144" t="str">
        <f>IF(ISERROR(VLOOKUP(A270,'[1]Z04 支出决算表(财决04表)'!$A$10:$J$500,5,FALSE)),"",VLOOKUP(A270,'[1]Z04 支出决算表(财决04表)'!$A$10:$J$500,5,FALSE))</f>
        <v/>
      </c>
      <c r="E270" s="144" t="str">
        <f>IF(ISERROR(VLOOKUP(A270,'[1]Z04 支出决算表(财决04表)'!$A$10:$J$500,6,FALSE)),"",VLOOKUP(A270,'[1]Z04 支出决算表(财决04表)'!$A$10:$J$500,6,FALSE))</f>
        <v/>
      </c>
      <c r="F270" s="144" t="str">
        <f>IF(ISERROR(VLOOKUP(A270,'[1]Z04 支出决算表(财决04表)'!$A$10:$J$500,7,FALSE)),"",VLOOKUP(A270,'[1]Z04 支出决算表(财决04表)'!$A$10:$J$500,7,FALSE))</f>
        <v/>
      </c>
      <c r="G270" s="144" t="str">
        <f>IF(ISERROR(VLOOKUP(A270,'[1]Z04 支出决算表(财决04表)'!$A$10:$J$500,8,FALSE)),"",VLOOKUP(A270,'[1]Z04 支出决算表(财决04表)'!$A$10:$J$500,8,FALSE))</f>
        <v/>
      </c>
      <c r="H270" s="144" t="str">
        <f>IF(ISERROR(VLOOKUP(A270,'[1]Z04 支出决算表(财决04表)'!$A$10:$J$500,9,FALSE)),"",VLOOKUP(A270,'[1]Z04 支出决算表(财决04表)'!$A$10:$J$500,9,FALSE))</f>
        <v/>
      </c>
      <c r="I270" s="144" t="str">
        <f>IF(ISERROR(VLOOKUP(A270,'[1]Z04 支出决算表(财决04表)'!$A$10:$J$500,10,FALSE)),"",VLOOKUP(A270,'[1]Z04 支出决算表(财决04表)'!$A$10:$J$500,10,FALSE))</f>
        <v/>
      </c>
      <c r="J270" s="155">
        <f>'[1]Z04 支出决算表(财决04表)'!$A269</f>
        <v>0</v>
      </c>
      <c r="K270" s="156">
        <f>'[1]Z04 支出决算表(财决04表)'!$E269</f>
        <v>0</v>
      </c>
      <c r="L270" s="133" t="str">
        <f t="shared" si="9"/>
        <v/>
      </c>
    </row>
    <row r="271" spans="1:12" ht="22.7" customHeight="1">
      <c r="A271" s="141" t="str">
        <f t="shared" si="8"/>
        <v/>
      </c>
      <c r="B271" s="142"/>
      <c r="C271" s="143" t="str">
        <f>IF(ISERROR(VLOOKUP(A271,'[1]Z04 支出决算表(财决04表)'!$A$10:$J$500,4,FALSE)),"",VLOOKUP(A271,'[1]Z04 支出决算表(财决04表)'!$A$10:$J$500,4,FALSE))</f>
        <v/>
      </c>
      <c r="D271" s="144" t="str">
        <f>IF(ISERROR(VLOOKUP(A271,'[1]Z04 支出决算表(财决04表)'!$A$10:$J$500,5,FALSE)),"",VLOOKUP(A271,'[1]Z04 支出决算表(财决04表)'!$A$10:$J$500,5,FALSE))</f>
        <v/>
      </c>
      <c r="E271" s="144" t="str">
        <f>IF(ISERROR(VLOOKUP(A271,'[1]Z04 支出决算表(财决04表)'!$A$10:$J$500,6,FALSE)),"",VLOOKUP(A271,'[1]Z04 支出决算表(财决04表)'!$A$10:$J$500,6,FALSE))</f>
        <v/>
      </c>
      <c r="F271" s="144" t="str">
        <f>IF(ISERROR(VLOOKUP(A271,'[1]Z04 支出决算表(财决04表)'!$A$10:$J$500,7,FALSE)),"",VLOOKUP(A271,'[1]Z04 支出决算表(财决04表)'!$A$10:$J$500,7,FALSE))</f>
        <v/>
      </c>
      <c r="G271" s="144" t="str">
        <f>IF(ISERROR(VLOOKUP(A271,'[1]Z04 支出决算表(财决04表)'!$A$10:$J$500,8,FALSE)),"",VLOOKUP(A271,'[1]Z04 支出决算表(财决04表)'!$A$10:$J$500,8,FALSE))</f>
        <v/>
      </c>
      <c r="H271" s="144" t="str">
        <f>IF(ISERROR(VLOOKUP(A271,'[1]Z04 支出决算表(财决04表)'!$A$10:$J$500,9,FALSE)),"",VLOOKUP(A271,'[1]Z04 支出决算表(财决04表)'!$A$10:$J$500,9,FALSE))</f>
        <v/>
      </c>
      <c r="I271" s="144" t="str">
        <f>IF(ISERROR(VLOOKUP(A271,'[1]Z04 支出决算表(财决04表)'!$A$10:$J$500,10,FALSE)),"",VLOOKUP(A271,'[1]Z04 支出决算表(财决04表)'!$A$10:$J$500,10,FALSE))</f>
        <v/>
      </c>
      <c r="J271" s="155">
        <f>'[1]Z04 支出决算表(财决04表)'!$A270</f>
        <v>0</v>
      </c>
      <c r="K271" s="156">
        <f>'[1]Z04 支出决算表(财决04表)'!$E270</f>
        <v>0</v>
      </c>
      <c r="L271" s="133" t="str">
        <f t="shared" si="9"/>
        <v/>
      </c>
    </row>
    <row r="272" spans="1:12" ht="22.7" customHeight="1">
      <c r="A272" s="141" t="str">
        <f t="shared" si="8"/>
        <v/>
      </c>
      <c r="B272" s="142"/>
      <c r="C272" s="143" t="str">
        <f>IF(ISERROR(VLOOKUP(A272,'[1]Z04 支出决算表(财决04表)'!$A$10:$J$500,4,FALSE)),"",VLOOKUP(A272,'[1]Z04 支出决算表(财决04表)'!$A$10:$J$500,4,FALSE))</f>
        <v/>
      </c>
      <c r="D272" s="144" t="str">
        <f>IF(ISERROR(VLOOKUP(A272,'[1]Z04 支出决算表(财决04表)'!$A$10:$J$500,5,FALSE)),"",VLOOKUP(A272,'[1]Z04 支出决算表(财决04表)'!$A$10:$J$500,5,FALSE))</f>
        <v/>
      </c>
      <c r="E272" s="144" t="str">
        <f>IF(ISERROR(VLOOKUP(A272,'[1]Z04 支出决算表(财决04表)'!$A$10:$J$500,6,FALSE)),"",VLOOKUP(A272,'[1]Z04 支出决算表(财决04表)'!$A$10:$J$500,6,FALSE))</f>
        <v/>
      </c>
      <c r="F272" s="144" t="str">
        <f>IF(ISERROR(VLOOKUP(A272,'[1]Z04 支出决算表(财决04表)'!$A$10:$J$500,7,FALSE)),"",VLOOKUP(A272,'[1]Z04 支出决算表(财决04表)'!$A$10:$J$500,7,FALSE))</f>
        <v/>
      </c>
      <c r="G272" s="144" t="str">
        <f>IF(ISERROR(VLOOKUP(A272,'[1]Z04 支出决算表(财决04表)'!$A$10:$J$500,8,FALSE)),"",VLOOKUP(A272,'[1]Z04 支出决算表(财决04表)'!$A$10:$J$500,8,FALSE))</f>
        <v/>
      </c>
      <c r="H272" s="144" t="str">
        <f>IF(ISERROR(VLOOKUP(A272,'[1]Z04 支出决算表(财决04表)'!$A$10:$J$500,9,FALSE)),"",VLOOKUP(A272,'[1]Z04 支出决算表(财决04表)'!$A$10:$J$500,9,FALSE))</f>
        <v/>
      </c>
      <c r="I272" s="144" t="str">
        <f>IF(ISERROR(VLOOKUP(A272,'[1]Z04 支出决算表(财决04表)'!$A$10:$J$500,10,FALSE)),"",VLOOKUP(A272,'[1]Z04 支出决算表(财决04表)'!$A$10:$J$500,10,FALSE))</f>
        <v/>
      </c>
      <c r="J272" s="155">
        <f>'[1]Z04 支出决算表(财决04表)'!$A271</f>
        <v>0</v>
      </c>
      <c r="K272" s="156">
        <f>'[1]Z04 支出决算表(财决04表)'!$E271</f>
        <v>0</v>
      </c>
      <c r="L272" s="133" t="str">
        <f t="shared" si="9"/>
        <v/>
      </c>
    </row>
    <row r="273" spans="1:12" ht="22.7" customHeight="1">
      <c r="A273" s="141" t="str">
        <f t="shared" si="8"/>
        <v/>
      </c>
      <c r="B273" s="142"/>
      <c r="C273" s="143" t="str">
        <f>IF(ISERROR(VLOOKUP(A273,'[1]Z04 支出决算表(财决04表)'!$A$10:$J$500,4,FALSE)),"",VLOOKUP(A273,'[1]Z04 支出决算表(财决04表)'!$A$10:$J$500,4,FALSE))</f>
        <v/>
      </c>
      <c r="D273" s="144" t="str">
        <f>IF(ISERROR(VLOOKUP(A273,'[1]Z04 支出决算表(财决04表)'!$A$10:$J$500,5,FALSE)),"",VLOOKUP(A273,'[1]Z04 支出决算表(财决04表)'!$A$10:$J$500,5,FALSE))</f>
        <v/>
      </c>
      <c r="E273" s="144" t="str">
        <f>IF(ISERROR(VLOOKUP(A273,'[1]Z04 支出决算表(财决04表)'!$A$10:$J$500,6,FALSE)),"",VLOOKUP(A273,'[1]Z04 支出决算表(财决04表)'!$A$10:$J$500,6,FALSE))</f>
        <v/>
      </c>
      <c r="F273" s="144" t="str">
        <f>IF(ISERROR(VLOOKUP(A273,'[1]Z04 支出决算表(财决04表)'!$A$10:$J$500,7,FALSE)),"",VLOOKUP(A273,'[1]Z04 支出决算表(财决04表)'!$A$10:$J$500,7,FALSE))</f>
        <v/>
      </c>
      <c r="G273" s="144" t="str">
        <f>IF(ISERROR(VLOOKUP(A273,'[1]Z04 支出决算表(财决04表)'!$A$10:$J$500,8,FALSE)),"",VLOOKUP(A273,'[1]Z04 支出决算表(财决04表)'!$A$10:$J$500,8,FALSE))</f>
        <v/>
      </c>
      <c r="H273" s="144" t="str">
        <f>IF(ISERROR(VLOOKUP(A273,'[1]Z04 支出决算表(财决04表)'!$A$10:$J$500,9,FALSE)),"",VLOOKUP(A273,'[1]Z04 支出决算表(财决04表)'!$A$10:$J$500,9,FALSE))</f>
        <v/>
      </c>
      <c r="I273" s="144" t="str">
        <f>IF(ISERROR(VLOOKUP(A273,'[1]Z04 支出决算表(财决04表)'!$A$10:$J$500,10,FALSE)),"",VLOOKUP(A273,'[1]Z04 支出决算表(财决04表)'!$A$10:$J$500,10,FALSE))</f>
        <v/>
      </c>
      <c r="J273" s="155">
        <f>'[1]Z04 支出决算表(财决04表)'!$A272</f>
        <v>0</v>
      </c>
      <c r="K273" s="156">
        <f>'[1]Z04 支出决算表(财决04表)'!$E272</f>
        <v>0</v>
      </c>
      <c r="L273" s="133" t="str">
        <f t="shared" si="9"/>
        <v/>
      </c>
    </row>
    <row r="274" spans="1:12" ht="22.7" customHeight="1">
      <c r="A274" s="141" t="str">
        <f t="shared" si="8"/>
        <v/>
      </c>
      <c r="B274" s="142"/>
      <c r="C274" s="143" t="str">
        <f>IF(ISERROR(VLOOKUP(A274,'[1]Z04 支出决算表(财决04表)'!$A$10:$J$500,4,FALSE)),"",VLOOKUP(A274,'[1]Z04 支出决算表(财决04表)'!$A$10:$J$500,4,FALSE))</f>
        <v/>
      </c>
      <c r="D274" s="144" t="str">
        <f>IF(ISERROR(VLOOKUP(A274,'[1]Z04 支出决算表(财决04表)'!$A$10:$J$500,5,FALSE)),"",VLOOKUP(A274,'[1]Z04 支出决算表(财决04表)'!$A$10:$J$500,5,FALSE))</f>
        <v/>
      </c>
      <c r="E274" s="144" t="str">
        <f>IF(ISERROR(VLOOKUP(A274,'[1]Z04 支出决算表(财决04表)'!$A$10:$J$500,6,FALSE)),"",VLOOKUP(A274,'[1]Z04 支出决算表(财决04表)'!$A$10:$J$500,6,FALSE))</f>
        <v/>
      </c>
      <c r="F274" s="144" t="str">
        <f>IF(ISERROR(VLOOKUP(A274,'[1]Z04 支出决算表(财决04表)'!$A$10:$J$500,7,FALSE)),"",VLOOKUP(A274,'[1]Z04 支出决算表(财决04表)'!$A$10:$J$500,7,FALSE))</f>
        <v/>
      </c>
      <c r="G274" s="144" t="str">
        <f>IF(ISERROR(VLOOKUP(A274,'[1]Z04 支出决算表(财决04表)'!$A$10:$J$500,8,FALSE)),"",VLOOKUP(A274,'[1]Z04 支出决算表(财决04表)'!$A$10:$J$500,8,FALSE))</f>
        <v/>
      </c>
      <c r="H274" s="144" t="str">
        <f>IF(ISERROR(VLOOKUP(A274,'[1]Z04 支出决算表(财决04表)'!$A$10:$J$500,9,FALSE)),"",VLOOKUP(A274,'[1]Z04 支出决算表(财决04表)'!$A$10:$J$500,9,FALSE))</f>
        <v/>
      </c>
      <c r="I274" s="144" t="str">
        <f>IF(ISERROR(VLOOKUP(A274,'[1]Z04 支出决算表(财决04表)'!$A$10:$J$500,10,FALSE)),"",VLOOKUP(A274,'[1]Z04 支出决算表(财决04表)'!$A$10:$J$500,10,FALSE))</f>
        <v/>
      </c>
      <c r="J274" s="155">
        <f>'[1]Z04 支出决算表(财决04表)'!$A273</f>
        <v>0</v>
      </c>
      <c r="K274" s="156">
        <f>'[1]Z04 支出决算表(财决04表)'!$E273</f>
        <v>0</v>
      </c>
      <c r="L274" s="133" t="str">
        <f t="shared" si="9"/>
        <v/>
      </c>
    </row>
    <row r="275" spans="1:12" ht="22.7" customHeight="1">
      <c r="A275" s="141" t="str">
        <f t="shared" si="8"/>
        <v/>
      </c>
      <c r="B275" s="142"/>
      <c r="C275" s="143" t="str">
        <f>IF(ISERROR(VLOOKUP(A275,'[1]Z04 支出决算表(财决04表)'!$A$10:$J$500,4,FALSE)),"",VLOOKUP(A275,'[1]Z04 支出决算表(财决04表)'!$A$10:$J$500,4,FALSE))</f>
        <v/>
      </c>
      <c r="D275" s="144" t="str">
        <f>IF(ISERROR(VLOOKUP(A275,'[1]Z04 支出决算表(财决04表)'!$A$10:$J$500,5,FALSE)),"",VLOOKUP(A275,'[1]Z04 支出决算表(财决04表)'!$A$10:$J$500,5,FALSE))</f>
        <v/>
      </c>
      <c r="E275" s="144" t="str">
        <f>IF(ISERROR(VLOOKUP(A275,'[1]Z04 支出决算表(财决04表)'!$A$10:$J$500,6,FALSE)),"",VLOOKUP(A275,'[1]Z04 支出决算表(财决04表)'!$A$10:$J$500,6,FALSE))</f>
        <v/>
      </c>
      <c r="F275" s="144" t="str">
        <f>IF(ISERROR(VLOOKUP(A275,'[1]Z04 支出决算表(财决04表)'!$A$10:$J$500,7,FALSE)),"",VLOOKUP(A275,'[1]Z04 支出决算表(财决04表)'!$A$10:$J$500,7,FALSE))</f>
        <v/>
      </c>
      <c r="G275" s="144" t="str">
        <f>IF(ISERROR(VLOOKUP(A275,'[1]Z04 支出决算表(财决04表)'!$A$10:$J$500,8,FALSE)),"",VLOOKUP(A275,'[1]Z04 支出决算表(财决04表)'!$A$10:$J$500,8,FALSE))</f>
        <v/>
      </c>
      <c r="H275" s="144" t="str">
        <f>IF(ISERROR(VLOOKUP(A275,'[1]Z04 支出决算表(财决04表)'!$A$10:$J$500,9,FALSE)),"",VLOOKUP(A275,'[1]Z04 支出决算表(财决04表)'!$A$10:$J$500,9,FALSE))</f>
        <v/>
      </c>
      <c r="I275" s="144" t="str">
        <f>IF(ISERROR(VLOOKUP(A275,'[1]Z04 支出决算表(财决04表)'!$A$10:$J$500,10,FALSE)),"",VLOOKUP(A275,'[1]Z04 支出决算表(财决04表)'!$A$10:$J$500,10,FALSE))</f>
        <v/>
      </c>
      <c r="J275" s="155">
        <f>'[1]Z04 支出决算表(财决04表)'!$A274</f>
        <v>0</v>
      </c>
      <c r="K275" s="156">
        <f>'[1]Z04 支出决算表(财决04表)'!$E274</f>
        <v>0</v>
      </c>
      <c r="L275" s="133" t="str">
        <f t="shared" si="9"/>
        <v/>
      </c>
    </row>
    <row r="276" spans="1:12" ht="22.7" customHeight="1">
      <c r="A276" s="141" t="str">
        <f t="shared" si="8"/>
        <v/>
      </c>
      <c r="B276" s="142"/>
      <c r="C276" s="143" t="str">
        <f>IF(ISERROR(VLOOKUP(A276,'[1]Z04 支出决算表(财决04表)'!$A$10:$J$500,4,FALSE)),"",VLOOKUP(A276,'[1]Z04 支出决算表(财决04表)'!$A$10:$J$500,4,FALSE))</f>
        <v/>
      </c>
      <c r="D276" s="144" t="str">
        <f>IF(ISERROR(VLOOKUP(A276,'[1]Z04 支出决算表(财决04表)'!$A$10:$J$500,5,FALSE)),"",VLOOKUP(A276,'[1]Z04 支出决算表(财决04表)'!$A$10:$J$500,5,FALSE))</f>
        <v/>
      </c>
      <c r="E276" s="144" t="str">
        <f>IF(ISERROR(VLOOKUP(A276,'[1]Z04 支出决算表(财决04表)'!$A$10:$J$500,6,FALSE)),"",VLOOKUP(A276,'[1]Z04 支出决算表(财决04表)'!$A$10:$J$500,6,FALSE))</f>
        <v/>
      </c>
      <c r="F276" s="144" t="str">
        <f>IF(ISERROR(VLOOKUP(A276,'[1]Z04 支出决算表(财决04表)'!$A$10:$J$500,7,FALSE)),"",VLOOKUP(A276,'[1]Z04 支出决算表(财决04表)'!$A$10:$J$500,7,FALSE))</f>
        <v/>
      </c>
      <c r="G276" s="144" t="str">
        <f>IF(ISERROR(VLOOKUP(A276,'[1]Z04 支出决算表(财决04表)'!$A$10:$J$500,8,FALSE)),"",VLOOKUP(A276,'[1]Z04 支出决算表(财决04表)'!$A$10:$J$500,8,FALSE))</f>
        <v/>
      </c>
      <c r="H276" s="144" t="str">
        <f>IF(ISERROR(VLOOKUP(A276,'[1]Z04 支出决算表(财决04表)'!$A$10:$J$500,9,FALSE)),"",VLOOKUP(A276,'[1]Z04 支出决算表(财决04表)'!$A$10:$J$500,9,FALSE))</f>
        <v/>
      </c>
      <c r="I276" s="144" t="str">
        <f>IF(ISERROR(VLOOKUP(A276,'[1]Z04 支出决算表(财决04表)'!$A$10:$J$500,10,FALSE)),"",VLOOKUP(A276,'[1]Z04 支出决算表(财决04表)'!$A$10:$J$500,10,FALSE))</f>
        <v/>
      </c>
      <c r="J276" s="155">
        <f>'[1]Z04 支出决算表(财决04表)'!$A275</f>
        <v>0</v>
      </c>
      <c r="K276" s="156">
        <f>'[1]Z04 支出决算表(财决04表)'!$E275</f>
        <v>0</v>
      </c>
      <c r="L276" s="133" t="str">
        <f t="shared" si="9"/>
        <v/>
      </c>
    </row>
    <row r="277" spans="1:12" ht="22.7" customHeight="1">
      <c r="A277" s="141" t="str">
        <f t="shared" si="8"/>
        <v/>
      </c>
      <c r="B277" s="142"/>
      <c r="C277" s="143" t="str">
        <f>IF(ISERROR(VLOOKUP(A277,'[1]Z04 支出决算表(财决04表)'!$A$10:$J$500,4,FALSE)),"",VLOOKUP(A277,'[1]Z04 支出决算表(财决04表)'!$A$10:$J$500,4,FALSE))</f>
        <v/>
      </c>
      <c r="D277" s="144" t="str">
        <f>IF(ISERROR(VLOOKUP(A277,'[1]Z04 支出决算表(财决04表)'!$A$10:$J$500,5,FALSE)),"",VLOOKUP(A277,'[1]Z04 支出决算表(财决04表)'!$A$10:$J$500,5,FALSE))</f>
        <v/>
      </c>
      <c r="E277" s="144" t="str">
        <f>IF(ISERROR(VLOOKUP(A277,'[1]Z04 支出决算表(财决04表)'!$A$10:$J$500,6,FALSE)),"",VLOOKUP(A277,'[1]Z04 支出决算表(财决04表)'!$A$10:$J$500,6,FALSE))</f>
        <v/>
      </c>
      <c r="F277" s="144" t="str">
        <f>IF(ISERROR(VLOOKUP(A277,'[1]Z04 支出决算表(财决04表)'!$A$10:$J$500,7,FALSE)),"",VLOOKUP(A277,'[1]Z04 支出决算表(财决04表)'!$A$10:$J$500,7,FALSE))</f>
        <v/>
      </c>
      <c r="G277" s="144" t="str">
        <f>IF(ISERROR(VLOOKUP(A277,'[1]Z04 支出决算表(财决04表)'!$A$10:$J$500,8,FALSE)),"",VLOOKUP(A277,'[1]Z04 支出决算表(财决04表)'!$A$10:$J$500,8,FALSE))</f>
        <v/>
      </c>
      <c r="H277" s="144" t="str">
        <f>IF(ISERROR(VLOOKUP(A277,'[1]Z04 支出决算表(财决04表)'!$A$10:$J$500,9,FALSE)),"",VLOOKUP(A277,'[1]Z04 支出决算表(财决04表)'!$A$10:$J$500,9,FALSE))</f>
        <v/>
      </c>
      <c r="I277" s="144" t="str">
        <f>IF(ISERROR(VLOOKUP(A277,'[1]Z04 支出决算表(财决04表)'!$A$10:$J$500,10,FALSE)),"",VLOOKUP(A277,'[1]Z04 支出决算表(财决04表)'!$A$10:$J$500,10,FALSE))</f>
        <v/>
      </c>
      <c r="J277" s="155">
        <f>'[1]Z04 支出决算表(财决04表)'!$A276</f>
        <v>0</v>
      </c>
      <c r="K277" s="156">
        <f>'[1]Z04 支出决算表(财决04表)'!$E276</f>
        <v>0</v>
      </c>
      <c r="L277" s="133" t="str">
        <f t="shared" si="9"/>
        <v/>
      </c>
    </row>
    <row r="278" spans="1:12" ht="22.7" customHeight="1">
      <c r="A278" s="141" t="str">
        <f t="shared" si="8"/>
        <v/>
      </c>
      <c r="B278" s="142"/>
      <c r="C278" s="143" t="str">
        <f>IF(ISERROR(VLOOKUP(A278,'[1]Z04 支出决算表(财决04表)'!$A$10:$J$500,4,FALSE)),"",VLOOKUP(A278,'[1]Z04 支出决算表(财决04表)'!$A$10:$J$500,4,FALSE))</f>
        <v/>
      </c>
      <c r="D278" s="144" t="str">
        <f>IF(ISERROR(VLOOKUP(A278,'[1]Z04 支出决算表(财决04表)'!$A$10:$J$500,5,FALSE)),"",VLOOKUP(A278,'[1]Z04 支出决算表(财决04表)'!$A$10:$J$500,5,FALSE))</f>
        <v/>
      </c>
      <c r="E278" s="144" t="str">
        <f>IF(ISERROR(VLOOKUP(A278,'[1]Z04 支出决算表(财决04表)'!$A$10:$J$500,6,FALSE)),"",VLOOKUP(A278,'[1]Z04 支出决算表(财决04表)'!$A$10:$J$500,6,FALSE))</f>
        <v/>
      </c>
      <c r="F278" s="144" t="str">
        <f>IF(ISERROR(VLOOKUP(A278,'[1]Z04 支出决算表(财决04表)'!$A$10:$J$500,7,FALSE)),"",VLOOKUP(A278,'[1]Z04 支出决算表(财决04表)'!$A$10:$J$500,7,FALSE))</f>
        <v/>
      </c>
      <c r="G278" s="144" t="str">
        <f>IF(ISERROR(VLOOKUP(A278,'[1]Z04 支出决算表(财决04表)'!$A$10:$J$500,8,FALSE)),"",VLOOKUP(A278,'[1]Z04 支出决算表(财决04表)'!$A$10:$J$500,8,FALSE))</f>
        <v/>
      </c>
      <c r="H278" s="144" t="str">
        <f>IF(ISERROR(VLOOKUP(A278,'[1]Z04 支出决算表(财决04表)'!$A$10:$J$500,9,FALSE)),"",VLOOKUP(A278,'[1]Z04 支出决算表(财决04表)'!$A$10:$J$500,9,FALSE))</f>
        <v/>
      </c>
      <c r="I278" s="144" t="str">
        <f>IF(ISERROR(VLOOKUP(A278,'[1]Z04 支出决算表(财决04表)'!$A$10:$J$500,10,FALSE)),"",VLOOKUP(A278,'[1]Z04 支出决算表(财决04表)'!$A$10:$J$500,10,FALSE))</f>
        <v/>
      </c>
      <c r="J278" s="155">
        <f>'[1]Z04 支出决算表(财决04表)'!$A277</f>
        <v>0</v>
      </c>
      <c r="K278" s="156">
        <f>'[1]Z04 支出决算表(财决04表)'!$E277</f>
        <v>0</v>
      </c>
      <c r="L278" s="133" t="str">
        <f t="shared" si="9"/>
        <v/>
      </c>
    </row>
    <row r="279" spans="1:12" ht="22.7" customHeight="1">
      <c r="A279" s="141" t="str">
        <f t="shared" si="8"/>
        <v/>
      </c>
      <c r="B279" s="142"/>
      <c r="C279" s="143" t="str">
        <f>IF(ISERROR(VLOOKUP(A279,'[1]Z04 支出决算表(财决04表)'!$A$10:$J$500,4,FALSE)),"",VLOOKUP(A279,'[1]Z04 支出决算表(财决04表)'!$A$10:$J$500,4,FALSE))</f>
        <v/>
      </c>
      <c r="D279" s="144" t="str">
        <f>IF(ISERROR(VLOOKUP(A279,'[1]Z04 支出决算表(财决04表)'!$A$10:$J$500,5,FALSE)),"",VLOOKUP(A279,'[1]Z04 支出决算表(财决04表)'!$A$10:$J$500,5,FALSE))</f>
        <v/>
      </c>
      <c r="E279" s="144" t="str">
        <f>IF(ISERROR(VLOOKUP(A279,'[1]Z04 支出决算表(财决04表)'!$A$10:$J$500,6,FALSE)),"",VLOOKUP(A279,'[1]Z04 支出决算表(财决04表)'!$A$10:$J$500,6,FALSE))</f>
        <v/>
      </c>
      <c r="F279" s="144" t="str">
        <f>IF(ISERROR(VLOOKUP(A279,'[1]Z04 支出决算表(财决04表)'!$A$10:$J$500,7,FALSE)),"",VLOOKUP(A279,'[1]Z04 支出决算表(财决04表)'!$A$10:$J$500,7,FALSE))</f>
        <v/>
      </c>
      <c r="G279" s="144" t="str">
        <f>IF(ISERROR(VLOOKUP(A279,'[1]Z04 支出决算表(财决04表)'!$A$10:$J$500,8,FALSE)),"",VLOOKUP(A279,'[1]Z04 支出决算表(财决04表)'!$A$10:$J$500,8,FALSE))</f>
        <v/>
      </c>
      <c r="H279" s="144" t="str">
        <f>IF(ISERROR(VLOOKUP(A279,'[1]Z04 支出决算表(财决04表)'!$A$10:$J$500,9,FALSE)),"",VLOOKUP(A279,'[1]Z04 支出决算表(财决04表)'!$A$10:$J$500,9,FALSE))</f>
        <v/>
      </c>
      <c r="I279" s="144" t="str">
        <f>IF(ISERROR(VLOOKUP(A279,'[1]Z04 支出决算表(财决04表)'!$A$10:$J$500,10,FALSE)),"",VLOOKUP(A279,'[1]Z04 支出决算表(财决04表)'!$A$10:$J$500,10,FALSE))</f>
        <v/>
      </c>
      <c r="J279" s="155">
        <f>'[1]Z04 支出决算表(财决04表)'!$A278</f>
        <v>0</v>
      </c>
      <c r="K279" s="156">
        <f>'[1]Z04 支出决算表(财决04表)'!$E278</f>
        <v>0</v>
      </c>
      <c r="L279" s="133" t="str">
        <f t="shared" si="9"/>
        <v/>
      </c>
    </row>
    <row r="280" spans="1:12" ht="22.7" customHeight="1">
      <c r="A280" s="141" t="str">
        <f t="shared" si="8"/>
        <v/>
      </c>
      <c r="B280" s="142"/>
      <c r="C280" s="143" t="str">
        <f>IF(ISERROR(VLOOKUP(A280,'[1]Z04 支出决算表(财决04表)'!$A$10:$J$500,4,FALSE)),"",VLOOKUP(A280,'[1]Z04 支出决算表(财决04表)'!$A$10:$J$500,4,FALSE))</f>
        <v/>
      </c>
      <c r="D280" s="144" t="str">
        <f>IF(ISERROR(VLOOKUP(A280,'[1]Z04 支出决算表(财决04表)'!$A$10:$J$500,5,FALSE)),"",VLOOKUP(A280,'[1]Z04 支出决算表(财决04表)'!$A$10:$J$500,5,FALSE))</f>
        <v/>
      </c>
      <c r="E280" s="144" t="str">
        <f>IF(ISERROR(VLOOKUP(A280,'[1]Z04 支出决算表(财决04表)'!$A$10:$J$500,6,FALSE)),"",VLOOKUP(A280,'[1]Z04 支出决算表(财决04表)'!$A$10:$J$500,6,FALSE))</f>
        <v/>
      </c>
      <c r="F280" s="144" t="str">
        <f>IF(ISERROR(VLOOKUP(A280,'[1]Z04 支出决算表(财决04表)'!$A$10:$J$500,7,FALSE)),"",VLOOKUP(A280,'[1]Z04 支出决算表(财决04表)'!$A$10:$J$500,7,FALSE))</f>
        <v/>
      </c>
      <c r="G280" s="144" t="str">
        <f>IF(ISERROR(VLOOKUP(A280,'[1]Z04 支出决算表(财决04表)'!$A$10:$J$500,8,FALSE)),"",VLOOKUP(A280,'[1]Z04 支出决算表(财决04表)'!$A$10:$J$500,8,FALSE))</f>
        <v/>
      </c>
      <c r="H280" s="144" t="str">
        <f>IF(ISERROR(VLOOKUP(A280,'[1]Z04 支出决算表(财决04表)'!$A$10:$J$500,9,FALSE)),"",VLOOKUP(A280,'[1]Z04 支出决算表(财决04表)'!$A$10:$J$500,9,FALSE))</f>
        <v/>
      </c>
      <c r="I280" s="144" t="str">
        <f>IF(ISERROR(VLOOKUP(A280,'[1]Z04 支出决算表(财决04表)'!$A$10:$J$500,10,FALSE)),"",VLOOKUP(A280,'[1]Z04 支出决算表(财决04表)'!$A$10:$J$500,10,FALSE))</f>
        <v/>
      </c>
      <c r="J280" s="155">
        <f>'[1]Z04 支出决算表(财决04表)'!$A279</f>
        <v>0</v>
      </c>
      <c r="K280" s="156">
        <f>'[1]Z04 支出决算表(财决04表)'!$E279</f>
        <v>0</v>
      </c>
      <c r="L280" s="133" t="str">
        <f t="shared" si="9"/>
        <v/>
      </c>
    </row>
    <row r="281" spans="1:12" ht="22.7" customHeight="1">
      <c r="A281" s="141" t="str">
        <f t="shared" si="8"/>
        <v/>
      </c>
      <c r="B281" s="142"/>
      <c r="C281" s="143" t="str">
        <f>IF(ISERROR(VLOOKUP(A281,'[1]Z04 支出决算表(财决04表)'!$A$10:$J$500,4,FALSE)),"",VLOOKUP(A281,'[1]Z04 支出决算表(财决04表)'!$A$10:$J$500,4,FALSE))</f>
        <v/>
      </c>
      <c r="D281" s="144" t="str">
        <f>IF(ISERROR(VLOOKUP(A281,'[1]Z04 支出决算表(财决04表)'!$A$10:$J$500,5,FALSE)),"",VLOOKUP(A281,'[1]Z04 支出决算表(财决04表)'!$A$10:$J$500,5,FALSE))</f>
        <v/>
      </c>
      <c r="E281" s="144" t="str">
        <f>IF(ISERROR(VLOOKUP(A281,'[1]Z04 支出决算表(财决04表)'!$A$10:$J$500,6,FALSE)),"",VLOOKUP(A281,'[1]Z04 支出决算表(财决04表)'!$A$10:$J$500,6,FALSE))</f>
        <v/>
      </c>
      <c r="F281" s="144" t="str">
        <f>IF(ISERROR(VLOOKUP(A281,'[1]Z04 支出决算表(财决04表)'!$A$10:$J$500,7,FALSE)),"",VLOOKUP(A281,'[1]Z04 支出决算表(财决04表)'!$A$10:$J$500,7,FALSE))</f>
        <v/>
      </c>
      <c r="G281" s="144" t="str">
        <f>IF(ISERROR(VLOOKUP(A281,'[1]Z04 支出决算表(财决04表)'!$A$10:$J$500,8,FALSE)),"",VLOOKUP(A281,'[1]Z04 支出决算表(财决04表)'!$A$10:$J$500,8,FALSE))</f>
        <v/>
      </c>
      <c r="H281" s="144" t="str">
        <f>IF(ISERROR(VLOOKUP(A281,'[1]Z04 支出决算表(财决04表)'!$A$10:$J$500,9,FALSE)),"",VLOOKUP(A281,'[1]Z04 支出决算表(财决04表)'!$A$10:$J$500,9,FALSE))</f>
        <v/>
      </c>
      <c r="I281" s="144" t="str">
        <f>IF(ISERROR(VLOOKUP(A281,'[1]Z04 支出决算表(财决04表)'!$A$10:$J$500,10,FALSE)),"",VLOOKUP(A281,'[1]Z04 支出决算表(财决04表)'!$A$10:$J$500,10,FALSE))</f>
        <v/>
      </c>
      <c r="J281" s="155">
        <f>'[1]Z04 支出决算表(财决04表)'!$A280</f>
        <v>0</v>
      </c>
      <c r="K281" s="156">
        <f>'[1]Z04 支出决算表(财决04表)'!$E280</f>
        <v>0</v>
      </c>
      <c r="L281" s="133" t="str">
        <f t="shared" si="9"/>
        <v/>
      </c>
    </row>
    <row r="282" spans="1:12" ht="22.7" customHeight="1">
      <c r="A282" s="141" t="str">
        <f t="shared" si="8"/>
        <v/>
      </c>
      <c r="B282" s="142"/>
      <c r="C282" s="143" t="str">
        <f>IF(ISERROR(VLOOKUP(A282,'[1]Z04 支出决算表(财决04表)'!$A$10:$J$500,4,FALSE)),"",VLOOKUP(A282,'[1]Z04 支出决算表(财决04表)'!$A$10:$J$500,4,FALSE))</f>
        <v/>
      </c>
      <c r="D282" s="144" t="str">
        <f>IF(ISERROR(VLOOKUP(A282,'[1]Z04 支出决算表(财决04表)'!$A$10:$J$500,5,FALSE)),"",VLOOKUP(A282,'[1]Z04 支出决算表(财决04表)'!$A$10:$J$500,5,FALSE))</f>
        <v/>
      </c>
      <c r="E282" s="144" t="str">
        <f>IF(ISERROR(VLOOKUP(A282,'[1]Z04 支出决算表(财决04表)'!$A$10:$J$500,6,FALSE)),"",VLOOKUP(A282,'[1]Z04 支出决算表(财决04表)'!$A$10:$J$500,6,FALSE))</f>
        <v/>
      </c>
      <c r="F282" s="144" t="str">
        <f>IF(ISERROR(VLOOKUP(A282,'[1]Z04 支出决算表(财决04表)'!$A$10:$J$500,7,FALSE)),"",VLOOKUP(A282,'[1]Z04 支出决算表(财决04表)'!$A$10:$J$500,7,FALSE))</f>
        <v/>
      </c>
      <c r="G282" s="144" t="str">
        <f>IF(ISERROR(VLOOKUP(A282,'[1]Z04 支出决算表(财决04表)'!$A$10:$J$500,8,FALSE)),"",VLOOKUP(A282,'[1]Z04 支出决算表(财决04表)'!$A$10:$J$500,8,FALSE))</f>
        <v/>
      </c>
      <c r="H282" s="144" t="str">
        <f>IF(ISERROR(VLOOKUP(A282,'[1]Z04 支出决算表(财决04表)'!$A$10:$J$500,9,FALSE)),"",VLOOKUP(A282,'[1]Z04 支出决算表(财决04表)'!$A$10:$J$500,9,FALSE))</f>
        <v/>
      </c>
      <c r="I282" s="144" t="str">
        <f>IF(ISERROR(VLOOKUP(A282,'[1]Z04 支出决算表(财决04表)'!$A$10:$J$500,10,FALSE)),"",VLOOKUP(A282,'[1]Z04 支出决算表(财决04表)'!$A$10:$J$500,10,FALSE))</f>
        <v/>
      </c>
      <c r="J282" s="155">
        <f>'[1]Z04 支出决算表(财决04表)'!$A281</f>
        <v>0</v>
      </c>
      <c r="K282" s="156">
        <f>'[1]Z04 支出决算表(财决04表)'!$E281</f>
        <v>0</v>
      </c>
      <c r="L282" s="133" t="str">
        <f t="shared" si="9"/>
        <v/>
      </c>
    </row>
    <row r="283" spans="1:12" ht="22.7" customHeight="1">
      <c r="A283" s="141" t="str">
        <f t="shared" si="8"/>
        <v/>
      </c>
      <c r="B283" s="142"/>
      <c r="C283" s="143" t="str">
        <f>IF(ISERROR(VLOOKUP(A283,'[1]Z04 支出决算表(财决04表)'!$A$10:$J$500,4,FALSE)),"",VLOOKUP(A283,'[1]Z04 支出决算表(财决04表)'!$A$10:$J$500,4,FALSE))</f>
        <v/>
      </c>
      <c r="D283" s="144" t="str">
        <f>IF(ISERROR(VLOOKUP(A283,'[1]Z04 支出决算表(财决04表)'!$A$10:$J$500,5,FALSE)),"",VLOOKUP(A283,'[1]Z04 支出决算表(财决04表)'!$A$10:$J$500,5,FALSE))</f>
        <v/>
      </c>
      <c r="E283" s="144" t="str">
        <f>IF(ISERROR(VLOOKUP(A283,'[1]Z04 支出决算表(财决04表)'!$A$10:$J$500,6,FALSE)),"",VLOOKUP(A283,'[1]Z04 支出决算表(财决04表)'!$A$10:$J$500,6,FALSE))</f>
        <v/>
      </c>
      <c r="F283" s="144" t="str">
        <f>IF(ISERROR(VLOOKUP(A283,'[1]Z04 支出决算表(财决04表)'!$A$10:$J$500,7,FALSE)),"",VLOOKUP(A283,'[1]Z04 支出决算表(财决04表)'!$A$10:$J$500,7,FALSE))</f>
        <v/>
      </c>
      <c r="G283" s="144" t="str">
        <f>IF(ISERROR(VLOOKUP(A283,'[1]Z04 支出决算表(财决04表)'!$A$10:$J$500,8,FALSE)),"",VLOOKUP(A283,'[1]Z04 支出决算表(财决04表)'!$A$10:$J$500,8,FALSE))</f>
        <v/>
      </c>
      <c r="H283" s="144" t="str">
        <f>IF(ISERROR(VLOOKUP(A283,'[1]Z04 支出决算表(财决04表)'!$A$10:$J$500,9,FALSE)),"",VLOOKUP(A283,'[1]Z04 支出决算表(财决04表)'!$A$10:$J$500,9,FALSE))</f>
        <v/>
      </c>
      <c r="I283" s="144" t="str">
        <f>IF(ISERROR(VLOOKUP(A283,'[1]Z04 支出决算表(财决04表)'!$A$10:$J$500,10,FALSE)),"",VLOOKUP(A283,'[1]Z04 支出决算表(财决04表)'!$A$10:$J$500,10,FALSE))</f>
        <v/>
      </c>
      <c r="J283" s="155">
        <f>'[1]Z04 支出决算表(财决04表)'!$A282</f>
        <v>0</v>
      </c>
      <c r="K283" s="156">
        <f>'[1]Z04 支出决算表(财决04表)'!$E282</f>
        <v>0</v>
      </c>
      <c r="L283" s="133" t="str">
        <f t="shared" si="9"/>
        <v/>
      </c>
    </row>
    <row r="284" spans="1:12" ht="22.7" customHeight="1">
      <c r="A284" s="141" t="str">
        <f t="shared" si="8"/>
        <v/>
      </c>
      <c r="B284" s="142"/>
      <c r="C284" s="143" t="str">
        <f>IF(ISERROR(VLOOKUP(A284,'[1]Z04 支出决算表(财决04表)'!$A$10:$J$500,4,FALSE)),"",VLOOKUP(A284,'[1]Z04 支出决算表(财决04表)'!$A$10:$J$500,4,FALSE))</f>
        <v/>
      </c>
      <c r="D284" s="144" t="str">
        <f>IF(ISERROR(VLOOKUP(A284,'[1]Z04 支出决算表(财决04表)'!$A$10:$J$500,5,FALSE)),"",VLOOKUP(A284,'[1]Z04 支出决算表(财决04表)'!$A$10:$J$500,5,FALSE))</f>
        <v/>
      </c>
      <c r="E284" s="144" t="str">
        <f>IF(ISERROR(VLOOKUP(A284,'[1]Z04 支出决算表(财决04表)'!$A$10:$J$500,6,FALSE)),"",VLOOKUP(A284,'[1]Z04 支出决算表(财决04表)'!$A$10:$J$500,6,FALSE))</f>
        <v/>
      </c>
      <c r="F284" s="144" t="str">
        <f>IF(ISERROR(VLOOKUP(A284,'[1]Z04 支出决算表(财决04表)'!$A$10:$J$500,7,FALSE)),"",VLOOKUP(A284,'[1]Z04 支出决算表(财决04表)'!$A$10:$J$500,7,FALSE))</f>
        <v/>
      </c>
      <c r="G284" s="144" t="str">
        <f>IF(ISERROR(VLOOKUP(A284,'[1]Z04 支出决算表(财决04表)'!$A$10:$J$500,8,FALSE)),"",VLOOKUP(A284,'[1]Z04 支出决算表(财决04表)'!$A$10:$J$500,8,FALSE))</f>
        <v/>
      </c>
      <c r="H284" s="144" t="str">
        <f>IF(ISERROR(VLOOKUP(A284,'[1]Z04 支出决算表(财决04表)'!$A$10:$J$500,9,FALSE)),"",VLOOKUP(A284,'[1]Z04 支出决算表(财决04表)'!$A$10:$J$500,9,FALSE))</f>
        <v/>
      </c>
      <c r="I284" s="144" t="str">
        <f>IF(ISERROR(VLOOKUP(A284,'[1]Z04 支出决算表(财决04表)'!$A$10:$J$500,10,FALSE)),"",VLOOKUP(A284,'[1]Z04 支出决算表(财决04表)'!$A$10:$J$500,10,FALSE))</f>
        <v/>
      </c>
      <c r="J284" s="155">
        <f>'[1]Z04 支出决算表(财决04表)'!$A283</f>
        <v>0</v>
      </c>
      <c r="K284" s="156">
        <f>'[1]Z04 支出决算表(财决04表)'!$E283</f>
        <v>0</v>
      </c>
      <c r="L284" s="133" t="str">
        <f t="shared" si="9"/>
        <v/>
      </c>
    </row>
    <row r="285" spans="1:12" ht="22.7" customHeight="1">
      <c r="A285" s="141" t="str">
        <f t="shared" si="8"/>
        <v/>
      </c>
      <c r="B285" s="142"/>
      <c r="C285" s="143" t="str">
        <f>IF(ISERROR(VLOOKUP(A285,'[1]Z04 支出决算表(财决04表)'!$A$10:$J$500,4,FALSE)),"",VLOOKUP(A285,'[1]Z04 支出决算表(财决04表)'!$A$10:$J$500,4,FALSE))</f>
        <v/>
      </c>
      <c r="D285" s="144" t="str">
        <f>IF(ISERROR(VLOOKUP(A285,'[1]Z04 支出决算表(财决04表)'!$A$10:$J$500,5,FALSE)),"",VLOOKUP(A285,'[1]Z04 支出决算表(财决04表)'!$A$10:$J$500,5,FALSE))</f>
        <v/>
      </c>
      <c r="E285" s="144" t="str">
        <f>IF(ISERROR(VLOOKUP(A285,'[1]Z04 支出决算表(财决04表)'!$A$10:$J$500,6,FALSE)),"",VLOOKUP(A285,'[1]Z04 支出决算表(财决04表)'!$A$10:$J$500,6,FALSE))</f>
        <v/>
      </c>
      <c r="F285" s="144" t="str">
        <f>IF(ISERROR(VLOOKUP(A285,'[1]Z04 支出决算表(财决04表)'!$A$10:$J$500,7,FALSE)),"",VLOOKUP(A285,'[1]Z04 支出决算表(财决04表)'!$A$10:$J$500,7,FALSE))</f>
        <v/>
      </c>
      <c r="G285" s="144" t="str">
        <f>IF(ISERROR(VLOOKUP(A285,'[1]Z04 支出决算表(财决04表)'!$A$10:$J$500,8,FALSE)),"",VLOOKUP(A285,'[1]Z04 支出决算表(财决04表)'!$A$10:$J$500,8,FALSE))</f>
        <v/>
      </c>
      <c r="H285" s="144" t="str">
        <f>IF(ISERROR(VLOOKUP(A285,'[1]Z04 支出决算表(财决04表)'!$A$10:$J$500,9,FALSE)),"",VLOOKUP(A285,'[1]Z04 支出决算表(财决04表)'!$A$10:$J$500,9,FALSE))</f>
        <v/>
      </c>
      <c r="I285" s="144" t="str">
        <f>IF(ISERROR(VLOOKUP(A285,'[1]Z04 支出决算表(财决04表)'!$A$10:$J$500,10,FALSE)),"",VLOOKUP(A285,'[1]Z04 支出决算表(财决04表)'!$A$10:$J$500,10,FALSE))</f>
        <v/>
      </c>
      <c r="J285" s="155">
        <f>'[1]Z04 支出决算表(财决04表)'!$A284</f>
        <v>0</v>
      </c>
      <c r="K285" s="156">
        <f>'[1]Z04 支出决算表(财决04表)'!$E284</f>
        <v>0</v>
      </c>
      <c r="L285" s="133" t="str">
        <f t="shared" si="9"/>
        <v/>
      </c>
    </row>
    <row r="286" spans="1:12" ht="22.7" customHeight="1">
      <c r="A286" s="141" t="str">
        <f t="shared" si="8"/>
        <v/>
      </c>
      <c r="B286" s="142"/>
      <c r="C286" s="143" t="str">
        <f>IF(ISERROR(VLOOKUP(A286,'[1]Z04 支出决算表(财决04表)'!$A$10:$J$500,4,FALSE)),"",VLOOKUP(A286,'[1]Z04 支出决算表(财决04表)'!$A$10:$J$500,4,FALSE))</f>
        <v/>
      </c>
      <c r="D286" s="144" t="str">
        <f>IF(ISERROR(VLOOKUP(A286,'[1]Z04 支出决算表(财决04表)'!$A$10:$J$500,5,FALSE)),"",VLOOKUP(A286,'[1]Z04 支出决算表(财决04表)'!$A$10:$J$500,5,FALSE))</f>
        <v/>
      </c>
      <c r="E286" s="144" t="str">
        <f>IF(ISERROR(VLOOKUP(A286,'[1]Z04 支出决算表(财决04表)'!$A$10:$J$500,6,FALSE)),"",VLOOKUP(A286,'[1]Z04 支出决算表(财决04表)'!$A$10:$J$500,6,FALSE))</f>
        <v/>
      </c>
      <c r="F286" s="144" t="str">
        <f>IF(ISERROR(VLOOKUP(A286,'[1]Z04 支出决算表(财决04表)'!$A$10:$J$500,7,FALSE)),"",VLOOKUP(A286,'[1]Z04 支出决算表(财决04表)'!$A$10:$J$500,7,FALSE))</f>
        <v/>
      </c>
      <c r="G286" s="144" t="str">
        <f>IF(ISERROR(VLOOKUP(A286,'[1]Z04 支出决算表(财决04表)'!$A$10:$J$500,8,FALSE)),"",VLOOKUP(A286,'[1]Z04 支出决算表(财决04表)'!$A$10:$J$500,8,FALSE))</f>
        <v/>
      </c>
      <c r="H286" s="144" t="str">
        <f>IF(ISERROR(VLOOKUP(A286,'[1]Z04 支出决算表(财决04表)'!$A$10:$J$500,9,FALSE)),"",VLOOKUP(A286,'[1]Z04 支出决算表(财决04表)'!$A$10:$J$500,9,FALSE))</f>
        <v/>
      </c>
      <c r="I286" s="144" t="str">
        <f>IF(ISERROR(VLOOKUP(A286,'[1]Z04 支出决算表(财决04表)'!$A$10:$J$500,10,FALSE)),"",VLOOKUP(A286,'[1]Z04 支出决算表(财决04表)'!$A$10:$J$500,10,FALSE))</f>
        <v/>
      </c>
      <c r="J286" s="155">
        <f>'[1]Z04 支出决算表(财决04表)'!$A285</f>
        <v>0</v>
      </c>
      <c r="K286" s="156">
        <f>'[1]Z04 支出决算表(财决04表)'!$E285</f>
        <v>0</v>
      </c>
      <c r="L286" s="133" t="str">
        <f t="shared" si="9"/>
        <v/>
      </c>
    </row>
    <row r="287" spans="1:12" ht="22.7" customHeight="1">
      <c r="A287" s="141" t="str">
        <f t="shared" si="8"/>
        <v/>
      </c>
      <c r="B287" s="142"/>
      <c r="C287" s="143" t="str">
        <f>IF(ISERROR(VLOOKUP(A287,'[1]Z04 支出决算表(财决04表)'!$A$10:$J$500,4,FALSE)),"",VLOOKUP(A287,'[1]Z04 支出决算表(财决04表)'!$A$10:$J$500,4,FALSE))</f>
        <v/>
      </c>
      <c r="D287" s="144" t="str">
        <f>IF(ISERROR(VLOOKUP(A287,'[1]Z04 支出决算表(财决04表)'!$A$10:$J$500,5,FALSE)),"",VLOOKUP(A287,'[1]Z04 支出决算表(财决04表)'!$A$10:$J$500,5,FALSE))</f>
        <v/>
      </c>
      <c r="E287" s="144" t="str">
        <f>IF(ISERROR(VLOOKUP(A287,'[1]Z04 支出决算表(财决04表)'!$A$10:$J$500,6,FALSE)),"",VLOOKUP(A287,'[1]Z04 支出决算表(财决04表)'!$A$10:$J$500,6,FALSE))</f>
        <v/>
      </c>
      <c r="F287" s="144" t="str">
        <f>IF(ISERROR(VLOOKUP(A287,'[1]Z04 支出决算表(财决04表)'!$A$10:$J$500,7,FALSE)),"",VLOOKUP(A287,'[1]Z04 支出决算表(财决04表)'!$A$10:$J$500,7,FALSE))</f>
        <v/>
      </c>
      <c r="G287" s="144" t="str">
        <f>IF(ISERROR(VLOOKUP(A287,'[1]Z04 支出决算表(财决04表)'!$A$10:$J$500,8,FALSE)),"",VLOOKUP(A287,'[1]Z04 支出决算表(财决04表)'!$A$10:$J$500,8,FALSE))</f>
        <v/>
      </c>
      <c r="H287" s="144" t="str">
        <f>IF(ISERROR(VLOOKUP(A287,'[1]Z04 支出决算表(财决04表)'!$A$10:$J$500,9,FALSE)),"",VLOOKUP(A287,'[1]Z04 支出决算表(财决04表)'!$A$10:$J$500,9,FALSE))</f>
        <v/>
      </c>
      <c r="I287" s="144" t="str">
        <f>IF(ISERROR(VLOOKUP(A287,'[1]Z04 支出决算表(财决04表)'!$A$10:$J$500,10,FALSE)),"",VLOOKUP(A287,'[1]Z04 支出决算表(财决04表)'!$A$10:$J$500,10,FALSE))</f>
        <v/>
      </c>
      <c r="J287" s="155">
        <f>'[1]Z04 支出决算表(财决04表)'!$A286</f>
        <v>0</v>
      </c>
      <c r="K287" s="156">
        <f>'[1]Z04 支出决算表(财决04表)'!$E286</f>
        <v>0</v>
      </c>
      <c r="L287" s="133" t="str">
        <f t="shared" si="9"/>
        <v/>
      </c>
    </row>
    <row r="288" spans="1:12" ht="22.7" customHeight="1">
      <c r="A288" s="141" t="str">
        <f t="shared" si="8"/>
        <v/>
      </c>
      <c r="B288" s="142"/>
      <c r="C288" s="143" t="str">
        <f>IF(ISERROR(VLOOKUP(A288,'[1]Z04 支出决算表(财决04表)'!$A$10:$J$500,4,FALSE)),"",VLOOKUP(A288,'[1]Z04 支出决算表(财决04表)'!$A$10:$J$500,4,FALSE))</f>
        <v/>
      </c>
      <c r="D288" s="144" t="str">
        <f>IF(ISERROR(VLOOKUP(A288,'[1]Z04 支出决算表(财决04表)'!$A$10:$J$500,5,FALSE)),"",VLOOKUP(A288,'[1]Z04 支出决算表(财决04表)'!$A$10:$J$500,5,FALSE))</f>
        <v/>
      </c>
      <c r="E288" s="144" t="str">
        <f>IF(ISERROR(VLOOKUP(A288,'[1]Z04 支出决算表(财决04表)'!$A$10:$J$500,6,FALSE)),"",VLOOKUP(A288,'[1]Z04 支出决算表(财决04表)'!$A$10:$J$500,6,FALSE))</f>
        <v/>
      </c>
      <c r="F288" s="144" t="str">
        <f>IF(ISERROR(VLOOKUP(A288,'[1]Z04 支出决算表(财决04表)'!$A$10:$J$500,7,FALSE)),"",VLOOKUP(A288,'[1]Z04 支出决算表(财决04表)'!$A$10:$J$500,7,FALSE))</f>
        <v/>
      </c>
      <c r="G288" s="144" t="str">
        <f>IF(ISERROR(VLOOKUP(A288,'[1]Z04 支出决算表(财决04表)'!$A$10:$J$500,8,FALSE)),"",VLOOKUP(A288,'[1]Z04 支出决算表(财决04表)'!$A$10:$J$500,8,FALSE))</f>
        <v/>
      </c>
      <c r="H288" s="144" t="str">
        <f>IF(ISERROR(VLOOKUP(A288,'[1]Z04 支出决算表(财决04表)'!$A$10:$J$500,9,FALSE)),"",VLOOKUP(A288,'[1]Z04 支出决算表(财决04表)'!$A$10:$J$500,9,FALSE))</f>
        <v/>
      </c>
      <c r="I288" s="144" t="str">
        <f>IF(ISERROR(VLOOKUP(A288,'[1]Z04 支出决算表(财决04表)'!$A$10:$J$500,10,FALSE)),"",VLOOKUP(A288,'[1]Z04 支出决算表(财决04表)'!$A$10:$J$500,10,FALSE))</f>
        <v/>
      </c>
      <c r="J288" s="155">
        <f>'[1]Z04 支出决算表(财决04表)'!$A287</f>
        <v>0</v>
      </c>
      <c r="K288" s="156">
        <f>'[1]Z04 支出决算表(财决04表)'!$E287</f>
        <v>0</v>
      </c>
      <c r="L288" s="133" t="str">
        <f t="shared" si="9"/>
        <v/>
      </c>
    </row>
    <row r="289" spans="1:12" ht="22.7" customHeight="1">
      <c r="A289" s="141" t="str">
        <f t="shared" si="8"/>
        <v/>
      </c>
      <c r="B289" s="142"/>
      <c r="C289" s="143" t="str">
        <f>IF(ISERROR(VLOOKUP(A289,'[1]Z04 支出决算表(财决04表)'!$A$10:$J$500,4,FALSE)),"",VLOOKUP(A289,'[1]Z04 支出决算表(财决04表)'!$A$10:$J$500,4,FALSE))</f>
        <v/>
      </c>
      <c r="D289" s="144" t="str">
        <f>IF(ISERROR(VLOOKUP(A289,'[1]Z04 支出决算表(财决04表)'!$A$10:$J$500,5,FALSE)),"",VLOOKUP(A289,'[1]Z04 支出决算表(财决04表)'!$A$10:$J$500,5,FALSE))</f>
        <v/>
      </c>
      <c r="E289" s="144" t="str">
        <f>IF(ISERROR(VLOOKUP(A289,'[1]Z04 支出决算表(财决04表)'!$A$10:$J$500,6,FALSE)),"",VLOOKUP(A289,'[1]Z04 支出决算表(财决04表)'!$A$10:$J$500,6,FALSE))</f>
        <v/>
      </c>
      <c r="F289" s="144" t="str">
        <f>IF(ISERROR(VLOOKUP(A289,'[1]Z04 支出决算表(财决04表)'!$A$10:$J$500,7,FALSE)),"",VLOOKUP(A289,'[1]Z04 支出决算表(财决04表)'!$A$10:$J$500,7,FALSE))</f>
        <v/>
      </c>
      <c r="G289" s="144" t="str">
        <f>IF(ISERROR(VLOOKUP(A289,'[1]Z04 支出决算表(财决04表)'!$A$10:$J$500,8,FALSE)),"",VLOOKUP(A289,'[1]Z04 支出决算表(财决04表)'!$A$10:$J$500,8,FALSE))</f>
        <v/>
      </c>
      <c r="H289" s="144" t="str">
        <f>IF(ISERROR(VLOOKUP(A289,'[1]Z04 支出决算表(财决04表)'!$A$10:$J$500,9,FALSE)),"",VLOOKUP(A289,'[1]Z04 支出决算表(财决04表)'!$A$10:$J$500,9,FALSE))</f>
        <v/>
      </c>
      <c r="I289" s="144" t="str">
        <f>IF(ISERROR(VLOOKUP(A289,'[1]Z04 支出决算表(财决04表)'!$A$10:$J$500,10,FALSE)),"",VLOOKUP(A289,'[1]Z04 支出决算表(财决04表)'!$A$10:$J$500,10,FALSE))</f>
        <v/>
      </c>
      <c r="J289" s="155">
        <f>'[1]Z04 支出决算表(财决04表)'!$A288</f>
        <v>0</v>
      </c>
      <c r="K289" s="156">
        <f>'[1]Z04 支出决算表(财决04表)'!$E288</f>
        <v>0</v>
      </c>
      <c r="L289" s="133" t="str">
        <f t="shared" si="9"/>
        <v/>
      </c>
    </row>
    <row r="290" spans="1:12" ht="22.7" customHeight="1">
      <c r="A290" s="141" t="str">
        <f t="shared" si="8"/>
        <v/>
      </c>
      <c r="B290" s="142"/>
      <c r="C290" s="143" t="str">
        <f>IF(ISERROR(VLOOKUP(A290,'[1]Z04 支出决算表(财决04表)'!$A$10:$J$500,4,FALSE)),"",VLOOKUP(A290,'[1]Z04 支出决算表(财决04表)'!$A$10:$J$500,4,FALSE))</f>
        <v/>
      </c>
      <c r="D290" s="144" t="str">
        <f>IF(ISERROR(VLOOKUP(A290,'[1]Z04 支出决算表(财决04表)'!$A$10:$J$500,5,FALSE)),"",VLOOKUP(A290,'[1]Z04 支出决算表(财决04表)'!$A$10:$J$500,5,FALSE))</f>
        <v/>
      </c>
      <c r="E290" s="144" t="str">
        <f>IF(ISERROR(VLOOKUP(A290,'[1]Z04 支出决算表(财决04表)'!$A$10:$J$500,6,FALSE)),"",VLOOKUP(A290,'[1]Z04 支出决算表(财决04表)'!$A$10:$J$500,6,FALSE))</f>
        <v/>
      </c>
      <c r="F290" s="144" t="str">
        <f>IF(ISERROR(VLOOKUP(A290,'[1]Z04 支出决算表(财决04表)'!$A$10:$J$500,7,FALSE)),"",VLOOKUP(A290,'[1]Z04 支出决算表(财决04表)'!$A$10:$J$500,7,FALSE))</f>
        <v/>
      </c>
      <c r="G290" s="144" t="str">
        <f>IF(ISERROR(VLOOKUP(A290,'[1]Z04 支出决算表(财决04表)'!$A$10:$J$500,8,FALSE)),"",VLOOKUP(A290,'[1]Z04 支出决算表(财决04表)'!$A$10:$J$500,8,FALSE))</f>
        <v/>
      </c>
      <c r="H290" s="144" t="str">
        <f>IF(ISERROR(VLOOKUP(A290,'[1]Z04 支出决算表(财决04表)'!$A$10:$J$500,9,FALSE)),"",VLOOKUP(A290,'[1]Z04 支出决算表(财决04表)'!$A$10:$J$500,9,FALSE))</f>
        <v/>
      </c>
      <c r="I290" s="144" t="str">
        <f>IF(ISERROR(VLOOKUP(A290,'[1]Z04 支出决算表(财决04表)'!$A$10:$J$500,10,FALSE)),"",VLOOKUP(A290,'[1]Z04 支出决算表(财决04表)'!$A$10:$J$500,10,FALSE))</f>
        <v/>
      </c>
      <c r="J290" s="155">
        <f>'[1]Z04 支出决算表(财决04表)'!$A289</f>
        <v>0</v>
      </c>
      <c r="K290" s="156">
        <f>'[1]Z04 支出决算表(财决04表)'!$E289</f>
        <v>0</v>
      </c>
      <c r="L290" s="133" t="str">
        <f t="shared" si="9"/>
        <v/>
      </c>
    </row>
    <row r="291" spans="1:12" ht="22.7" customHeight="1">
      <c r="A291" s="141" t="str">
        <f t="shared" si="8"/>
        <v/>
      </c>
      <c r="B291" s="142"/>
      <c r="C291" s="143" t="str">
        <f>IF(ISERROR(VLOOKUP(A291,'[1]Z04 支出决算表(财决04表)'!$A$10:$J$500,4,FALSE)),"",VLOOKUP(A291,'[1]Z04 支出决算表(财决04表)'!$A$10:$J$500,4,FALSE))</f>
        <v/>
      </c>
      <c r="D291" s="144" t="str">
        <f>IF(ISERROR(VLOOKUP(A291,'[1]Z04 支出决算表(财决04表)'!$A$10:$J$500,5,FALSE)),"",VLOOKUP(A291,'[1]Z04 支出决算表(财决04表)'!$A$10:$J$500,5,FALSE))</f>
        <v/>
      </c>
      <c r="E291" s="144" t="str">
        <f>IF(ISERROR(VLOOKUP(A291,'[1]Z04 支出决算表(财决04表)'!$A$10:$J$500,6,FALSE)),"",VLOOKUP(A291,'[1]Z04 支出决算表(财决04表)'!$A$10:$J$500,6,FALSE))</f>
        <v/>
      </c>
      <c r="F291" s="144" t="str">
        <f>IF(ISERROR(VLOOKUP(A291,'[1]Z04 支出决算表(财决04表)'!$A$10:$J$500,7,FALSE)),"",VLOOKUP(A291,'[1]Z04 支出决算表(财决04表)'!$A$10:$J$500,7,FALSE))</f>
        <v/>
      </c>
      <c r="G291" s="144" t="str">
        <f>IF(ISERROR(VLOOKUP(A291,'[1]Z04 支出决算表(财决04表)'!$A$10:$J$500,8,FALSE)),"",VLOOKUP(A291,'[1]Z04 支出决算表(财决04表)'!$A$10:$J$500,8,FALSE))</f>
        <v/>
      </c>
      <c r="H291" s="144" t="str">
        <f>IF(ISERROR(VLOOKUP(A291,'[1]Z04 支出决算表(财决04表)'!$A$10:$J$500,9,FALSE)),"",VLOOKUP(A291,'[1]Z04 支出决算表(财决04表)'!$A$10:$J$500,9,FALSE))</f>
        <v/>
      </c>
      <c r="I291" s="144" t="str">
        <f>IF(ISERROR(VLOOKUP(A291,'[1]Z04 支出决算表(财决04表)'!$A$10:$J$500,10,FALSE)),"",VLOOKUP(A291,'[1]Z04 支出决算表(财决04表)'!$A$10:$J$500,10,FALSE))</f>
        <v/>
      </c>
      <c r="J291" s="155">
        <f>'[1]Z04 支出决算表(财决04表)'!$A290</f>
        <v>0</v>
      </c>
      <c r="K291" s="156">
        <f>'[1]Z04 支出决算表(财决04表)'!$E290</f>
        <v>0</v>
      </c>
      <c r="L291" s="133" t="str">
        <f t="shared" si="9"/>
        <v/>
      </c>
    </row>
    <row r="292" spans="1:12" ht="22.7" customHeight="1">
      <c r="A292" s="141" t="str">
        <f t="shared" si="8"/>
        <v/>
      </c>
      <c r="B292" s="142"/>
      <c r="C292" s="143" t="str">
        <f>IF(ISERROR(VLOOKUP(A292,'[1]Z04 支出决算表(财决04表)'!$A$10:$J$500,4,FALSE)),"",VLOOKUP(A292,'[1]Z04 支出决算表(财决04表)'!$A$10:$J$500,4,FALSE))</f>
        <v/>
      </c>
      <c r="D292" s="144" t="str">
        <f>IF(ISERROR(VLOOKUP(A292,'[1]Z04 支出决算表(财决04表)'!$A$10:$J$500,5,FALSE)),"",VLOOKUP(A292,'[1]Z04 支出决算表(财决04表)'!$A$10:$J$500,5,FALSE))</f>
        <v/>
      </c>
      <c r="E292" s="144" t="str">
        <f>IF(ISERROR(VLOOKUP(A292,'[1]Z04 支出决算表(财决04表)'!$A$10:$J$500,6,FALSE)),"",VLOOKUP(A292,'[1]Z04 支出决算表(财决04表)'!$A$10:$J$500,6,FALSE))</f>
        <v/>
      </c>
      <c r="F292" s="144" t="str">
        <f>IF(ISERROR(VLOOKUP(A292,'[1]Z04 支出决算表(财决04表)'!$A$10:$J$500,7,FALSE)),"",VLOOKUP(A292,'[1]Z04 支出决算表(财决04表)'!$A$10:$J$500,7,FALSE))</f>
        <v/>
      </c>
      <c r="G292" s="144" t="str">
        <f>IF(ISERROR(VLOOKUP(A292,'[1]Z04 支出决算表(财决04表)'!$A$10:$J$500,8,FALSE)),"",VLOOKUP(A292,'[1]Z04 支出决算表(财决04表)'!$A$10:$J$500,8,FALSE))</f>
        <v/>
      </c>
      <c r="H292" s="144" t="str">
        <f>IF(ISERROR(VLOOKUP(A292,'[1]Z04 支出决算表(财决04表)'!$A$10:$J$500,9,FALSE)),"",VLOOKUP(A292,'[1]Z04 支出决算表(财决04表)'!$A$10:$J$500,9,FALSE))</f>
        <v/>
      </c>
      <c r="I292" s="144" t="str">
        <f>IF(ISERROR(VLOOKUP(A292,'[1]Z04 支出决算表(财决04表)'!$A$10:$J$500,10,FALSE)),"",VLOOKUP(A292,'[1]Z04 支出决算表(财决04表)'!$A$10:$J$500,10,FALSE))</f>
        <v/>
      </c>
      <c r="J292" s="155">
        <f>'[1]Z04 支出决算表(财决04表)'!$A291</f>
        <v>0</v>
      </c>
      <c r="K292" s="156">
        <f>'[1]Z04 支出决算表(财决04表)'!$E291</f>
        <v>0</v>
      </c>
      <c r="L292" s="133" t="str">
        <f t="shared" si="9"/>
        <v/>
      </c>
    </row>
    <row r="293" spans="1:12" ht="22.7" customHeight="1">
      <c r="A293" s="141" t="str">
        <f t="shared" si="8"/>
        <v/>
      </c>
      <c r="B293" s="142"/>
      <c r="C293" s="143" t="str">
        <f>IF(ISERROR(VLOOKUP(A293,'[1]Z04 支出决算表(财决04表)'!$A$10:$J$500,4,FALSE)),"",VLOOKUP(A293,'[1]Z04 支出决算表(财决04表)'!$A$10:$J$500,4,FALSE))</f>
        <v/>
      </c>
      <c r="D293" s="144" t="str">
        <f>IF(ISERROR(VLOOKUP(A293,'[1]Z04 支出决算表(财决04表)'!$A$10:$J$500,5,FALSE)),"",VLOOKUP(A293,'[1]Z04 支出决算表(财决04表)'!$A$10:$J$500,5,FALSE))</f>
        <v/>
      </c>
      <c r="E293" s="144" t="str">
        <f>IF(ISERROR(VLOOKUP(A293,'[1]Z04 支出决算表(财决04表)'!$A$10:$J$500,6,FALSE)),"",VLOOKUP(A293,'[1]Z04 支出决算表(财决04表)'!$A$10:$J$500,6,FALSE))</f>
        <v/>
      </c>
      <c r="F293" s="144" t="str">
        <f>IF(ISERROR(VLOOKUP(A293,'[1]Z04 支出决算表(财决04表)'!$A$10:$J$500,7,FALSE)),"",VLOOKUP(A293,'[1]Z04 支出决算表(财决04表)'!$A$10:$J$500,7,FALSE))</f>
        <v/>
      </c>
      <c r="G293" s="144" t="str">
        <f>IF(ISERROR(VLOOKUP(A293,'[1]Z04 支出决算表(财决04表)'!$A$10:$J$500,8,FALSE)),"",VLOOKUP(A293,'[1]Z04 支出决算表(财决04表)'!$A$10:$J$500,8,FALSE))</f>
        <v/>
      </c>
      <c r="H293" s="144" t="str">
        <f>IF(ISERROR(VLOOKUP(A293,'[1]Z04 支出决算表(财决04表)'!$A$10:$J$500,9,FALSE)),"",VLOOKUP(A293,'[1]Z04 支出决算表(财决04表)'!$A$10:$J$500,9,FALSE))</f>
        <v/>
      </c>
      <c r="I293" s="144" t="str">
        <f>IF(ISERROR(VLOOKUP(A293,'[1]Z04 支出决算表(财决04表)'!$A$10:$J$500,10,FALSE)),"",VLOOKUP(A293,'[1]Z04 支出决算表(财决04表)'!$A$10:$J$500,10,FALSE))</f>
        <v/>
      </c>
      <c r="J293" s="155">
        <f>'[1]Z04 支出决算表(财决04表)'!$A292</f>
        <v>0</v>
      </c>
      <c r="K293" s="156">
        <f>'[1]Z04 支出决算表(财决04表)'!$E292</f>
        <v>0</v>
      </c>
      <c r="L293" s="133" t="str">
        <f t="shared" si="9"/>
        <v/>
      </c>
    </row>
    <row r="294" spans="1:12" ht="22.7" customHeight="1">
      <c r="A294" s="141" t="str">
        <f t="shared" si="8"/>
        <v/>
      </c>
      <c r="B294" s="142"/>
      <c r="C294" s="143" t="str">
        <f>IF(ISERROR(VLOOKUP(A294,'[1]Z04 支出决算表(财决04表)'!$A$10:$J$500,4,FALSE)),"",VLOOKUP(A294,'[1]Z04 支出决算表(财决04表)'!$A$10:$J$500,4,FALSE))</f>
        <v/>
      </c>
      <c r="D294" s="144" t="str">
        <f>IF(ISERROR(VLOOKUP(A294,'[1]Z04 支出决算表(财决04表)'!$A$10:$J$500,5,FALSE)),"",VLOOKUP(A294,'[1]Z04 支出决算表(财决04表)'!$A$10:$J$500,5,FALSE))</f>
        <v/>
      </c>
      <c r="E294" s="144" t="str">
        <f>IF(ISERROR(VLOOKUP(A294,'[1]Z04 支出决算表(财决04表)'!$A$10:$J$500,6,FALSE)),"",VLOOKUP(A294,'[1]Z04 支出决算表(财决04表)'!$A$10:$J$500,6,FALSE))</f>
        <v/>
      </c>
      <c r="F294" s="144" t="str">
        <f>IF(ISERROR(VLOOKUP(A294,'[1]Z04 支出决算表(财决04表)'!$A$10:$J$500,7,FALSE)),"",VLOOKUP(A294,'[1]Z04 支出决算表(财决04表)'!$A$10:$J$500,7,FALSE))</f>
        <v/>
      </c>
      <c r="G294" s="144" t="str">
        <f>IF(ISERROR(VLOOKUP(A294,'[1]Z04 支出决算表(财决04表)'!$A$10:$J$500,8,FALSE)),"",VLOOKUP(A294,'[1]Z04 支出决算表(财决04表)'!$A$10:$J$500,8,FALSE))</f>
        <v/>
      </c>
      <c r="H294" s="144" t="str">
        <f>IF(ISERROR(VLOOKUP(A294,'[1]Z04 支出决算表(财决04表)'!$A$10:$J$500,9,FALSE)),"",VLOOKUP(A294,'[1]Z04 支出决算表(财决04表)'!$A$10:$J$500,9,FALSE))</f>
        <v/>
      </c>
      <c r="I294" s="144" t="str">
        <f>IF(ISERROR(VLOOKUP(A294,'[1]Z04 支出决算表(财决04表)'!$A$10:$J$500,10,FALSE)),"",VLOOKUP(A294,'[1]Z04 支出决算表(财决04表)'!$A$10:$J$500,10,FALSE))</f>
        <v/>
      </c>
      <c r="J294" s="155">
        <f>'[1]Z04 支出决算表(财决04表)'!$A293</f>
        <v>0</v>
      </c>
      <c r="K294" s="156">
        <f>'[1]Z04 支出决算表(财决04表)'!$E293</f>
        <v>0</v>
      </c>
      <c r="L294" s="133" t="str">
        <f t="shared" si="9"/>
        <v/>
      </c>
    </row>
    <row r="295" spans="1:12" ht="22.7" customHeight="1">
      <c r="A295" s="141" t="str">
        <f t="shared" si="8"/>
        <v/>
      </c>
      <c r="B295" s="142"/>
      <c r="C295" s="143" t="str">
        <f>IF(ISERROR(VLOOKUP(A295,'[1]Z04 支出决算表(财决04表)'!$A$10:$J$500,4,FALSE)),"",VLOOKUP(A295,'[1]Z04 支出决算表(财决04表)'!$A$10:$J$500,4,FALSE))</f>
        <v/>
      </c>
      <c r="D295" s="144" t="str">
        <f>IF(ISERROR(VLOOKUP(A295,'[1]Z04 支出决算表(财决04表)'!$A$10:$J$500,5,FALSE)),"",VLOOKUP(A295,'[1]Z04 支出决算表(财决04表)'!$A$10:$J$500,5,FALSE))</f>
        <v/>
      </c>
      <c r="E295" s="144" t="str">
        <f>IF(ISERROR(VLOOKUP(A295,'[1]Z04 支出决算表(财决04表)'!$A$10:$J$500,6,FALSE)),"",VLOOKUP(A295,'[1]Z04 支出决算表(财决04表)'!$A$10:$J$500,6,FALSE))</f>
        <v/>
      </c>
      <c r="F295" s="144" t="str">
        <f>IF(ISERROR(VLOOKUP(A295,'[1]Z04 支出决算表(财决04表)'!$A$10:$J$500,7,FALSE)),"",VLOOKUP(A295,'[1]Z04 支出决算表(财决04表)'!$A$10:$J$500,7,FALSE))</f>
        <v/>
      </c>
      <c r="G295" s="144" t="str">
        <f>IF(ISERROR(VLOOKUP(A295,'[1]Z04 支出决算表(财决04表)'!$A$10:$J$500,8,FALSE)),"",VLOOKUP(A295,'[1]Z04 支出决算表(财决04表)'!$A$10:$J$500,8,FALSE))</f>
        <v/>
      </c>
      <c r="H295" s="144" t="str">
        <f>IF(ISERROR(VLOOKUP(A295,'[1]Z04 支出决算表(财决04表)'!$A$10:$J$500,9,FALSE)),"",VLOOKUP(A295,'[1]Z04 支出决算表(财决04表)'!$A$10:$J$500,9,FALSE))</f>
        <v/>
      </c>
      <c r="I295" s="144" t="str">
        <f>IF(ISERROR(VLOOKUP(A295,'[1]Z04 支出决算表(财决04表)'!$A$10:$J$500,10,FALSE)),"",VLOOKUP(A295,'[1]Z04 支出决算表(财决04表)'!$A$10:$J$500,10,FALSE))</f>
        <v/>
      </c>
      <c r="J295" s="155">
        <f>'[1]Z04 支出决算表(财决04表)'!$A294</f>
        <v>0</v>
      </c>
      <c r="K295" s="156">
        <f>'[1]Z04 支出决算表(财决04表)'!$E294</f>
        <v>0</v>
      </c>
      <c r="L295" s="133" t="str">
        <f t="shared" si="9"/>
        <v/>
      </c>
    </row>
    <row r="296" spans="1:12" ht="22.7" customHeight="1">
      <c r="A296" s="141" t="str">
        <f t="shared" si="8"/>
        <v/>
      </c>
      <c r="B296" s="142"/>
      <c r="C296" s="143" t="str">
        <f>IF(ISERROR(VLOOKUP(A296,'[1]Z04 支出决算表(财决04表)'!$A$10:$J$500,4,FALSE)),"",VLOOKUP(A296,'[1]Z04 支出决算表(财决04表)'!$A$10:$J$500,4,FALSE))</f>
        <v/>
      </c>
      <c r="D296" s="144" t="str">
        <f>IF(ISERROR(VLOOKUP(A296,'[1]Z04 支出决算表(财决04表)'!$A$10:$J$500,5,FALSE)),"",VLOOKUP(A296,'[1]Z04 支出决算表(财决04表)'!$A$10:$J$500,5,FALSE))</f>
        <v/>
      </c>
      <c r="E296" s="144" t="str">
        <f>IF(ISERROR(VLOOKUP(A296,'[1]Z04 支出决算表(财决04表)'!$A$10:$J$500,6,FALSE)),"",VLOOKUP(A296,'[1]Z04 支出决算表(财决04表)'!$A$10:$J$500,6,FALSE))</f>
        <v/>
      </c>
      <c r="F296" s="144" t="str">
        <f>IF(ISERROR(VLOOKUP(A296,'[1]Z04 支出决算表(财决04表)'!$A$10:$J$500,7,FALSE)),"",VLOOKUP(A296,'[1]Z04 支出决算表(财决04表)'!$A$10:$J$500,7,FALSE))</f>
        <v/>
      </c>
      <c r="G296" s="144" t="str">
        <f>IF(ISERROR(VLOOKUP(A296,'[1]Z04 支出决算表(财决04表)'!$A$10:$J$500,8,FALSE)),"",VLOOKUP(A296,'[1]Z04 支出决算表(财决04表)'!$A$10:$J$500,8,FALSE))</f>
        <v/>
      </c>
      <c r="H296" s="144" t="str">
        <f>IF(ISERROR(VLOOKUP(A296,'[1]Z04 支出决算表(财决04表)'!$A$10:$J$500,9,FALSE)),"",VLOOKUP(A296,'[1]Z04 支出决算表(财决04表)'!$A$10:$J$500,9,FALSE))</f>
        <v/>
      </c>
      <c r="I296" s="144" t="str">
        <f>IF(ISERROR(VLOOKUP(A296,'[1]Z04 支出决算表(财决04表)'!$A$10:$J$500,10,FALSE)),"",VLOOKUP(A296,'[1]Z04 支出决算表(财决04表)'!$A$10:$J$500,10,FALSE))</f>
        <v/>
      </c>
      <c r="J296" s="155">
        <f>'[1]Z04 支出决算表(财决04表)'!$A295</f>
        <v>0</v>
      </c>
      <c r="K296" s="156">
        <f>'[1]Z04 支出决算表(财决04表)'!$E295</f>
        <v>0</v>
      </c>
      <c r="L296" s="133" t="str">
        <f t="shared" si="9"/>
        <v/>
      </c>
    </row>
    <row r="297" spans="1:12" ht="22.7" customHeight="1">
      <c r="A297" s="141" t="str">
        <f t="shared" si="8"/>
        <v/>
      </c>
      <c r="B297" s="142"/>
      <c r="C297" s="143" t="str">
        <f>IF(ISERROR(VLOOKUP(A297,'[1]Z04 支出决算表(财决04表)'!$A$10:$J$500,4,FALSE)),"",VLOOKUP(A297,'[1]Z04 支出决算表(财决04表)'!$A$10:$J$500,4,FALSE))</f>
        <v/>
      </c>
      <c r="D297" s="144" t="str">
        <f>IF(ISERROR(VLOOKUP(A297,'[1]Z04 支出决算表(财决04表)'!$A$10:$J$500,5,FALSE)),"",VLOOKUP(A297,'[1]Z04 支出决算表(财决04表)'!$A$10:$J$500,5,FALSE))</f>
        <v/>
      </c>
      <c r="E297" s="144" t="str">
        <f>IF(ISERROR(VLOOKUP(A297,'[1]Z04 支出决算表(财决04表)'!$A$10:$J$500,6,FALSE)),"",VLOOKUP(A297,'[1]Z04 支出决算表(财决04表)'!$A$10:$J$500,6,FALSE))</f>
        <v/>
      </c>
      <c r="F297" s="144" t="str">
        <f>IF(ISERROR(VLOOKUP(A297,'[1]Z04 支出决算表(财决04表)'!$A$10:$J$500,7,FALSE)),"",VLOOKUP(A297,'[1]Z04 支出决算表(财决04表)'!$A$10:$J$500,7,FALSE))</f>
        <v/>
      </c>
      <c r="G297" s="144" t="str">
        <f>IF(ISERROR(VLOOKUP(A297,'[1]Z04 支出决算表(财决04表)'!$A$10:$J$500,8,FALSE)),"",VLOOKUP(A297,'[1]Z04 支出决算表(财决04表)'!$A$10:$J$500,8,FALSE))</f>
        <v/>
      </c>
      <c r="H297" s="144" t="str">
        <f>IF(ISERROR(VLOOKUP(A297,'[1]Z04 支出决算表(财决04表)'!$A$10:$J$500,9,FALSE)),"",VLOOKUP(A297,'[1]Z04 支出决算表(财决04表)'!$A$10:$J$500,9,FALSE))</f>
        <v/>
      </c>
      <c r="I297" s="144" t="str">
        <f>IF(ISERROR(VLOOKUP(A297,'[1]Z04 支出决算表(财决04表)'!$A$10:$J$500,10,FALSE)),"",VLOOKUP(A297,'[1]Z04 支出决算表(财决04表)'!$A$10:$J$500,10,FALSE))</f>
        <v/>
      </c>
      <c r="J297" s="155">
        <f>'[1]Z04 支出决算表(财决04表)'!$A296</f>
        <v>0</v>
      </c>
      <c r="K297" s="156">
        <f>'[1]Z04 支出决算表(财决04表)'!$E296</f>
        <v>0</v>
      </c>
      <c r="L297" s="133" t="str">
        <f t="shared" si="9"/>
        <v/>
      </c>
    </row>
    <row r="298" spans="1:12" ht="22.7" customHeight="1">
      <c r="A298" s="141" t="str">
        <f t="shared" si="8"/>
        <v/>
      </c>
      <c r="B298" s="142"/>
      <c r="C298" s="143" t="str">
        <f>IF(ISERROR(VLOOKUP(A298,'[1]Z04 支出决算表(财决04表)'!$A$10:$J$500,4,FALSE)),"",VLOOKUP(A298,'[1]Z04 支出决算表(财决04表)'!$A$10:$J$500,4,FALSE))</f>
        <v/>
      </c>
      <c r="D298" s="144" t="str">
        <f>IF(ISERROR(VLOOKUP(A298,'[1]Z04 支出决算表(财决04表)'!$A$10:$J$500,5,FALSE)),"",VLOOKUP(A298,'[1]Z04 支出决算表(财决04表)'!$A$10:$J$500,5,FALSE))</f>
        <v/>
      </c>
      <c r="E298" s="144" t="str">
        <f>IF(ISERROR(VLOOKUP(A298,'[1]Z04 支出决算表(财决04表)'!$A$10:$J$500,6,FALSE)),"",VLOOKUP(A298,'[1]Z04 支出决算表(财决04表)'!$A$10:$J$500,6,FALSE))</f>
        <v/>
      </c>
      <c r="F298" s="144" t="str">
        <f>IF(ISERROR(VLOOKUP(A298,'[1]Z04 支出决算表(财决04表)'!$A$10:$J$500,7,FALSE)),"",VLOOKUP(A298,'[1]Z04 支出决算表(财决04表)'!$A$10:$J$500,7,FALSE))</f>
        <v/>
      </c>
      <c r="G298" s="144" t="str">
        <f>IF(ISERROR(VLOOKUP(A298,'[1]Z04 支出决算表(财决04表)'!$A$10:$J$500,8,FALSE)),"",VLOOKUP(A298,'[1]Z04 支出决算表(财决04表)'!$A$10:$J$500,8,FALSE))</f>
        <v/>
      </c>
      <c r="H298" s="144" t="str">
        <f>IF(ISERROR(VLOOKUP(A298,'[1]Z04 支出决算表(财决04表)'!$A$10:$J$500,9,FALSE)),"",VLOOKUP(A298,'[1]Z04 支出决算表(财决04表)'!$A$10:$J$500,9,FALSE))</f>
        <v/>
      </c>
      <c r="I298" s="144" t="str">
        <f>IF(ISERROR(VLOOKUP(A298,'[1]Z04 支出决算表(财决04表)'!$A$10:$J$500,10,FALSE)),"",VLOOKUP(A298,'[1]Z04 支出决算表(财决04表)'!$A$10:$J$500,10,FALSE))</f>
        <v/>
      </c>
      <c r="J298" s="155">
        <f>'[1]Z04 支出决算表(财决04表)'!$A297</f>
        <v>0</v>
      </c>
      <c r="K298" s="156">
        <f>'[1]Z04 支出决算表(财决04表)'!$E297</f>
        <v>0</v>
      </c>
      <c r="L298" s="133" t="str">
        <f t="shared" si="9"/>
        <v/>
      </c>
    </row>
    <row r="299" spans="1:12" ht="22.7" customHeight="1">
      <c r="A299" s="141" t="str">
        <f t="shared" si="8"/>
        <v/>
      </c>
      <c r="B299" s="142"/>
      <c r="C299" s="143" t="str">
        <f>IF(ISERROR(VLOOKUP(A299,'[1]Z04 支出决算表(财决04表)'!$A$10:$J$500,4,FALSE)),"",VLOOKUP(A299,'[1]Z04 支出决算表(财决04表)'!$A$10:$J$500,4,FALSE))</f>
        <v/>
      </c>
      <c r="D299" s="144" t="str">
        <f>IF(ISERROR(VLOOKUP(A299,'[1]Z04 支出决算表(财决04表)'!$A$10:$J$500,5,FALSE)),"",VLOOKUP(A299,'[1]Z04 支出决算表(财决04表)'!$A$10:$J$500,5,FALSE))</f>
        <v/>
      </c>
      <c r="E299" s="144" t="str">
        <f>IF(ISERROR(VLOOKUP(A299,'[1]Z04 支出决算表(财决04表)'!$A$10:$J$500,6,FALSE)),"",VLOOKUP(A299,'[1]Z04 支出决算表(财决04表)'!$A$10:$J$500,6,FALSE))</f>
        <v/>
      </c>
      <c r="F299" s="144" t="str">
        <f>IF(ISERROR(VLOOKUP(A299,'[1]Z04 支出决算表(财决04表)'!$A$10:$J$500,7,FALSE)),"",VLOOKUP(A299,'[1]Z04 支出决算表(财决04表)'!$A$10:$J$500,7,FALSE))</f>
        <v/>
      </c>
      <c r="G299" s="144" t="str">
        <f>IF(ISERROR(VLOOKUP(A299,'[1]Z04 支出决算表(财决04表)'!$A$10:$J$500,8,FALSE)),"",VLOOKUP(A299,'[1]Z04 支出决算表(财决04表)'!$A$10:$J$500,8,FALSE))</f>
        <v/>
      </c>
      <c r="H299" s="144" t="str">
        <f>IF(ISERROR(VLOOKUP(A299,'[1]Z04 支出决算表(财决04表)'!$A$10:$J$500,9,FALSE)),"",VLOOKUP(A299,'[1]Z04 支出决算表(财决04表)'!$A$10:$J$500,9,FALSE))</f>
        <v/>
      </c>
      <c r="I299" s="144" t="str">
        <f>IF(ISERROR(VLOOKUP(A299,'[1]Z04 支出决算表(财决04表)'!$A$10:$J$500,10,FALSE)),"",VLOOKUP(A299,'[1]Z04 支出决算表(财决04表)'!$A$10:$J$500,10,FALSE))</f>
        <v/>
      </c>
      <c r="J299" s="155">
        <f>'[1]Z04 支出决算表(财决04表)'!$A298</f>
        <v>0</v>
      </c>
      <c r="K299" s="156">
        <f>'[1]Z04 支出决算表(财决04表)'!$E298</f>
        <v>0</v>
      </c>
      <c r="L299" s="133" t="str">
        <f t="shared" si="9"/>
        <v/>
      </c>
    </row>
    <row r="300" spans="1:12" ht="22.7" customHeight="1">
      <c r="A300" s="141" t="str">
        <f t="shared" si="8"/>
        <v/>
      </c>
      <c r="B300" s="142"/>
      <c r="C300" s="143" t="str">
        <f>IF(ISERROR(VLOOKUP(A300,'[1]Z04 支出决算表(财决04表)'!$A$10:$J$500,4,FALSE)),"",VLOOKUP(A300,'[1]Z04 支出决算表(财决04表)'!$A$10:$J$500,4,FALSE))</f>
        <v/>
      </c>
      <c r="D300" s="144" t="str">
        <f>IF(ISERROR(VLOOKUP(A300,'[1]Z04 支出决算表(财决04表)'!$A$10:$J$500,5,FALSE)),"",VLOOKUP(A300,'[1]Z04 支出决算表(财决04表)'!$A$10:$J$500,5,FALSE))</f>
        <v/>
      </c>
      <c r="E300" s="144" t="str">
        <f>IF(ISERROR(VLOOKUP(A300,'[1]Z04 支出决算表(财决04表)'!$A$10:$J$500,6,FALSE)),"",VLOOKUP(A300,'[1]Z04 支出决算表(财决04表)'!$A$10:$J$500,6,FALSE))</f>
        <v/>
      </c>
      <c r="F300" s="144" t="str">
        <f>IF(ISERROR(VLOOKUP(A300,'[1]Z04 支出决算表(财决04表)'!$A$10:$J$500,7,FALSE)),"",VLOOKUP(A300,'[1]Z04 支出决算表(财决04表)'!$A$10:$J$500,7,FALSE))</f>
        <v/>
      </c>
      <c r="G300" s="144" t="str">
        <f>IF(ISERROR(VLOOKUP(A300,'[1]Z04 支出决算表(财决04表)'!$A$10:$J$500,8,FALSE)),"",VLOOKUP(A300,'[1]Z04 支出决算表(财决04表)'!$A$10:$J$500,8,FALSE))</f>
        <v/>
      </c>
      <c r="H300" s="144" t="str">
        <f>IF(ISERROR(VLOOKUP(A300,'[1]Z04 支出决算表(财决04表)'!$A$10:$J$500,9,FALSE)),"",VLOOKUP(A300,'[1]Z04 支出决算表(财决04表)'!$A$10:$J$500,9,FALSE))</f>
        <v/>
      </c>
      <c r="I300" s="144" t="str">
        <f>IF(ISERROR(VLOOKUP(A300,'[1]Z04 支出决算表(财决04表)'!$A$10:$J$500,10,FALSE)),"",VLOOKUP(A300,'[1]Z04 支出决算表(财决04表)'!$A$10:$J$500,10,FALSE))</f>
        <v/>
      </c>
      <c r="J300" s="155">
        <f>'[1]Z04 支出决算表(财决04表)'!$A299</f>
        <v>0</v>
      </c>
      <c r="K300" s="156">
        <f>'[1]Z04 支出决算表(财决04表)'!$E299</f>
        <v>0</v>
      </c>
      <c r="L300" s="133" t="str">
        <f t="shared" si="9"/>
        <v/>
      </c>
    </row>
    <row r="301" spans="1:12">
      <c r="J301" s="155">
        <f>'[1]Z04 支出决算表(财决04表)'!$A300</f>
        <v>0</v>
      </c>
      <c r="K301" s="156">
        <f>'[1]Z04 支出决算表(财决04表)'!$E300</f>
        <v>0</v>
      </c>
      <c r="L301" s="133" t="str">
        <f t="shared" si="9"/>
        <v/>
      </c>
    </row>
    <row r="302" spans="1:12">
      <c r="J302" s="155">
        <f>'[1]Z04 支出决算表(财决04表)'!$A301</f>
        <v>0</v>
      </c>
      <c r="K302" s="156">
        <f>'[1]Z04 支出决算表(财决04表)'!$E301</f>
        <v>0</v>
      </c>
      <c r="L302" s="133" t="str">
        <f t="shared" si="9"/>
        <v/>
      </c>
    </row>
    <row r="303" spans="1:12">
      <c r="J303" s="155">
        <f>'[1]Z04 支出决算表(财决04表)'!$A302</f>
        <v>0</v>
      </c>
      <c r="K303" s="156">
        <f>'[1]Z04 支出决算表(财决04表)'!$E302</f>
        <v>0</v>
      </c>
      <c r="L303" s="133" t="str">
        <f t="shared" si="9"/>
        <v/>
      </c>
    </row>
    <row r="304" spans="1:12">
      <c r="J304" s="155">
        <f>'[1]Z04 支出决算表(财决04表)'!$A303</f>
        <v>0</v>
      </c>
      <c r="K304" s="156">
        <f>'[1]Z04 支出决算表(财决04表)'!$E303</f>
        <v>0</v>
      </c>
      <c r="L304" s="133" t="str">
        <f t="shared" si="9"/>
        <v/>
      </c>
    </row>
    <row r="305" spans="10:12">
      <c r="J305" s="155">
        <f>'[1]Z04 支出决算表(财决04表)'!$A304</f>
        <v>0</v>
      </c>
      <c r="K305" s="156">
        <f>'[1]Z04 支出决算表(财决04表)'!$E304</f>
        <v>0</v>
      </c>
      <c r="L305" s="133" t="str">
        <f t="shared" si="9"/>
        <v/>
      </c>
    </row>
    <row r="306" spans="10:12">
      <c r="J306" s="155">
        <f>'[1]Z04 支出决算表(财决04表)'!$A305</f>
        <v>0</v>
      </c>
      <c r="K306" s="156">
        <f>'[1]Z04 支出决算表(财决04表)'!$E305</f>
        <v>0</v>
      </c>
      <c r="L306" s="133" t="str">
        <f t="shared" si="9"/>
        <v/>
      </c>
    </row>
    <row r="307" spans="10:12">
      <c r="J307" s="155">
        <f>'[1]Z04 支出决算表(财决04表)'!$A306</f>
        <v>0</v>
      </c>
      <c r="K307" s="156">
        <f>'[1]Z04 支出决算表(财决04表)'!$E306</f>
        <v>0</v>
      </c>
      <c r="L307" s="133" t="str">
        <f t="shared" si="9"/>
        <v/>
      </c>
    </row>
    <row r="308" spans="10:12">
      <c r="J308" s="155">
        <f>'[1]Z04 支出决算表(财决04表)'!$A307</f>
        <v>0</v>
      </c>
      <c r="K308" s="156">
        <f>'[1]Z04 支出决算表(财决04表)'!$E307</f>
        <v>0</v>
      </c>
      <c r="L308" s="133" t="str">
        <f t="shared" si="9"/>
        <v/>
      </c>
    </row>
    <row r="309" spans="10:12">
      <c r="J309" s="155">
        <f>'[1]Z04 支出决算表(财决04表)'!$A308</f>
        <v>0</v>
      </c>
      <c r="K309" s="156">
        <f>'[1]Z04 支出决算表(财决04表)'!$E308</f>
        <v>0</v>
      </c>
      <c r="L309" s="133" t="str">
        <f t="shared" si="9"/>
        <v/>
      </c>
    </row>
    <row r="310" spans="10:12">
      <c r="J310" s="155">
        <f>'[1]Z04 支出决算表(财决04表)'!$A309</f>
        <v>0</v>
      </c>
      <c r="K310" s="156">
        <f>'[1]Z04 支出决算表(财决04表)'!$E309</f>
        <v>0</v>
      </c>
      <c r="L310" s="133" t="str">
        <f t="shared" si="9"/>
        <v/>
      </c>
    </row>
    <row r="311" spans="10:12">
      <c r="J311" s="155">
        <f>'[1]Z04 支出决算表(财决04表)'!$A310</f>
        <v>0</v>
      </c>
      <c r="K311" s="156">
        <f>'[1]Z04 支出决算表(财决04表)'!$E310</f>
        <v>0</v>
      </c>
      <c r="L311" s="133" t="str">
        <f t="shared" si="9"/>
        <v/>
      </c>
    </row>
    <row r="312" spans="10:12">
      <c r="J312" s="155">
        <f>'[1]Z04 支出决算表(财决04表)'!$A311</f>
        <v>0</v>
      </c>
      <c r="K312" s="156">
        <f>'[1]Z04 支出决算表(财决04表)'!$E311</f>
        <v>0</v>
      </c>
      <c r="L312" s="133" t="str">
        <f t="shared" si="9"/>
        <v/>
      </c>
    </row>
    <row r="313" spans="10:12">
      <c r="J313" s="155">
        <f>'[1]Z04 支出决算表(财决04表)'!$A312</f>
        <v>0</v>
      </c>
      <c r="K313" s="156">
        <f>'[1]Z04 支出决算表(财决04表)'!$E312</f>
        <v>0</v>
      </c>
      <c r="L313" s="133" t="str">
        <f t="shared" si="9"/>
        <v/>
      </c>
    </row>
    <row r="314" spans="10:12">
      <c r="J314" s="155">
        <f>'[1]Z04 支出决算表(财决04表)'!$A313</f>
        <v>0</v>
      </c>
      <c r="K314" s="156">
        <f>'[1]Z04 支出决算表(财决04表)'!$E313</f>
        <v>0</v>
      </c>
      <c r="L314" s="133" t="str">
        <f t="shared" si="9"/>
        <v/>
      </c>
    </row>
    <row r="315" spans="10:12">
      <c r="J315" s="155">
        <f>'[1]Z04 支出决算表(财决04表)'!$A314</f>
        <v>0</v>
      </c>
      <c r="K315" s="156">
        <f>'[1]Z04 支出决算表(财决04表)'!$E314</f>
        <v>0</v>
      </c>
      <c r="L315" s="133" t="str">
        <f t="shared" si="9"/>
        <v/>
      </c>
    </row>
    <row r="316" spans="10:12">
      <c r="J316" s="155">
        <f>'[1]Z04 支出决算表(财决04表)'!$A315</f>
        <v>0</v>
      </c>
      <c r="K316" s="156">
        <f>'[1]Z04 支出决算表(财决04表)'!$E315</f>
        <v>0</v>
      </c>
      <c r="L316" s="133" t="str">
        <f t="shared" si="9"/>
        <v/>
      </c>
    </row>
    <row r="317" spans="10:12">
      <c r="J317" s="155">
        <f>'[1]Z04 支出决算表(财决04表)'!$A316</f>
        <v>0</v>
      </c>
      <c r="K317" s="156">
        <f>'[1]Z04 支出决算表(财决04表)'!$E316</f>
        <v>0</v>
      </c>
      <c r="L317" s="133" t="str">
        <f t="shared" si="9"/>
        <v/>
      </c>
    </row>
    <row r="318" spans="10:12">
      <c r="J318" s="155">
        <f>'[1]Z04 支出决算表(财决04表)'!$A317</f>
        <v>0</v>
      </c>
      <c r="K318" s="156">
        <f>'[1]Z04 支出决算表(财决04表)'!$E317</f>
        <v>0</v>
      </c>
      <c r="L318" s="133" t="str">
        <f t="shared" si="9"/>
        <v/>
      </c>
    </row>
    <row r="319" spans="10:12">
      <c r="J319" s="155">
        <f>'[1]Z04 支出决算表(财决04表)'!$A318</f>
        <v>0</v>
      </c>
      <c r="K319" s="156">
        <f>'[1]Z04 支出决算表(财决04表)'!$E318</f>
        <v>0</v>
      </c>
      <c r="L319" s="133" t="str">
        <f t="shared" si="9"/>
        <v/>
      </c>
    </row>
    <row r="320" spans="10:12">
      <c r="J320" s="155">
        <f>'[1]Z04 支出决算表(财决04表)'!$A319</f>
        <v>0</v>
      </c>
      <c r="K320" s="156">
        <f>'[1]Z04 支出决算表(财决04表)'!$E319</f>
        <v>0</v>
      </c>
      <c r="L320" s="133" t="str">
        <f t="shared" si="9"/>
        <v/>
      </c>
    </row>
    <row r="321" spans="10:12">
      <c r="J321" s="155">
        <f>'[1]Z04 支出决算表(财决04表)'!$A320</f>
        <v>0</v>
      </c>
      <c r="K321" s="156">
        <f>'[1]Z04 支出决算表(财决04表)'!$E320</f>
        <v>0</v>
      </c>
      <c r="L321" s="133" t="str">
        <f t="shared" si="9"/>
        <v/>
      </c>
    </row>
    <row r="322" spans="10:12">
      <c r="J322" s="155">
        <f>'[1]Z04 支出决算表(财决04表)'!$A321</f>
        <v>0</v>
      </c>
      <c r="K322" s="156">
        <f>'[1]Z04 支出决算表(财决04表)'!$E321</f>
        <v>0</v>
      </c>
      <c r="L322" s="133" t="str">
        <f t="shared" si="9"/>
        <v/>
      </c>
    </row>
    <row r="323" spans="10:12">
      <c r="J323" s="155">
        <f>'[1]Z04 支出决算表(财决04表)'!$A322</f>
        <v>0</v>
      </c>
      <c r="K323" s="156">
        <f>'[1]Z04 支出决算表(财决04表)'!$E322</f>
        <v>0</v>
      </c>
      <c r="L323" s="133" t="str">
        <f t="shared" si="9"/>
        <v/>
      </c>
    </row>
    <row r="324" spans="10:12">
      <c r="J324" s="155">
        <f>'[1]Z04 支出决算表(财决04表)'!$A323</f>
        <v>0</v>
      </c>
      <c r="K324" s="156">
        <f>'[1]Z04 支出决算表(财决04表)'!$E323</f>
        <v>0</v>
      </c>
      <c r="L324" s="133" t="str">
        <f t="shared" si="9"/>
        <v/>
      </c>
    </row>
    <row r="325" spans="10:12">
      <c r="J325" s="155">
        <f>'[1]Z04 支出决算表(财决04表)'!$A324</f>
        <v>0</v>
      </c>
      <c r="K325" s="156">
        <f>'[1]Z04 支出决算表(财决04表)'!$E324</f>
        <v>0</v>
      </c>
      <c r="L325" s="133" t="str">
        <f t="shared" si="9"/>
        <v/>
      </c>
    </row>
    <row r="326" spans="10:12">
      <c r="J326" s="155">
        <f>'[1]Z04 支出决算表(财决04表)'!$A325</f>
        <v>0</v>
      </c>
      <c r="K326" s="156">
        <f>'[1]Z04 支出决算表(财决04表)'!$E325</f>
        <v>0</v>
      </c>
      <c r="L326" s="133" t="str">
        <f t="shared" si="9"/>
        <v/>
      </c>
    </row>
    <row r="327" spans="10:12">
      <c r="J327" s="155">
        <f>'[1]Z04 支出决算表(财决04表)'!$A326</f>
        <v>0</v>
      </c>
      <c r="K327" s="156">
        <f>'[1]Z04 支出决算表(财决04表)'!$E326</f>
        <v>0</v>
      </c>
      <c r="L327" s="133" t="str">
        <f t="shared" si="9"/>
        <v/>
      </c>
    </row>
    <row r="328" spans="10:12">
      <c r="J328" s="155">
        <f>'[1]Z04 支出决算表(财决04表)'!$A327</f>
        <v>0</v>
      </c>
      <c r="K328" s="156">
        <f>'[1]Z04 支出决算表(财决04表)'!$E327</f>
        <v>0</v>
      </c>
      <c r="L328" s="133" t="str">
        <f t="shared" si="9"/>
        <v/>
      </c>
    </row>
    <row r="329" spans="10:12">
      <c r="J329" s="155">
        <f>'[1]Z04 支出决算表(财决04表)'!$A328</f>
        <v>0</v>
      </c>
      <c r="K329" s="156">
        <f>'[1]Z04 支出决算表(财决04表)'!$E328</f>
        <v>0</v>
      </c>
      <c r="L329" s="133" t="str">
        <f t="shared" si="9"/>
        <v/>
      </c>
    </row>
    <row r="330" spans="10:12">
      <c r="J330" s="155">
        <f>'[1]Z04 支出决算表(财决04表)'!$A329</f>
        <v>0</v>
      </c>
      <c r="K330" s="156">
        <f>'[1]Z04 支出决算表(财决04表)'!$E329</f>
        <v>0</v>
      </c>
      <c r="L330" s="133" t="str">
        <f t="shared" si="9"/>
        <v/>
      </c>
    </row>
    <row r="331" spans="10:12">
      <c r="J331" s="155">
        <f>'[1]Z04 支出决算表(财决04表)'!$A330</f>
        <v>0</v>
      </c>
      <c r="K331" s="156">
        <f>'[1]Z04 支出决算表(财决04表)'!$E330</f>
        <v>0</v>
      </c>
      <c r="L331" s="133" t="str">
        <f t="shared" si="9"/>
        <v/>
      </c>
    </row>
    <row r="332" spans="10:12">
      <c r="J332" s="155">
        <f>'[1]Z04 支出决算表(财决04表)'!$A331</f>
        <v>0</v>
      </c>
      <c r="K332" s="156">
        <f>'[1]Z04 支出决算表(财决04表)'!$E331</f>
        <v>0</v>
      </c>
      <c r="L332" s="133" t="str">
        <f t="shared" ref="L332:L395" si="10">IF(C332&lt;&gt;"",ROW(),"")</f>
        <v/>
      </c>
    </row>
    <row r="333" spans="10:12">
      <c r="J333" s="155">
        <f>'[1]Z04 支出决算表(财决04表)'!$A332</f>
        <v>0</v>
      </c>
      <c r="K333" s="156">
        <f>'[1]Z04 支出决算表(财决04表)'!$E332</f>
        <v>0</v>
      </c>
      <c r="L333" s="133" t="str">
        <f t="shared" si="10"/>
        <v/>
      </c>
    </row>
    <row r="334" spans="10:12">
      <c r="J334" s="155">
        <f>'[1]Z04 支出决算表(财决04表)'!$A333</f>
        <v>0</v>
      </c>
      <c r="K334" s="156">
        <f>'[1]Z04 支出决算表(财决04表)'!$E333</f>
        <v>0</v>
      </c>
      <c r="L334" s="133" t="str">
        <f t="shared" si="10"/>
        <v/>
      </c>
    </row>
    <row r="335" spans="10:12">
      <c r="J335" s="155">
        <f>'[1]Z04 支出决算表(财决04表)'!$A334</f>
        <v>0</v>
      </c>
      <c r="K335" s="156">
        <f>'[1]Z04 支出决算表(财决04表)'!$E334</f>
        <v>0</v>
      </c>
      <c r="L335" s="133" t="str">
        <f t="shared" si="10"/>
        <v/>
      </c>
    </row>
    <row r="336" spans="10:12">
      <c r="J336" s="155">
        <f>'[1]Z04 支出决算表(财决04表)'!$A335</f>
        <v>0</v>
      </c>
      <c r="K336" s="156">
        <f>'[1]Z04 支出决算表(财决04表)'!$E335</f>
        <v>0</v>
      </c>
      <c r="L336" s="133" t="str">
        <f t="shared" si="10"/>
        <v/>
      </c>
    </row>
    <row r="337" spans="10:12">
      <c r="J337" s="155">
        <f>'[1]Z04 支出决算表(财决04表)'!$A336</f>
        <v>0</v>
      </c>
      <c r="K337" s="156">
        <f>'[1]Z04 支出决算表(财决04表)'!$E336</f>
        <v>0</v>
      </c>
      <c r="L337" s="133" t="str">
        <f t="shared" si="10"/>
        <v/>
      </c>
    </row>
    <row r="338" spans="10:12">
      <c r="J338" s="155">
        <f>'[1]Z04 支出决算表(财决04表)'!$A337</f>
        <v>0</v>
      </c>
      <c r="K338" s="156">
        <f>'[1]Z04 支出决算表(财决04表)'!$E337</f>
        <v>0</v>
      </c>
      <c r="L338" s="133" t="str">
        <f t="shared" si="10"/>
        <v/>
      </c>
    </row>
    <row r="339" spans="10:12">
      <c r="J339" s="155">
        <f>'[1]Z04 支出决算表(财决04表)'!$A338</f>
        <v>0</v>
      </c>
      <c r="K339" s="156">
        <f>'[1]Z04 支出决算表(财决04表)'!$E338</f>
        <v>0</v>
      </c>
      <c r="L339" s="133" t="str">
        <f t="shared" si="10"/>
        <v/>
      </c>
    </row>
    <row r="340" spans="10:12">
      <c r="J340" s="155">
        <f>'[1]Z04 支出决算表(财决04表)'!$A339</f>
        <v>0</v>
      </c>
      <c r="K340" s="156">
        <f>'[1]Z04 支出决算表(财决04表)'!$E339</f>
        <v>0</v>
      </c>
      <c r="L340" s="133" t="str">
        <f t="shared" si="10"/>
        <v/>
      </c>
    </row>
    <row r="341" spans="10:12">
      <c r="J341" s="155">
        <f>'[1]Z04 支出决算表(财决04表)'!$A340</f>
        <v>0</v>
      </c>
      <c r="K341" s="156">
        <f>'[1]Z04 支出决算表(财决04表)'!$E340</f>
        <v>0</v>
      </c>
      <c r="L341" s="133" t="str">
        <f t="shared" si="10"/>
        <v/>
      </c>
    </row>
    <row r="342" spans="10:12">
      <c r="J342" s="155">
        <f>'[1]Z04 支出决算表(财决04表)'!$A341</f>
        <v>0</v>
      </c>
      <c r="K342" s="156">
        <f>'[1]Z04 支出决算表(财决04表)'!$E341</f>
        <v>0</v>
      </c>
      <c r="L342" s="133" t="str">
        <f t="shared" si="10"/>
        <v/>
      </c>
    </row>
    <row r="343" spans="10:12">
      <c r="J343" s="155">
        <f>'[1]Z04 支出决算表(财决04表)'!$A342</f>
        <v>0</v>
      </c>
      <c r="K343" s="156">
        <f>'[1]Z04 支出决算表(财决04表)'!$E342</f>
        <v>0</v>
      </c>
      <c r="L343" s="133" t="str">
        <f t="shared" si="10"/>
        <v/>
      </c>
    </row>
    <row r="344" spans="10:12">
      <c r="J344" s="155">
        <f>'[1]Z04 支出决算表(财决04表)'!$A343</f>
        <v>0</v>
      </c>
      <c r="K344" s="156">
        <f>'[1]Z04 支出决算表(财决04表)'!$E343</f>
        <v>0</v>
      </c>
      <c r="L344" s="133" t="str">
        <f t="shared" si="10"/>
        <v/>
      </c>
    </row>
    <row r="345" spans="10:12">
      <c r="J345" s="155">
        <f>'[1]Z04 支出决算表(财决04表)'!$A344</f>
        <v>0</v>
      </c>
      <c r="K345" s="156">
        <f>'[1]Z04 支出决算表(财决04表)'!$E344</f>
        <v>0</v>
      </c>
      <c r="L345" s="133" t="str">
        <f t="shared" si="10"/>
        <v/>
      </c>
    </row>
    <row r="346" spans="10:12">
      <c r="J346" s="155">
        <f>'[1]Z04 支出决算表(财决04表)'!$A345</f>
        <v>0</v>
      </c>
      <c r="K346" s="156">
        <f>'[1]Z04 支出决算表(财决04表)'!$E345</f>
        <v>0</v>
      </c>
      <c r="L346" s="133" t="str">
        <f t="shared" si="10"/>
        <v/>
      </c>
    </row>
    <row r="347" spans="10:12">
      <c r="J347" s="155">
        <f>'[1]Z04 支出决算表(财决04表)'!$A346</f>
        <v>0</v>
      </c>
      <c r="K347" s="156">
        <f>'[1]Z04 支出决算表(财决04表)'!$E346</f>
        <v>0</v>
      </c>
      <c r="L347" s="133" t="str">
        <f t="shared" si="10"/>
        <v/>
      </c>
    </row>
    <row r="348" spans="10:12">
      <c r="J348" s="155">
        <f>'[1]Z04 支出决算表(财决04表)'!$A347</f>
        <v>0</v>
      </c>
      <c r="K348" s="156">
        <f>'[1]Z04 支出决算表(财决04表)'!$E347</f>
        <v>0</v>
      </c>
      <c r="L348" s="133" t="str">
        <f t="shared" si="10"/>
        <v/>
      </c>
    </row>
    <row r="349" spans="10:12">
      <c r="J349" s="155">
        <f>'[1]Z04 支出决算表(财决04表)'!$A348</f>
        <v>0</v>
      </c>
      <c r="K349" s="156">
        <f>'[1]Z04 支出决算表(财决04表)'!$E348</f>
        <v>0</v>
      </c>
      <c r="L349" s="133" t="str">
        <f t="shared" si="10"/>
        <v/>
      </c>
    </row>
    <row r="350" spans="10:12">
      <c r="J350" s="155">
        <f>'[1]Z04 支出决算表(财决04表)'!$A349</f>
        <v>0</v>
      </c>
      <c r="K350" s="156">
        <f>'[1]Z04 支出决算表(财决04表)'!$E349</f>
        <v>0</v>
      </c>
      <c r="L350" s="133" t="str">
        <f t="shared" si="10"/>
        <v/>
      </c>
    </row>
    <row r="351" spans="10:12">
      <c r="J351" s="155">
        <f>'[1]Z04 支出决算表(财决04表)'!$A350</f>
        <v>0</v>
      </c>
      <c r="K351" s="156">
        <f>'[1]Z04 支出决算表(财决04表)'!$E350</f>
        <v>0</v>
      </c>
      <c r="L351" s="133" t="str">
        <f t="shared" si="10"/>
        <v/>
      </c>
    </row>
    <row r="352" spans="10:12">
      <c r="J352" s="155">
        <f>'[1]Z04 支出决算表(财决04表)'!$A351</f>
        <v>0</v>
      </c>
      <c r="K352" s="156">
        <f>'[1]Z04 支出决算表(财决04表)'!$E351</f>
        <v>0</v>
      </c>
      <c r="L352" s="133" t="str">
        <f t="shared" si="10"/>
        <v/>
      </c>
    </row>
    <row r="353" spans="10:12">
      <c r="J353" s="155">
        <f>'[1]Z04 支出决算表(财决04表)'!$A352</f>
        <v>0</v>
      </c>
      <c r="K353" s="156">
        <f>'[1]Z04 支出决算表(财决04表)'!$E352</f>
        <v>0</v>
      </c>
      <c r="L353" s="133" t="str">
        <f t="shared" si="10"/>
        <v/>
      </c>
    </row>
    <row r="354" spans="10:12">
      <c r="J354" s="155">
        <f>'[1]Z04 支出决算表(财决04表)'!$A353</f>
        <v>0</v>
      </c>
      <c r="K354" s="156">
        <f>'[1]Z04 支出决算表(财决04表)'!$E353</f>
        <v>0</v>
      </c>
      <c r="L354" s="133" t="str">
        <f t="shared" si="10"/>
        <v/>
      </c>
    </row>
    <row r="355" spans="10:12">
      <c r="J355" s="155">
        <f>'[1]Z04 支出决算表(财决04表)'!$A354</f>
        <v>0</v>
      </c>
      <c r="K355" s="156">
        <f>'[1]Z04 支出决算表(财决04表)'!$E354</f>
        <v>0</v>
      </c>
      <c r="L355" s="133" t="str">
        <f t="shared" si="10"/>
        <v/>
      </c>
    </row>
    <row r="356" spans="10:12">
      <c r="J356" s="155">
        <f>'[1]Z04 支出决算表(财决04表)'!$A355</f>
        <v>0</v>
      </c>
      <c r="K356" s="156">
        <f>'[1]Z04 支出决算表(财决04表)'!$E355</f>
        <v>0</v>
      </c>
      <c r="L356" s="133" t="str">
        <f t="shared" si="10"/>
        <v/>
      </c>
    </row>
    <row r="357" spans="10:12">
      <c r="J357" s="155">
        <f>'[1]Z04 支出决算表(财决04表)'!$A356</f>
        <v>0</v>
      </c>
      <c r="K357" s="156">
        <f>'[1]Z04 支出决算表(财决04表)'!$E356</f>
        <v>0</v>
      </c>
      <c r="L357" s="133" t="str">
        <f t="shared" si="10"/>
        <v/>
      </c>
    </row>
    <row r="358" spans="10:12">
      <c r="J358" s="155">
        <f>'[1]Z04 支出决算表(财决04表)'!$A357</f>
        <v>0</v>
      </c>
      <c r="K358" s="156">
        <f>'[1]Z04 支出决算表(财决04表)'!$E357</f>
        <v>0</v>
      </c>
      <c r="L358" s="133" t="str">
        <f t="shared" si="10"/>
        <v/>
      </c>
    </row>
    <row r="359" spans="10:12">
      <c r="J359" s="155">
        <f>'[1]Z04 支出决算表(财决04表)'!$A358</f>
        <v>0</v>
      </c>
      <c r="K359" s="156">
        <f>'[1]Z04 支出决算表(财决04表)'!$E358</f>
        <v>0</v>
      </c>
      <c r="L359" s="133" t="str">
        <f t="shared" si="10"/>
        <v/>
      </c>
    </row>
    <row r="360" spans="10:12">
      <c r="J360" s="155">
        <f>'[1]Z04 支出决算表(财决04表)'!$A359</f>
        <v>0</v>
      </c>
      <c r="K360" s="156">
        <f>'[1]Z04 支出决算表(财决04表)'!$E359</f>
        <v>0</v>
      </c>
      <c r="L360" s="133" t="str">
        <f t="shared" si="10"/>
        <v/>
      </c>
    </row>
    <row r="361" spans="10:12">
      <c r="J361" s="155">
        <f>'[1]Z04 支出决算表(财决04表)'!$A360</f>
        <v>0</v>
      </c>
      <c r="K361" s="156">
        <f>'[1]Z04 支出决算表(财决04表)'!$E360</f>
        <v>0</v>
      </c>
      <c r="L361" s="133" t="str">
        <f t="shared" si="10"/>
        <v/>
      </c>
    </row>
    <row r="362" spans="10:12">
      <c r="J362" s="155">
        <f>'[1]Z04 支出决算表(财决04表)'!$A361</f>
        <v>0</v>
      </c>
      <c r="K362" s="156">
        <f>'[1]Z04 支出决算表(财决04表)'!$E361</f>
        <v>0</v>
      </c>
      <c r="L362" s="133" t="str">
        <f t="shared" si="10"/>
        <v/>
      </c>
    </row>
    <row r="363" spans="10:12">
      <c r="J363" s="155">
        <f>'[1]Z04 支出决算表(财决04表)'!$A362</f>
        <v>0</v>
      </c>
      <c r="K363" s="156">
        <f>'[1]Z04 支出决算表(财决04表)'!$E362</f>
        <v>0</v>
      </c>
      <c r="L363" s="133" t="str">
        <f t="shared" si="10"/>
        <v/>
      </c>
    </row>
    <row r="364" spans="10:12">
      <c r="J364" s="155">
        <f>'[1]Z04 支出决算表(财决04表)'!$A363</f>
        <v>0</v>
      </c>
      <c r="K364" s="156">
        <f>'[1]Z04 支出决算表(财决04表)'!$E363</f>
        <v>0</v>
      </c>
      <c r="L364" s="133" t="str">
        <f t="shared" si="10"/>
        <v/>
      </c>
    </row>
    <row r="365" spans="10:12">
      <c r="J365" s="155">
        <f>'[1]Z04 支出决算表(财决04表)'!$A364</f>
        <v>0</v>
      </c>
      <c r="K365" s="156">
        <f>'[1]Z04 支出决算表(财决04表)'!$E364</f>
        <v>0</v>
      </c>
      <c r="L365" s="133" t="str">
        <f t="shared" si="10"/>
        <v/>
      </c>
    </row>
    <row r="366" spans="10:12">
      <c r="J366" s="155">
        <f>'[1]Z04 支出决算表(财决04表)'!$A365</f>
        <v>0</v>
      </c>
      <c r="K366" s="156">
        <f>'[1]Z04 支出决算表(财决04表)'!$E365</f>
        <v>0</v>
      </c>
      <c r="L366" s="133" t="str">
        <f t="shared" si="10"/>
        <v/>
      </c>
    </row>
    <row r="367" spans="10:12">
      <c r="J367" s="155">
        <f>'[1]Z04 支出决算表(财决04表)'!$A366</f>
        <v>0</v>
      </c>
      <c r="K367" s="156">
        <f>'[1]Z04 支出决算表(财决04表)'!$E366</f>
        <v>0</v>
      </c>
      <c r="L367" s="133" t="str">
        <f t="shared" si="10"/>
        <v/>
      </c>
    </row>
    <row r="368" spans="10:12">
      <c r="J368" s="155">
        <f>'[1]Z04 支出决算表(财决04表)'!$A367</f>
        <v>0</v>
      </c>
      <c r="K368" s="156">
        <f>'[1]Z04 支出决算表(财决04表)'!$E367</f>
        <v>0</v>
      </c>
      <c r="L368" s="133" t="str">
        <f t="shared" si="10"/>
        <v/>
      </c>
    </row>
    <row r="369" spans="10:12">
      <c r="J369" s="155">
        <f>'[1]Z04 支出决算表(财决04表)'!$A368</f>
        <v>0</v>
      </c>
      <c r="K369" s="156">
        <f>'[1]Z04 支出决算表(财决04表)'!$E368</f>
        <v>0</v>
      </c>
      <c r="L369" s="133" t="str">
        <f t="shared" si="10"/>
        <v/>
      </c>
    </row>
    <row r="370" spans="10:12">
      <c r="J370" s="155">
        <f>'[1]Z04 支出决算表(财决04表)'!$A369</f>
        <v>0</v>
      </c>
      <c r="K370" s="156">
        <f>'[1]Z04 支出决算表(财决04表)'!$E369</f>
        <v>0</v>
      </c>
      <c r="L370" s="133" t="str">
        <f t="shared" si="10"/>
        <v/>
      </c>
    </row>
    <row r="371" spans="10:12">
      <c r="J371" s="155">
        <f>'[1]Z04 支出决算表(财决04表)'!$A370</f>
        <v>0</v>
      </c>
      <c r="K371" s="156">
        <f>'[1]Z04 支出决算表(财决04表)'!$E370</f>
        <v>0</v>
      </c>
      <c r="L371" s="133" t="str">
        <f t="shared" si="10"/>
        <v/>
      </c>
    </row>
    <row r="372" spans="10:12">
      <c r="J372" s="155">
        <f>'[1]Z04 支出决算表(财决04表)'!$A371</f>
        <v>0</v>
      </c>
      <c r="K372" s="156">
        <f>'[1]Z04 支出决算表(财决04表)'!$E371</f>
        <v>0</v>
      </c>
      <c r="L372" s="133" t="str">
        <f t="shared" si="10"/>
        <v/>
      </c>
    </row>
    <row r="373" spans="10:12">
      <c r="J373" s="155">
        <f>'[1]Z04 支出决算表(财决04表)'!$A372</f>
        <v>0</v>
      </c>
      <c r="K373" s="156">
        <f>'[1]Z04 支出决算表(财决04表)'!$E372</f>
        <v>0</v>
      </c>
      <c r="L373" s="133" t="str">
        <f t="shared" si="10"/>
        <v/>
      </c>
    </row>
    <row r="374" spans="10:12">
      <c r="J374" s="155">
        <f>'[1]Z04 支出决算表(财决04表)'!$A373</f>
        <v>0</v>
      </c>
      <c r="K374" s="156">
        <f>'[1]Z04 支出决算表(财决04表)'!$E373</f>
        <v>0</v>
      </c>
      <c r="L374" s="133" t="str">
        <f t="shared" si="10"/>
        <v/>
      </c>
    </row>
    <row r="375" spans="10:12">
      <c r="J375" s="155">
        <f>'[1]Z04 支出决算表(财决04表)'!$A374</f>
        <v>0</v>
      </c>
      <c r="K375" s="156">
        <f>'[1]Z04 支出决算表(财决04表)'!$E374</f>
        <v>0</v>
      </c>
      <c r="L375" s="133" t="str">
        <f t="shared" si="10"/>
        <v/>
      </c>
    </row>
    <row r="376" spans="10:12">
      <c r="J376" s="155">
        <f>'[1]Z04 支出决算表(财决04表)'!$A375</f>
        <v>0</v>
      </c>
      <c r="K376" s="156">
        <f>'[1]Z04 支出决算表(财决04表)'!$E375</f>
        <v>0</v>
      </c>
      <c r="L376" s="133" t="str">
        <f t="shared" si="10"/>
        <v/>
      </c>
    </row>
    <row r="377" spans="10:12">
      <c r="J377" s="155">
        <f>'[1]Z04 支出决算表(财决04表)'!$A376</f>
        <v>0</v>
      </c>
      <c r="K377" s="156">
        <f>'[1]Z04 支出决算表(财决04表)'!$E376</f>
        <v>0</v>
      </c>
      <c r="L377" s="133" t="str">
        <f t="shared" si="10"/>
        <v/>
      </c>
    </row>
    <row r="378" spans="10:12">
      <c r="J378" s="155">
        <f>'[1]Z04 支出决算表(财决04表)'!$A377</f>
        <v>0</v>
      </c>
      <c r="K378" s="156">
        <f>'[1]Z04 支出决算表(财决04表)'!$E377</f>
        <v>0</v>
      </c>
      <c r="L378" s="133" t="str">
        <f t="shared" si="10"/>
        <v/>
      </c>
    </row>
    <row r="379" spans="10:12">
      <c r="J379" s="155">
        <f>'[1]Z04 支出决算表(财决04表)'!$A378</f>
        <v>0</v>
      </c>
      <c r="K379" s="156">
        <f>'[1]Z04 支出决算表(财决04表)'!$E378</f>
        <v>0</v>
      </c>
      <c r="L379" s="133" t="str">
        <f t="shared" si="10"/>
        <v/>
      </c>
    </row>
    <row r="380" spans="10:12">
      <c r="J380" s="155">
        <f>'[1]Z04 支出决算表(财决04表)'!$A379</f>
        <v>0</v>
      </c>
      <c r="K380" s="156">
        <f>'[1]Z04 支出决算表(财决04表)'!$E379</f>
        <v>0</v>
      </c>
      <c r="L380" s="133" t="str">
        <f t="shared" si="10"/>
        <v/>
      </c>
    </row>
    <row r="381" spans="10:12">
      <c r="J381" s="155">
        <f>'[1]Z04 支出决算表(财决04表)'!$A380</f>
        <v>0</v>
      </c>
      <c r="K381" s="156">
        <f>'[1]Z04 支出决算表(财决04表)'!$E380</f>
        <v>0</v>
      </c>
      <c r="L381" s="133" t="str">
        <f t="shared" si="10"/>
        <v/>
      </c>
    </row>
    <row r="382" spans="10:12">
      <c r="J382" s="155">
        <f>'[1]Z04 支出决算表(财决04表)'!$A381</f>
        <v>0</v>
      </c>
      <c r="K382" s="156">
        <f>'[1]Z04 支出决算表(财决04表)'!$E381</f>
        <v>0</v>
      </c>
      <c r="L382" s="133" t="str">
        <f t="shared" si="10"/>
        <v/>
      </c>
    </row>
    <row r="383" spans="10:12">
      <c r="J383" s="155">
        <f>'[1]Z04 支出决算表(财决04表)'!$A382</f>
        <v>0</v>
      </c>
      <c r="K383" s="156">
        <f>'[1]Z04 支出决算表(财决04表)'!$E382</f>
        <v>0</v>
      </c>
      <c r="L383" s="133" t="str">
        <f t="shared" si="10"/>
        <v/>
      </c>
    </row>
    <row r="384" spans="10:12">
      <c r="J384" s="155">
        <f>'[1]Z04 支出决算表(财决04表)'!$A383</f>
        <v>0</v>
      </c>
      <c r="K384" s="156">
        <f>'[1]Z04 支出决算表(财决04表)'!$E383</f>
        <v>0</v>
      </c>
      <c r="L384" s="133" t="str">
        <f t="shared" si="10"/>
        <v/>
      </c>
    </row>
    <row r="385" spans="10:12">
      <c r="J385" s="155">
        <f>'[1]Z04 支出决算表(财决04表)'!$A384</f>
        <v>0</v>
      </c>
      <c r="K385" s="156">
        <f>'[1]Z04 支出决算表(财决04表)'!$E384</f>
        <v>0</v>
      </c>
      <c r="L385" s="133" t="str">
        <f t="shared" si="10"/>
        <v/>
      </c>
    </row>
    <row r="386" spans="10:12">
      <c r="J386" s="155">
        <f>'[1]Z04 支出决算表(财决04表)'!$A385</f>
        <v>0</v>
      </c>
      <c r="K386" s="156">
        <f>'[1]Z04 支出决算表(财决04表)'!$E385</f>
        <v>0</v>
      </c>
      <c r="L386" s="133" t="str">
        <f t="shared" si="10"/>
        <v/>
      </c>
    </row>
    <row r="387" spans="10:12">
      <c r="J387" s="155">
        <f>'[1]Z04 支出决算表(财决04表)'!$A386</f>
        <v>0</v>
      </c>
      <c r="K387" s="156">
        <f>'[1]Z04 支出决算表(财决04表)'!$E386</f>
        <v>0</v>
      </c>
      <c r="L387" s="133" t="str">
        <f t="shared" si="10"/>
        <v/>
      </c>
    </row>
    <row r="388" spans="10:12">
      <c r="J388" s="155">
        <f>'[1]Z04 支出决算表(财决04表)'!$A387</f>
        <v>0</v>
      </c>
      <c r="K388" s="156">
        <f>'[1]Z04 支出决算表(财决04表)'!$E387</f>
        <v>0</v>
      </c>
      <c r="L388" s="133" t="str">
        <f t="shared" si="10"/>
        <v/>
      </c>
    </row>
    <row r="389" spans="10:12">
      <c r="J389" s="155">
        <f>'[1]Z04 支出决算表(财决04表)'!$A388</f>
        <v>0</v>
      </c>
      <c r="K389" s="156">
        <f>'[1]Z04 支出决算表(财决04表)'!$E388</f>
        <v>0</v>
      </c>
      <c r="L389" s="133" t="str">
        <f t="shared" si="10"/>
        <v/>
      </c>
    </row>
    <row r="390" spans="10:12">
      <c r="J390" s="155">
        <f>'[1]Z04 支出决算表(财决04表)'!$A389</f>
        <v>0</v>
      </c>
      <c r="K390" s="156">
        <f>'[1]Z04 支出决算表(财决04表)'!$E389</f>
        <v>0</v>
      </c>
      <c r="L390" s="133" t="str">
        <f t="shared" si="10"/>
        <v/>
      </c>
    </row>
    <row r="391" spans="10:12">
      <c r="J391" s="155">
        <f>'[1]Z04 支出决算表(财决04表)'!$A390</f>
        <v>0</v>
      </c>
      <c r="K391" s="156">
        <f>'[1]Z04 支出决算表(财决04表)'!$E390</f>
        <v>0</v>
      </c>
      <c r="L391" s="133" t="str">
        <f t="shared" si="10"/>
        <v/>
      </c>
    </row>
    <row r="392" spans="10:12">
      <c r="J392" s="155">
        <f>'[1]Z04 支出决算表(财决04表)'!$A391</f>
        <v>0</v>
      </c>
      <c r="K392" s="156">
        <f>'[1]Z04 支出决算表(财决04表)'!$E391</f>
        <v>0</v>
      </c>
      <c r="L392" s="133" t="str">
        <f t="shared" si="10"/>
        <v/>
      </c>
    </row>
    <row r="393" spans="10:12">
      <c r="J393" s="155">
        <f>'[1]Z04 支出决算表(财决04表)'!$A392</f>
        <v>0</v>
      </c>
      <c r="K393" s="156">
        <f>'[1]Z04 支出决算表(财决04表)'!$E392</f>
        <v>0</v>
      </c>
      <c r="L393" s="133" t="str">
        <f t="shared" si="10"/>
        <v/>
      </c>
    </row>
    <row r="394" spans="10:12">
      <c r="J394" s="155">
        <f>'[1]Z04 支出决算表(财决04表)'!$A393</f>
        <v>0</v>
      </c>
      <c r="K394" s="156">
        <f>'[1]Z04 支出决算表(财决04表)'!$E393</f>
        <v>0</v>
      </c>
      <c r="L394" s="133" t="str">
        <f t="shared" si="10"/>
        <v/>
      </c>
    </row>
    <row r="395" spans="10:12">
      <c r="J395" s="155">
        <f>'[1]Z04 支出决算表(财决04表)'!$A394</f>
        <v>0</v>
      </c>
      <c r="K395" s="156">
        <f>'[1]Z04 支出决算表(财决04表)'!$E394</f>
        <v>0</v>
      </c>
      <c r="L395" s="133" t="str">
        <f t="shared" si="10"/>
        <v/>
      </c>
    </row>
    <row r="396" spans="10:12">
      <c r="J396" s="155">
        <f>'[1]Z04 支出决算表(财决04表)'!$A395</f>
        <v>0</v>
      </c>
      <c r="K396" s="156">
        <f>'[1]Z04 支出决算表(财决04表)'!$E395</f>
        <v>0</v>
      </c>
      <c r="L396" s="133" t="str">
        <f t="shared" ref="L396:L459" si="11">IF(C396&lt;&gt;"",ROW(),"")</f>
        <v/>
      </c>
    </row>
    <row r="397" spans="10:12">
      <c r="J397" s="155">
        <f>'[1]Z04 支出决算表(财决04表)'!$A396</f>
        <v>0</v>
      </c>
      <c r="K397" s="156">
        <f>'[1]Z04 支出决算表(财决04表)'!$E396</f>
        <v>0</v>
      </c>
      <c r="L397" s="133" t="str">
        <f t="shared" si="11"/>
        <v/>
      </c>
    </row>
    <row r="398" spans="10:12">
      <c r="J398" s="155">
        <f>'[1]Z04 支出决算表(财决04表)'!$A397</f>
        <v>0</v>
      </c>
      <c r="K398" s="156">
        <f>'[1]Z04 支出决算表(财决04表)'!$E397</f>
        <v>0</v>
      </c>
      <c r="L398" s="133" t="str">
        <f t="shared" si="11"/>
        <v/>
      </c>
    </row>
    <row r="399" spans="10:12">
      <c r="J399" s="155">
        <f>'[1]Z04 支出决算表(财决04表)'!$A398</f>
        <v>0</v>
      </c>
      <c r="K399" s="156">
        <f>'[1]Z04 支出决算表(财决04表)'!$E398</f>
        <v>0</v>
      </c>
      <c r="L399" s="133" t="str">
        <f t="shared" si="11"/>
        <v/>
      </c>
    </row>
    <row r="400" spans="10:12">
      <c r="J400" s="155">
        <f>'[1]Z04 支出决算表(财决04表)'!$A399</f>
        <v>0</v>
      </c>
      <c r="K400" s="156">
        <f>'[1]Z04 支出决算表(财决04表)'!$E399</f>
        <v>0</v>
      </c>
      <c r="L400" s="133" t="str">
        <f t="shared" si="11"/>
        <v/>
      </c>
    </row>
    <row r="401" spans="10:12">
      <c r="J401" s="155">
        <f>'[1]Z04 支出决算表(财决04表)'!$A400</f>
        <v>0</v>
      </c>
      <c r="K401" s="156">
        <f>'[1]Z04 支出决算表(财决04表)'!$E400</f>
        <v>0</v>
      </c>
      <c r="L401" s="133" t="str">
        <f t="shared" si="11"/>
        <v/>
      </c>
    </row>
    <row r="402" spans="10:12">
      <c r="J402" s="155">
        <f>'[1]Z04 支出决算表(财决04表)'!$A401</f>
        <v>0</v>
      </c>
      <c r="K402" s="156">
        <f>'[1]Z04 支出决算表(财决04表)'!$E401</f>
        <v>0</v>
      </c>
      <c r="L402" s="133" t="str">
        <f t="shared" si="11"/>
        <v/>
      </c>
    </row>
    <row r="403" spans="10:12">
      <c r="J403" s="155">
        <f>'[1]Z04 支出决算表(财决04表)'!$A402</f>
        <v>0</v>
      </c>
      <c r="K403" s="156">
        <f>'[1]Z04 支出决算表(财决04表)'!$E402</f>
        <v>0</v>
      </c>
      <c r="L403" s="133" t="str">
        <f t="shared" si="11"/>
        <v/>
      </c>
    </row>
    <row r="404" spans="10:12">
      <c r="J404" s="155">
        <f>'[1]Z04 支出决算表(财决04表)'!$A403</f>
        <v>0</v>
      </c>
      <c r="K404" s="156">
        <f>'[1]Z04 支出决算表(财决04表)'!$E403</f>
        <v>0</v>
      </c>
      <c r="L404" s="133" t="str">
        <f t="shared" si="11"/>
        <v/>
      </c>
    </row>
    <row r="405" spans="10:12">
      <c r="J405" s="155">
        <f>'[1]Z04 支出决算表(财决04表)'!$A404</f>
        <v>0</v>
      </c>
      <c r="K405" s="156">
        <f>'[1]Z04 支出决算表(财决04表)'!$E404</f>
        <v>0</v>
      </c>
      <c r="L405" s="133" t="str">
        <f t="shared" si="11"/>
        <v/>
      </c>
    </row>
    <row r="406" spans="10:12">
      <c r="J406" s="155">
        <f>'[1]Z04 支出决算表(财决04表)'!$A405</f>
        <v>0</v>
      </c>
      <c r="K406" s="156">
        <f>'[1]Z04 支出决算表(财决04表)'!$E405</f>
        <v>0</v>
      </c>
      <c r="L406" s="133" t="str">
        <f t="shared" si="11"/>
        <v/>
      </c>
    </row>
    <row r="407" spans="10:12">
      <c r="J407" s="155">
        <f>'[1]Z04 支出决算表(财决04表)'!$A406</f>
        <v>0</v>
      </c>
      <c r="K407" s="156">
        <f>'[1]Z04 支出决算表(财决04表)'!$E406</f>
        <v>0</v>
      </c>
      <c r="L407" s="133" t="str">
        <f t="shared" si="11"/>
        <v/>
      </c>
    </row>
    <row r="408" spans="10:12">
      <c r="J408" s="155">
        <f>'[1]Z04 支出决算表(财决04表)'!$A407</f>
        <v>0</v>
      </c>
      <c r="K408" s="156">
        <f>'[1]Z04 支出决算表(财决04表)'!$E407</f>
        <v>0</v>
      </c>
      <c r="L408" s="133" t="str">
        <f t="shared" si="11"/>
        <v/>
      </c>
    </row>
    <row r="409" spans="10:12">
      <c r="J409" s="155">
        <f>'[1]Z04 支出决算表(财决04表)'!$A408</f>
        <v>0</v>
      </c>
      <c r="K409" s="156">
        <f>'[1]Z04 支出决算表(财决04表)'!$E408</f>
        <v>0</v>
      </c>
      <c r="L409" s="133" t="str">
        <f t="shared" si="11"/>
        <v/>
      </c>
    </row>
    <row r="410" spans="10:12">
      <c r="J410" s="155">
        <f>'[1]Z04 支出决算表(财决04表)'!$A409</f>
        <v>0</v>
      </c>
      <c r="K410" s="156">
        <f>'[1]Z04 支出决算表(财决04表)'!$E409</f>
        <v>0</v>
      </c>
      <c r="L410" s="133" t="str">
        <f t="shared" si="11"/>
        <v/>
      </c>
    </row>
    <row r="411" spans="10:12">
      <c r="J411" s="155">
        <f>'[1]Z04 支出决算表(财决04表)'!$A410</f>
        <v>0</v>
      </c>
      <c r="K411" s="156">
        <f>'[1]Z04 支出决算表(财决04表)'!$E410</f>
        <v>0</v>
      </c>
      <c r="L411" s="133" t="str">
        <f t="shared" si="11"/>
        <v/>
      </c>
    </row>
    <row r="412" spans="10:12">
      <c r="J412" s="155">
        <f>'[1]Z04 支出决算表(财决04表)'!$A411</f>
        <v>0</v>
      </c>
      <c r="K412" s="156">
        <f>'[1]Z04 支出决算表(财决04表)'!$E411</f>
        <v>0</v>
      </c>
      <c r="L412" s="133" t="str">
        <f t="shared" si="11"/>
        <v/>
      </c>
    </row>
    <row r="413" spans="10:12">
      <c r="J413" s="155">
        <f>'[1]Z04 支出决算表(财决04表)'!$A412</f>
        <v>0</v>
      </c>
      <c r="K413" s="156">
        <f>'[1]Z04 支出决算表(财决04表)'!$E412</f>
        <v>0</v>
      </c>
      <c r="L413" s="133" t="str">
        <f t="shared" si="11"/>
        <v/>
      </c>
    </row>
    <row r="414" spans="10:12">
      <c r="J414" s="155">
        <f>'[1]Z04 支出决算表(财决04表)'!$A413</f>
        <v>0</v>
      </c>
      <c r="K414" s="156">
        <f>'[1]Z04 支出决算表(财决04表)'!$E413</f>
        <v>0</v>
      </c>
      <c r="L414" s="133" t="str">
        <f t="shared" si="11"/>
        <v/>
      </c>
    </row>
    <row r="415" spans="10:12">
      <c r="J415" s="155">
        <f>'[1]Z04 支出决算表(财决04表)'!$A414</f>
        <v>0</v>
      </c>
      <c r="K415" s="156">
        <f>'[1]Z04 支出决算表(财决04表)'!$E414</f>
        <v>0</v>
      </c>
      <c r="L415" s="133" t="str">
        <f t="shared" si="11"/>
        <v/>
      </c>
    </row>
    <row r="416" spans="10:12">
      <c r="J416" s="155">
        <f>'[1]Z04 支出决算表(财决04表)'!$A415</f>
        <v>0</v>
      </c>
      <c r="K416" s="156">
        <f>'[1]Z04 支出决算表(财决04表)'!$E415</f>
        <v>0</v>
      </c>
      <c r="L416" s="133" t="str">
        <f t="shared" si="11"/>
        <v/>
      </c>
    </row>
    <row r="417" spans="10:12">
      <c r="J417" s="155">
        <f>'[1]Z04 支出决算表(财决04表)'!$A416</f>
        <v>0</v>
      </c>
      <c r="K417" s="156">
        <f>'[1]Z04 支出决算表(财决04表)'!$E416</f>
        <v>0</v>
      </c>
      <c r="L417" s="133" t="str">
        <f t="shared" si="11"/>
        <v/>
      </c>
    </row>
    <row r="418" spans="10:12">
      <c r="J418" s="155">
        <f>'[1]Z04 支出决算表(财决04表)'!$A417</f>
        <v>0</v>
      </c>
      <c r="K418" s="156">
        <f>'[1]Z04 支出决算表(财决04表)'!$E417</f>
        <v>0</v>
      </c>
      <c r="L418" s="133" t="str">
        <f t="shared" si="11"/>
        <v/>
      </c>
    </row>
    <row r="419" spans="10:12">
      <c r="J419" s="155">
        <f>'[1]Z04 支出决算表(财决04表)'!$A418</f>
        <v>0</v>
      </c>
      <c r="K419" s="156">
        <f>'[1]Z04 支出决算表(财决04表)'!$E418</f>
        <v>0</v>
      </c>
      <c r="L419" s="133" t="str">
        <f t="shared" si="11"/>
        <v/>
      </c>
    </row>
    <row r="420" spans="10:12">
      <c r="J420" s="155">
        <f>'[1]Z04 支出决算表(财决04表)'!$A419</f>
        <v>0</v>
      </c>
      <c r="K420" s="156">
        <f>'[1]Z04 支出决算表(财决04表)'!$E419</f>
        <v>0</v>
      </c>
      <c r="L420" s="133" t="str">
        <f t="shared" si="11"/>
        <v/>
      </c>
    </row>
    <row r="421" spans="10:12">
      <c r="J421" s="155">
        <f>'[1]Z04 支出决算表(财决04表)'!$A420</f>
        <v>0</v>
      </c>
      <c r="K421" s="156">
        <f>'[1]Z04 支出决算表(财决04表)'!$E420</f>
        <v>0</v>
      </c>
      <c r="L421" s="133" t="str">
        <f t="shared" si="11"/>
        <v/>
      </c>
    </row>
    <row r="422" spans="10:12">
      <c r="J422" s="155">
        <f>'[1]Z04 支出决算表(财决04表)'!$A421</f>
        <v>0</v>
      </c>
      <c r="K422" s="156">
        <f>'[1]Z04 支出决算表(财决04表)'!$E421</f>
        <v>0</v>
      </c>
      <c r="L422" s="133" t="str">
        <f t="shared" si="11"/>
        <v/>
      </c>
    </row>
    <row r="423" spans="10:12">
      <c r="J423" s="155">
        <f>'[1]Z04 支出决算表(财决04表)'!$A422</f>
        <v>0</v>
      </c>
      <c r="K423" s="156">
        <f>'[1]Z04 支出决算表(财决04表)'!$E422</f>
        <v>0</v>
      </c>
      <c r="L423" s="133" t="str">
        <f t="shared" si="11"/>
        <v/>
      </c>
    </row>
    <row r="424" spans="10:12">
      <c r="J424" s="155">
        <f>'[1]Z04 支出决算表(财决04表)'!$A423</f>
        <v>0</v>
      </c>
      <c r="K424" s="156">
        <f>'[1]Z04 支出决算表(财决04表)'!$E423</f>
        <v>0</v>
      </c>
      <c r="L424" s="133" t="str">
        <f t="shared" si="11"/>
        <v/>
      </c>
    </row>
    <row r="425" spans="10:12">
      <c r="J425" s="155">
        <f>'[1]Z04 支出决算表(财决04表)'!$A424</f>
        <v>0</v>
      </c>
      <c r="K425" s="156">
        <f>'[1]Z04 支出决算表(财决04表)'!$E424</f>
        <v>0</v>
      </c>
      <c r="L425" s="133" t="str">
        <f t="shared" si="11"/>
        <v/>
      </c>
    </row>
    <row r="426" spans="10:12">
      <c r="J426" s="155">
        <f>'[1]Z04 支出决算表(财决04表)'!$A425</f>
        <v>0</v>
      </c>
      <c r="K426" s="156">
        <f>'[1]Z04 支出决算表(财决04表)'!$E425</f>
        <v>0</v>
      </c>
      <c r="L426" s="133" t="str">
        <f t="shared" si="11"/>
        <v/>
      </c>
    </row>
    <row r="427" spans="10:12">
      <c r="J427" s="155">
        <f>'[1]Z04 支出决算表(财决04表)'!$A426</f>
        <v>0</v>
      </c>
      <c r="K427" s="156">
        <f>'[1]Z04 支出决算表(财决04表)'!$E426</f>
        <v>0</v>
      </c>
      <c r="L427" s="133" t="str">
        <f t="shared" si="11"/>
        <v/>
      </c>
    </row>
    <row r="428" spans="10:12">
      <c r="J428" s="155">
        <f>'[1]Z04 支出决算表(财决04表)'!$A427</f>
        <v>0</v>
      </c>
      <c r="K428" s="156">
        <f>'[1]Z04 支出决算表(财决04表)'!$E427</f>
        <v>0</v>
      </c>
      <c r="L428" s="133" t="str">
        <f t="shared" si="11"/>
        <v/>
      </c>
    </row>
    <row r="429" spans="10:12">
      <c r="J429" s="155">
        <f>'[1]Z04 支出决算表(财决04表)'!$A428</f>
        <v>0</v>
      </c>
      <c r="K429" s="156">
        <f>'[1]Z04 支出决算表(财决04表)'!$E428</f>
        <v>0</v>
      </c>
      <c r="L429" s="133" t="str">
        <f t="shared" si="11"/>
        <v/>
      </c>
    </row>
    <row r="430" spans="10:12">
      <c r="J430" s="155">
        <f>'[1]Z04 支出决算表(财决04表)'!$A429</f>
        <v>0</v>
      </c>
      <c r="K430" s="156">
        <f>'[1]Z04 支出决算表(财决04表)'!$E429</f>
        <v>0</v>
      </c>
      <c r="L430" s="133" t="str">
        <f t="shared" si="11"/>
        <v/>
      </c>
    </row>
    <row r="431" spans="10:12">
      <c r="J431" s="155">
        <f>'[1]Z04 支出决算表(财决04表)'!$A430</f>
        <v>0</v>
      </c>
      <c r="K431" s="156">
        <f>'[1]Z04 支出决算表(财决04表)'!$E430</f>
        <v>0</v>
      </c>
      <c r="L431" s="133" t="str">
        <f t="shared" si="11"/>
        <v/>
      </c>
    </row>
    <row r="432" spans="10:12">
      <c r="J432" s="155">
        <f>'[1]Z04 支出决算表(财决04表)'!$A431</f>
        <v>0</v>
      </c>
      <c r="K432" s="156">
        <f>'[1]Z04 支出决算表(财决04表)'!$E431</f>
        <v>0</v>
      </c>
      <c r="L432" s="133" t="str">
        <f t="shared" si="11"/>
        <v/>
      </c>
    </row>
    <row r="433" spans="10:12">
      <c r="J433" s="155">
        <f>'[1]Z04 支出决算表(财决04表)'!$A432</f>
        <v>0</v>
      </c>
      <c r="K433" s="156">
        <f>'[1]Z04 支出决算表(财决04表)'!$E432</f>
        <v>0</v>
      </c>
      <c r="L433" s="133" t="str">
        <f t="shared" si="11"/>
        <v/>
      </c>
    </row>
    <row r="434" spans="10:12">
      <c r="J434" s="155">
        <f>'[1]Z04 支出决算表(财决04表)'!$A433</f>
        <v>0</v>
      </c>
      <c r="K434" s="156">
        <f>'[1]Z04 支出决算表(财决04表)'!$E433</f>
        <v>0</v>
      </c>
      <c r="L434" s="133" t="str">
        <f t="shared" si="11"/>
        <v/>
      </c>
    </row>
    <row r="435" spans="10:12">
      <c r="J435" s="155">
        <f>'[1]Z04 支出决算表(财决04表)'!$A434</f>
        <v>0</v>
      </c>
      <c r="K435" s="156">
        <f>'[1]Z04 支出决算表(财决04表)'!$E434</f>
        <v>0</v>
      </c>
      <c r="L435" s="133" t="str">
        <f t="shared" si="11"/>
        <v/>
      </c>
    </row>
    <row r="436" spans="10:12">
      <c r="J436" s="155">
        <f>'[1]Z04 支出决算表(财决04表)'!$A435</f>
        <v>0</v>
      </c>
      <c r="K436" s="156">
        <f>'[1]Z04 支出决算表(财决04表)'!$E435</f>
        <v>0</v>
      </c>
      <c r="L436" s="133" t="str">
        <f t="shared" si="11"/>
        <v/>
      </c>
    </row>
    <row r="437" spans="10:12">
      <c r="J437" s="155">
        <f>'[1]Z04 支出决算表(财决04表)'!$A436</f>
        <v>0</v>
      </c>
      <c r="K437" s="156">
        <f>'[1]Z04 支出决算表(财决04表)'!$E436</f>
        <v>0</v>
      </c>
      <c r="L437" s="133" t="str">
        <f t="shared" si="11"/>
        <v/>
      </c>
    </row>
    <row r="438" spans="10:12">
      <c r="J438" s="155">
        <f>'[1]Z04 支出决算表(财决04表)'!$A437</f>
        <v>0</v>
      </c>
      <c r="K438" s="156">
        <f>'[1]Z04 支出决算表(财决04表)'!$E437</f>
        <v>0</v>
      </c>
      <c r="L438" s="133" t="str">
        <f t="shared" si="11"/>
        <v/>
      </c>
    </row>
    <row r="439" spans="10:12">
      <c r="J439" s="155">
        <f>'[1]Z04 支出决算表(财决04表)'!$A438</f>
        <v>0</v>
      </c>
      <c r="K439" s="156">
        <f>'[1]Z04 支出决算表(财决04表)'!$E438</f>
        <v>0</v>
      </c>
      <c r="L439" s="133" t="str">
        <f t="shared" si="11"/>
        <v/>
      </c>
    </row>
    <row r="440" spans="10:12">
      <c r="J440" s="155">
        <f>'[1]Z04 支出决算表(财决04表)'!$A439</f>
        <v>0</v>
      </c>
      <c r="K440" s="156">
        <f>'[1]Z04 支出决算表(财决04表)'!$E439</f>
        <v>0</v>
      </c>
      <c r="L440" s="133" t="str">
        <f t="shared" si="11"/>
        <v/>
      </c>
    </row>
    <row r="441" spans="10:12">
      <c r="J441" s="155">
        <f>'[1]Z04 支出决算表(财决04表)'!$A440</f>
        <v>0</v>
      </c>
      <c r="K441" s="156">
        <f>'[1]Z04 支出决算表(财决04表)'!$E440</f>
        <v>0</v>
      </c>
      <c r="L441" s="133" t="str">
        <f t="shared" si="11"/>
        <v/>
      </c>
    </row>
    <row r="442" spans="10:12">
      <c r="J442" s="155">
        <f>'[1]Z04 支出决算表(财决04表)'!$A441</f>
        <v>0</v>
      </c>
      <c r="K442" s="156">
        <f>'[1]Z04 支出决算表(财决04表)'!$E441</f>
        <v>0</v>
      </c>
      <c r="L442" s="133" t="str">
        <f t="shared" si="11"/>
        <v/>
      </c>
    </row>
    <row r="443" spans="10:12">
      <c r="J443" s="155">
        <f>'[1]Z04 支出决算表(财决04表)'!$A442</f>
        <v>0</v>
      </c>
      <c r="K443" s="156">
        <f>'[1]Z04 支出决算表(财决04表)'!$E442</f>
        <v>0</v>
      </c>
      <c r="L443" s="133" t="str">
        <f t="shared" si="11"/>
        <v/>
      </c>
    </row>
    <row r="444" spans="10:12">
      <c r="J444" s="155">
        <f>'[1]Z04 支出决算表(财决04表)'!$A443</f>
        <v>0</v>
      </c>
      <c r="K444" s="156">
        <f>'[1]Z04 支出决算表(财决04表)'!$E443</f>
        <v>0</v>
      </c>
      <c r="L444" s="133" t="str">
        <f t="shared" si="11"/>
        <v/>
      </c>
    </row>
    <row r="445" spans="10:12">
      <c r="J445" s="155">
        <f>'[1]Z04 支出决算表(财决04表)'!$A444</f>
        <v>0</v>
      </c>
      <c r="K445" s="156">
        <f>'[1]Z04 支出决算表(财决04表)'!$E444</f>
        <v>0</v>
      </c>
      <c r="L445" s="133" t="str">
        <f t="shared" si="11"/>
        <v/>
      </c>
    </row>
    <row r="446" spans="10:12">
      <c r="J446" s="155">
        <f>'[1]Z04 支出决算表(财决04表)'!$A445</f>
        <v>0</v>
      </c>
      <c r="K446" s="156">
        <f>'[1]Z04 支出决算表(财决04表)'!$E445</f>
        <v>0</v>
      </c>
      <c r="L446" s="133" t="str">
        <f t="shared" si="11"/>
        <v/>
      </c>
    </row>
    <row r="447" spans="10:12">
      <c r="J447" s="155">
        <f>'[1]Z04 支出决算表(财决04表)'!$A446</f>
        <v>0</v>
      </c>
      <c r="K447" s="156">
        <f>'[1]Z04 支出决算表(财决04表)'!$E446</f>
        <v>0</v>
      </c>
      <c r="L447" s="133" t="str">
        <f t="shared" si="11"/>
        <v/>
      </c>
    </row>
    <row r="448" spans="10:12">
      <c r="J448" s="155">
        <f>'[1]Z04 支出决算表(财决04表)'!$A447</f>
        <v>0</v>
      </c>
      <c r="K448" s="156">
        <f>'[1]Z04 支出决算表(财决04表)'!$E447</f>
        <v>0</v>
      </c>
      <c r="L448" s="133" t="str">
        <f t="shared" si="11"/>
        <v/>
      </c>
    </row>
    <row r="449" spans="10:12">
      <c r="J449" s="155">
        <f>'[1]Z04 支出决算表(财决04表)'!$A448</f>
        <v>0</v>
      </c>
      <c r="K449" s="156">
        <f>'[1]Z04 支出决算表(财决04表)'!$E448</f>
        <v>0</v>
      </c>
      <c r="L449" s="133" t="str">
        <f t="shared" si="11"/>
        <v/>
      </c>
    </row>
    <row r="450" spans="10:12">
      <c r="J450" s="155">
        <f>'[1]Z04 支出决算表(财决04表)'!$A449</f>
        <v>0</v>
      </c>
      <c r="K450" s="156">
        <f>'[1]Z04 支出决算表(财决04表)'!$E449</f>
        <v>0</v>
      </c>
      <c r="L450" s="133" t="str">
        <f t="shared" si="11"/>
        <v/>
      </c>
    </row>
    <row r="451" spans="10:12">
      <c r="J451" s="155">
        <f>'[1]Z04 支出决算表(财决04表)'!$A450</f>
        <v>0</v>
      </c>
      <c r="K451" s="156">
        <f>'[1]Z04 支出决算表(财决04表)'!$E450</f>
        <v>0</v>
      </c>
      <c r="L451" s="133" t="str">
        <f t="shared" si="11"/>
        <v/>
      </c>
    </row>
    <row r="452" spans="10:12">
      <c r="J452" s="155">
        <f>'[1]Z04 支出决算表(财决04表)'!$A451</f>
        <v>0</v>
      </c>
      <c r="K452" s="156">
        <f>'[1]Z04 支出决算表(财决04表)'!$E451</f>
        <v>0</v>
      </c>
      <c r="L452" s="133" t="str">
        <f t="shared" si="11"/>
        <v/>
      </c>
    </row>
    <row r="453" spans="10:12">
      <c r="J453" s="155">
        <f>'[1]Z04 支出决算表(财决04表)'!$A452</f>
        <v>0</v>
      </c>
      <c r="K453" s="156">
        <f>'[1]Z04 支出决算表(财决04表)'!$E452</f>
        <v>0</v>
      </c>
      <c r="L453" s="133" t="str">
        <f t="shared" si="11"/>
        <v/>
      </c>
    </row>
    <row r="454" spans="10:12">
      <c r="J454" s="155">
        <f>'[1]Z04 支出决算表(财决04表)'!$A453</f>
        <v>0</v>
      </c>
      <c r="K454" s="156">
        <f>'[1]Z04 支出决算表(财决04表)'!$E453</f>
        <v>0</v>
      </c>
      <c r="L454" s="133" t="str">
        <f t="shared" si="11"/>
        <v/>
      </c>
    </row>
    <row r="455" spans="10:12">
      <c r="J455" s="155">
        <f>'[1]Z04 支出决算表(财决04表)'!$A454</f>
        <v>0</v>
      </c>
      <c r="K455" s="156">
        <f>'[1]Z04 支出决算表(财决04表)'!$E454</f>
        <v>0</v>
      </c>
      <c r="L455" s="133" t="str">
        <f t="shared" si="11"/>
        <v/>
      </c>
    </row>
    <row r="456" spans="10:12">
      <c r="J456" s="155">
        <f>'[1]Z04 支出决算表(财决04表)'!$A455</f>
        <v>0</v>
      </c>
      <c r="K456" s="156">
        <f>'[1]Z04 支出决算表(财决04表)'!$E455</f>
        <v>0</v>
      </c>
      <c r="L456" s="133" t="str">
        <f t="shared" si="11"/>
        <v/>
      </c>
    </row>
    <row r="457" spans="10:12">
      <c r="J457" s="155">
        <f>'[1]Z04 支出决算表(财决04表)'!$A456</f>
        <v>0</v>
      </c>
      <c r="K457" s="156">
        <f>'[1]Z04 支出决算表(财决04表)'!$E456</f>
        <v>0</v>
      </c>
      <c r="L457" s="133" t="str">
        <f t="shared" si="11"/>
        <v/>
      </c>
    </row>
    <row r="458" spans="10:12">
      <c r="J458" s="155">
        <f>'[1]Z04 支出决算表(财决04表)'!$A457</f>
        <v>0</v>
      </c>
      <c r="K458" s="156">
        <f>'[1]Z04 支出决算表(财决04表)'!$E457</f>
        <v>0</v>
      </c>
      <c r="L458" s="133" t="str">
        <f t="shared" si="11"/>
        <v/>
      </c>
    </row>
    <row r="459" spans="10:12">
      <c r="J459" s="155">
        <f>'[1]Z04 支出决算表(财决04表)'!$A458</f>
        <v>0</v>
      </c>
      <c r="K459" s="156">
        <f>'[1]Z04 支出决算表(财决04表)'!$E458</f>
        <v>0</v>
      </c>
      <c r="L459" s="133" t="str">
        <f t="shared" si="11"/>
        <v/>
      </c>
    </row>
    <row r="460" spans="10:12">
      <c r="J460" s="155">
        <f>'[1]Z04 支出决算表(财决04表)'!$A459</f>
        <v>0</v>
      </c>
      <c r="K460" s="156">
        <f>'[1]Z04 支出决算表(财决04表)'!$E459</f>
        <v>0</v>
      </c>
      <c r="L460" s="133" t="str">
        <f t="shared" ref="L460:L500" si="12">IF(C460&lt;&gt;"",ROW(),"")</f>
        <v/>
      </c>
    </row>
    <row r="461" spans="10:12">
      <c r="J461" s="155">
        <f>'[1]Z04 支出决算表(财决04表)'!$A460</f>
        <v>0</v>
      </c>
      <c r="K461" s="156">
        <f>'[1]Z04 支出决算表(财决04表)'!$E460</f>
        <v>0</v>
      </c>
      <c r="L461" s="133" t="str">
        <f t="shared" si="12"/>
        <v/>
      </c>
    </row>
    <row r="462" spans="10:12">
      <c r="J462" s="155">
        <f>'[1]Z04 支出决算表(财决04表)'!$A461</f>
        <v>0</v>
      </c>
      <c r="K462" s="156">
        <f>'[1]Z04 支出决算表(财决04表)'!$E461</f>
        <v>0</v>
      </c>
      <c r="L462" s="133" t="str">
        <f t="shared" si="12"/>
        <v/>
      </c>
    </row>
    <row r="463" spans="10:12">
      <c r="J463" s="155">
        <f>'[1]Z04 支出决算表(财决04表)'!$A462</f>
        <v>0</v>
      </c>
      <c r="K463" s="156">
        <f>'[1]Z04 支出决算表(财决04表)'!$E462</f>
        <v>0</v>
      </c>
      <c r="L463" s="133" t="str">
        <f t="shared" si="12"/>
        <v/>
      </c>
    </row>
    <row r="464" spans="10:12">
      <c r="J464" s="155">
        <f>'[1]Z04 支出决算表(财决04表)'!$A463</f>
        <v>0</v>
      </c>
      <c r="K464" s="156">
        <f>'[1]Z04 支出决算表(财决04表)'!$E463</f>
        <v>0</v>
      </c>
      <c r="L464" s="133" t="str">
        <f t="shared" si="12"/>
        <v/>
      </c>
    </row>
    <row r="465" spans="10:12">
      <c r="J465" s="155">
        <f>'[1]Z04 支出决算表(财决04表)'!$A464</f>
        <v>0</v>
      </c>
      <c r="K465" s="156">
        <f>'[1]Z04 支出决算表(财决04表)'!$E464</f>
        <v>0</v>
      </c>
      <c r="L465" s="133" t="str">
        <f t="shared" si="12"/>
        <v/>
      </c>
    </row>
    <row r="466" spans="10:12">
      <c r="J466" s="155">
        <f>'[1]Z04 支出决算表(财决04表)'!$A465</f>
        <v>0</v>
      </c>
      <c r="K466" s="156">
        <f>'[1]Z04 支出决算表(财决04表)'!$E465</f>
        <v>0</v>
      </c>
      <c r="L466" s="133" t="str">
        <f t="shared" si="12"/>
        <v/>
      </c>
    </row>
    <row r="467" spans="10:12">
      <c r="J467" s="155">
        <f>'[1]Z04 支出决算表(财决04表)'!$A466</f>
        <v>0</v>
      </c>
      <c r="K467" s="156">
        <f>'[1]Z04 支出决算表(财决04表)'!$E466</f>
        <v>0</v>
      </c>
      <c r="L467" s="133" t="str">
        <f t="shared" si="12"/>
        <v/>
      </c>
    </row>
    <row r="468" spans="10:12">
      <c r="J468" s="155">
        <f>'[1]Z04 支出决算表(财决04表)'!$A467</f>
        <v>0</v>
      </c>
      <c r="K468" s="156">
        <f>'[1]Z04 支出决算表(财决04表)'!$E467</f>
        <v>0</v>
      </c>
      <c r="L468" s="133" t="str">
        <f t="shared" si="12"/>
        <v/>
      </c>
    </row>
    <row r="469" spans="10:12">
      <c r="J469" s="155">
        <f>'[1]Z04 支出决算表(财决04表)'!$A468</f>
        <v>0</v>
      </c>
      <c r="K469" s="156">
        <f>'[1]Z04 支出决算表(财决04表)'!$E468</f>
        <v>0</v>
      </c>
      <c r="L469" s="133" t="str">
        <f t="shared" si="12"/>
        <v/>
      </c>
    </row>
    <row r="470" spans="10:12">
      <c r="J470" s="155">
        <f>'[1]Z04 支出决算表(财决04表)'!$A469</f>
        <v>0</v>
      </c>
      <c r="K470" s="156">
        <f>'[1]Z04 支出决算表(财决04表)'!$E469</f>
        <v>0</v>
      </c>
      <c r="L470" s="133" t="str">
        <f t="shared" si="12"/>
        <v/>
      </c>
    </row>
    <row r="471" spans="10:12">
      <c r="J471" s="155">
        <f>'[1]Z04 支出决算表(财决04表)'!$A470</f>
        <v>0</v>
      </c>
      <c r="K471" s="156">
        <f>'[1]Z04 支出决算表(财决04表)'!$E470</f>
        <v>0</v>
      </c>
      <c r="L471" s="133" t="str">
        <f t="shared" si="12"/>
        <v/>
      </c>
    </row>
    <row r="472" spans="10:12">
      <c r="J472" s="155">
        <f>'[1]Z04 支出决算表(财决04表)'!$A471</f>
        <v>0</v>
      </c>
      <c r="K472" s="156">
        <f>'[1]Z04 支出决算表(财决04表)'!$E471</f>
        <v>0</v>
      </c>
      <c r="L472" s="133" t="str">
        <f t="shared" si="12"/>
        <v/>
      </c>
    </row>
    <row r="473" spans="10:12">
      <c r="J473" s="155">
        <f>'[1]Z04 支出决算表(财决04表)'!$A472</f>
        <v>0</v>
      </c>
      <c r="K473" s="156">
        <f>'[1]Z04 支出决算表(财决04表)'!$E472</f>
        <v>0</v>
      </c>
      <c r="L473" s="133" t="str">
        <f t="shared" si="12"/>
        <v/>
      </c>
    </row>
    <row r="474" spans="10:12">
      <c r="J474" s="155">
        <f>'[1]Z04 支出决算表(财决04表)'!$A473</f>
        <v>0</v>
      </c>
      <c r="K474" s="156">
        <f>'[1]Z04 支出决算表(财决04表)'!$E473</f>
        <v>0</v>
      </c>
      <c r="L474" s="133" t="str">
        <f t="shared" si="12"/>
        <v/>
      </c>
    </row>
    <row r="475" spans="10:12">
      <c r="J475" s="155">
        <f>'[1]Z04 支出决算表(财决04表)'!$A474</f>
        <v>0</v>
      </c>
      <c r="K475" s="156">
        <f>'[1]Z04 支出决算表(财决04表)'!$E474</f>
        <v>0</v>
      </c>
      <c r="L475" s="133" t="str">
        <f t="shared" si="12"/>
        <v/>
      </c>
    </row>
    <row r="476" spans="10:12">
      <c r="J476" s="155">
        <f>'[1]Z04 支出决算表(财决04表)'!$A475</f>
        <v>0</v>
      </c>
      <c r="K476" s="156">
        <f>'[1]Z04 支出决算表(财决04表)'!$E475</f>
        <v>0</v>
      </c>
      <c r="L476" s="133" t="str">
        <f t="shared" si="12"/>
        <v/>
      </c>
    </row>
    <row r="477" spans="10:12">
      <c r="J477" s="155">
        <f>'[1]Z04 支出决算表(财决04表)'!$A476</f>
        <v>0</v>
      </c>
      <c r="K477" s="156">
        <f>'[1]Z04 支出决算表(财决04表)'!$E476</f>
        <v>0</v>
      </c>
      <c r="L477" s="133" t="str">
        <f t="shared" si="12"/>
        <v/>
      </c>
    </row>
    <row r="478" spans="10:12">
      <c r="J478" s="155">
        <f>'[1]Z04 支出决算表(财决04表)'!$A477</f>
        <v>0</v>
      </c>
      <c r="K478" s="156">
        <f>'[1]Z04 支出决算表(财决04表)'!$E477</f>
        <v>0</v>
      </c>
      <c r="L478" s="133" t="str">
        <f t="shared" si="12"/>
        <v/>
      </c>
    </row>
    <row r="479" spans="10:12">
      <c r="J479" s="155">
        <f>'[1]Z04 支出决算表(财决04表)'!$A478</f>
        <v>0</v>
      </c>
      <c r="K479" s="156">
        <f>'[1]Z04 支出决算表(财决04表)'!$E478</f>
        <v>0</v>
      </c>
      <c r="L479" s="133" t="str">
        <f t="shared" si="12"/>
        <v/>
      </c>
    </row>
    <row r="480" spans="10:12">
      <c r="J480" s="155">
        <f>'[1]Z04 支出决算表(财决04表)'!$A479</f>
        <v>0</v>
      </c>
      <c r="K480" s="156">
        <f>'[1]Z04 支出决算表(财决04表)'!$E479</f>
        <v>0</v>
      </c>
      <c r="L480" s="133" t="str">
        <f t="shared" si="12"/>
        <v/>
      </c>
    </row>
    <row r="481" spans="10:12">
      <c r="J481" s="155">
        <f>'[1]Z04 支出决算表(财决04表)'!$A480</f>
        <v>0</v>
      </c>
      <c r="K481" s="156">
        <f>'[1]Z04 支出决算表(财决04表)'!$E480</f>
        <v>0</v>
      </c>
      <c r="L481" s="133" t="str">
        <f t="shared" si="12"/>
        <v/>
      </c>
    </row>
    <row r="482" spans="10:12">
      <c r="J482" s="155">
        <f>'[1]Z04 支出决算表(财决04表)'!$A481</f>
        <v>0</v>
      </c>
      <c r="K482" s="156">
        <f>'[1]Z04 支出决算表(财决04表)'!$E481</f>
        <v>0</v>
      </c>
      <c r="L482" s="133" t="str">
        <f t="shared" si="12"/>
        <v/>
      </c>
    </row>
    <row r="483" spans="10:12">
      <c r="J483" s="155">
        <f>'[1]Z04 支出决算表(财决04表)'!$A482</f>
        <v>0</v>
      </c>
      <c r="K483" s="156">
        <f>'[1]Z04 支出决算表(财决04表)'!$E482</f>
        <v>0</v>
      </c>
      <c r="L483" s="133" t="str">
        <f t="shared" si="12"/>
        <v/>
      </c>
    </row>
    <row r="484" spans="10:12">
      <c r="J484" s="155">
        <f>'[1]Z04 支出决算表(财决04表)'!$A483</f>
        <v>0</v>
      </c>
      <c r="K484" s="156">
        <f>'[1]Z04 支出决算表(财决04表)'!$E483</f>
        <v>0</v>
      </c>
      <c r="L484" s="133" t="str">
        <f t="shared" si="12"/>
        <v/>
      </c>
    </row>
    <row r="485" spans="10:12">
      <c r="J485" s="155">
        <f>'[1]Z04 支出决算表(财决04表)'!$A484</f>
        <v>0</v>
      </c>
      <c r="K485" s="156">
        <f>'[1]Z04 支出决算表(财决04表)'!$E484</f>
        <v>0</v>
      </c>
      <c r="L485" s="133" t="str">
        <f t="shared" si="12"/>
        <v/>
      </c>
    </row>
    <row r="486" spans="10:12">
      <c r="J486" s="155">
        <f>'[1]Z04 支出决算表(财决04表)'!$A485</f>
        <v>0</v>
      </c>
      <c r="K486" s="156">
        <f>'[1]Z04 支出决算表(财决04表)'!$E485</f>
        <v>0</v>
      </c>
      <c r="L486" s="133" t="str">
        <f t="shared" si="12"/>
        <v/>
      </c>
    </row>
    <row r="487" spans="10:12">
      <c r="J487" s="155">
        <f>'[1]Z04 支出决算表(财决04表)'!$A486</f>
        <v>0</v>
      </c>
      <c r="K487" s="156">
        <f>'[1]Z04 支出决算表(财决04表)'!$E486</f>
        <v>0</v>
      </c>
      <c r="L487" s="133" t="str">
        <f t="shared" si="12"/>
        <v/>
      </c>
    </row>
    <row r="488" spans="10:12">
      <c r="J488" s="155">
        <f>'[1]Z04 支出决算表(财决04表)'!$A487</f>
        <v>0</v>
      </c>
      <c r="K488" s="156">
        <f>'[1]Z04 支出决算表(财决04表)'!$E487</f>
        <v>0</v>
      </c>
      <c r="L488" s="133" t="str">
        <f t="shared" si="12"/>
        <v/>
      </c>
    </row>
    <row r="489" spans="10:12">
      <c r="J489" s="155">
        <f>'[1]Z04 支出决算表(财决04表)'!$A488</f>
        <v>0</v>
      </c>
      <c r="K489" s="156">
        <f>'[1]Z04 支出决算表(财决04表)'!$E488</f>
        <v>0</v>
      </c>
      <c r="L489" s="133" t="str">
        <f t="shared" si="12"/>
        <v/>
      </c>
    </row>
    <row r="490" spans="10:12">
      <c r="J490" s="155">
        <f>'[1]Z04 支出决算表(财决04表)'!$A489</f>
        <v>0</v>
      </c>
      <c r="K490" s="156">
        <f>'[1]Z04 支出决算表(财决04表)'!$E489</f>
        <v>0</v>
      </c>
      <c r="L490" s="133" t="str">
        <f t="shared" si="12"/>
        <v/>
      </c>
    </row>
    <row r="491" spans="10:12">
      <c r="J491" s="155">
        <f>'[1]Z04 支出决算表(财决04表)'!$A490</f>
        <v>0</v>
      </c>
      <c r="K491" s="156">
        <f>'[1]Z04 支出决算表(财决04表)'!$E490</f>
        <v>0</v>
      </c>
      <c r="L491" s="133" t="str">
        <f t="shared" si="12"/>
        <v/>
      </c>
    </row>
    <row r="492" spans="10:12">
      <c r="J492" s="155">
        <f>'[1]Z04 支出决算表(财决04表)'!$A491</f>
        <v>0</v>
      </c>
      <c r="K492" s="156">
        <f>'[1]Z04 支出决算表(财决04表)'!$E491</f>
        <v>0</v>
      </c>
      <c r="L492" s="133" t="str">
        <f t="shared" si="12"/>
        <v/>
      </c>
    </row>
    <row r="493" spans="10:12">
      <c r="J493" s="155">
        <f>'[1]Z04 支出决算表(财决04表)'!$A492</f>
        <v>0</v>
      </c>
      <c r="K493" s="156">
        <f>'[1]Z04 支出决算表(财决04表)'!$E492</f>
        <v>0</v>
      </c>
      <c r="L493" s="133" t="str">
        <f t="shared" si="12"/>
        <v/>
      </c>
    </row>
    <row r="494" spans="10:12">
      <c r="J494" s="155">
        <f>'[1]Z04 支出决算表(财决04表)'!$A493</f>
        <v>0</v>
      </c>
      <c r="K494" s="156">
        <f>'[1]Z04 支出决算表(财决04表)'!$E493</f>
        <v>0</v>
      </c>
      <c r="L494" s="133" t="str">
        <f t="shared" si="12"/>
        <v/>
      </c>
    </row>
    <row r="495" spans="10:12">
      <c r="J495" s="155">
        <f>'[1]Z04 支出决算表(财决04表)'!$A494</f>
        <v>0</v>
      </c>
      <c r="K495" s="156">
        <f>'[1]Z04 支出决算表(财决04表)'!$E494</f>
        <v>0</v>
      </c>
      <c r="L495" s="133" t="str">
        <f t="shared" si="12"/>
        <v/>
      </c>
    </row>
    <row r="496" spans="10:12">
      <c r="J496" s="155">
        <f>'[1]Z04 支出决算表(财决04表)'!$A495</f>
        <v>0</v>
      </c>
      <c r="K496" s="156">
        <f>'[1]Z04 支出决算表(财决04表)'!$E495</f>
        <v>0</v>
      </c>
      <c r="L496" s="133" t="str">
        <f t="shared" si="12"/>
        <v/>
      </c>
    </row>
    <row r="497" spans="10:12">
      <c r="J497" s="155">
        <f>'[1]Z04 支出决算表(财决04表)'!$A496</f>
        <v>0</v>
      </c>
      <c r="K497" s="156">
        <f>'[1]Z04 支出决算表(财决04表)'!$E496</f>
        <v>0</v>
      </c>
      <c r="L497" s="133" t="str">
        <f t="shared" si="12"/>
        <v/>
      </c>
    </row>
    <row r="498" spans="10:12">
      <c r="J498" s="155">
        <f>'[1]Z04 支出决算表(财决04表)'!$A497</f>
        <v>0</v>
      </c>
      <c r="K498" s="156">
        <f>'[1]Z04 支出决算表(财决04表)'!$E497</f>
        <v>0</v>
      </c>
      <c r="L498" s="133" t="str">
        <f t="shared" si="12"/>
        <v/>
      </c>
    </row>
    <row r="499" spans="10:12">
      <c r="J499" s="155">
        <f>'[1]Z04 支出决算表(财决04表)'!$A498</f>
        <v>0</v>
      </c>
      <c r="K499" s="156">
        <f>'[1]Z04 支出决算表(财决04表)'!$E498</f>
        <v>0</v>
      </c>
      <c r="L499" s="133" t="str">
        <f t="shared" si="12"/>
        <v/>
      </c>
    </row>
    <row r="500" spans="10:12">
      <c r="J500" s="155">
        <f>'[1]Z04 支出决算表(财决04表)'!$A499</f>
        <v>0</v>
      </c>
      <c r="K500" s="156">
        <f>'[1]Z04 支出决算表(财决04表)'!$E499</f>
        <v>0</v>
      </c>
      <c r="L500" s="133" t="str">
        <f t="shared" si="12"/>
        <v/>
      </c>
    </row>
    <row r="501" spans="10:12">
      <c r="J501" s="155"/>
    </row>
    <row r="502" spans="10:12">
      <c r="J502" s="155"/>
    </row>
    <row r="503" spans="10:12">
      <c r="J503" s="155"/>
    </row>
  </sheetData>
  <mergeCells count="12">
    <mergeCell ref="G6:G8"/>
    <mergeCell ref="H6:H8"/>
    <mergeCell ref="I6:I8"/>
    <mergeCell ref="A7:B8"/>
    <mergeCell ref="A1:I1"/>
    <mergeCell ref="A6:C6"/>
    <mergeCell ref="A9:C9"/>
    <mergeCell ref="A10:C10"/>
    <mergeCell ref="C7:C8"/>
    <mergeCell ref="D6:D8"/>
    <mergeCell ref="E6:E8"/>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K14" sqref="K14"/>
    </sheetView>
  </sheetViews>
  <sheetFormatPr defaultRowHeight="14.25"/>
  <cols>
    <col min="1" max="1" width="30" style="5" customWidth="1"/>
    <col min="2" max="2" width="4" style="5" customWidth="1"/>
    <col min="3" max="3" width="12.625" style="5" customWidth="1"/>
    <col min="4" max="4" width="34.25" style="5" customWidth="1"/>
    <col min="5" max="5" width="3.625" style="5" customWidth="1"/>
    <col min="6" max="8" width="12.625" style="5" customWidth="1"/>
    <col min="9" max="10" width="9" style="108"/>
    <col min="11" max="16384" width="9" style="5"/>
  </cols>
  <sheetData>
    <row r="1" spans="1:10" s="106" customFormat="1" ht="18" customHeight="1">
      <c r="A1" s="232" t="s">
        <v>83</v>
      </c>
      <c r="B1" s="232"/>
      <c r="C1" s="232"/>
      <c r="D1" s="232"/>
      <c r="E1" s="232"/>
      <c r="F1" s="232"/>
      <c r="G1" s="232"/>
      <c r="H1" s="232"/>
      <c r="I1" s="128"/>
      <c r="J1" s="128"/>
    </row>
    <row r="2" spans="1:10" ht="9.9499999999999993" customHeight="1">
      <c r="A2" s="109"/>
      <c r="B2" s="109"/>
      <c r="C2" s="109"/>
      <c r="D2" s="109"/>
      <c r="E2" s="109"/>
      <c r="F2" s="109"/>
      <c r="G2" s="109"/>
      <c r="H2" s="24" t="s">
        <v>84</v>
      </c>
    </row>
    <row r="3" spans="1:10" ht="15" customHeight="1">
      <c r="A3" s="9" t="str">
        <f>'01收入支出决算总表'!A3</f>
        <v>部门：益阳市林业局</v>
      </c>
      <c r="B3" s="109"/>
      <c r="C3" s="109"/>
      <c r="D3" s="109"/>
      <c r="E3" s="109"/>
      <c r="F3" s="109"/>
      <c r="G3" s="109"/>
      <c r="H3" s="24" t="s">
        <v>6</v>
      </c>
    </row>
    <row r="4" spans="1:10" s="43" customFormat="1" ht="15.75" customHeight="1">
      <c r="A4" s="233" t="s">
        <v>7</v>
      </c>
      <c r="B4" s="234"/>
      <c r="C4" s="234"/>
      <c r="D4" s="233" t="s">
        <v>8</v>
      </c>
      <c r="E4" s="234"/>
      <c r="F4" s="234"/>
      <c r="G4" s="234"/>
      <c r="H4" s="234"/>
      <c r="I4" s="129"/>
      <c r="J4" s="129"/>
    </row>
    <row r="5" spans="1:10" s="43" customFormat="1" ht="27" customHeight="1">
      <c r="A5" s="221" t="s">
        <v>9</v>
      </c>
      <c r="B5" s="221" t="s">
        <v>10</v>
      </c>
      <c r="C5" s="111" t="s">
        <v>85</v>
      </c>
      <c r="D5" s="221" t="s">
        <v>9</v>
      </c>
      <c r="E5" s="221" t="s">
        <v>10</v>
      </c>
      <c r="F5" s="111" t="s">
        <v>49</v>
      </c>
      <c r="G5" s="112" t="s">
        <v>86</v>
      </c>
      <c r="H5" s="112" t="s">
        <v>87</v>
      </c>
      <c r="I5" s="129"/>
      <c r="J5" s="129"/>
    </row>
    <row r="6" spans="1:10" s="43" customFormat="1" ht="12" customHeight="1">
      <c r="A6" s="214" t="s">
        <v>12</v>
      </c>
      <c r="B6" s="110"/>
      <c r="C6" s="214" t="s">
        <v>13</v>
      </c>
      <c r="D6" s="214" t="s">
        <v>12</v>
      </c>
      <c r="E6" s="110"/>
      <c r="F6" s="113">
        <v>2</v>
      </c>
      <c r="G6" s="113">
        <v>3</v>
      </c>
      <c r="H6" s="113">
        <v>4</v>
      </c>
      <c r="I6" s="129"/>
      <c r="J6" s="129"/>
    </row>
    <row r="7" spans="1:10" s="43" customFormat="1" ht="12" customHeight="1">
      <c r="A7" s="217" t="s">
        <v>88</v>
      </c>
      <c r="B7" s="215" t="s">
        <v>13</v>
      </c>
      <c r="C7" s="115">
        <f>'[1]Z01_1 财政拨款收入支出决算总表(财决01-1表)'!$E$8</f>
        <v>2038.55</v>
      </c>
      <c r="D7" s="116" t="str">
        <f t="array" ref="D7">INDEX('[1]Z01_1 财政拨款收入支出决算总表(财决01-1表)'!F$1:F$65536,SMALL(IF('[1]Z01_1 财政拨款收入支出决算总表(财决01-1表)'!$N$8:$N$30&gt;0,ROW($7:$29),4^8),ROW('[1]Z01_1 财政拨款收入支出决算总表(财决01-1表)'!F1)))&amp;""</f>
        <v>栏    次</v>
      </c>
      <c r="E7" s="117">
        <v>31</v>
      </c>
      <c r="F7" s="118" t="str">
        <f>IF(ISERROR(VLOOKUP(D7,'[1]Z01_1 财政拨款收入支出决算总表(财决01-1表)'!$F$8:$P$30,9,FALSE)),"",VLOOKUP(D7,'[1]Z01_1 财政拨款收入支出决算总表(财决01-1表)'!$F$8:$P$30,9,FALSE))</f>
        <v/>
      </c>
      <c r="G7" s="118" t="str">
        <f>IF(ISERROR(VLOOKUP(D7,'[1]Z01_1 财政拨款收入支出决算总表(财决01-1表)'!$F$8:$P$30,10,FALSE)),"",VLOOKUP(D7,'[1]Z01_1 财政拨款收入支出决算总表(财决01-1表)'!$F$8:$P$30,10,FALSE))</f>
        <v/>
      </c>
      <c r="H7" s="119" t="str">
        <f>IF(ISERROR(VLOOKUP(D7,'[1]Z01_1 财政拨款收入支出决算总表(财决01-1表)'!$F$8:$P$30,11,FALSE)),"",VLOOKUP(D7,'[1]Z01_1 财政拨款收入支出决算总表(财决01-1表)'!$F$8:$P$30,11,FALSE))</f>
        <v/>
      </c>
      <c r="I7" s="129"/>
      <c r="J7" s="129"/>
    </row>
    <row r="8" spans="1:10" s="43" customFormat="1" ht="12" customHeight="1">
      <c r="A8" s="116" t="s">
        <v>89</v>
      </c>
      <c r="B8" s="215" t="s">
        <v>14</v>
      </c>
      <c r="C8" s="115">
        <f>'[1]Z01_1 财政拨款收入支出决算总表(财决01-1表)'!$E$9</f>
        <v>376</v>
      </c>
      <c r="D8" s="116" t="str">
        <f t="array" ref="D8">INDEX('[1]Z01_1 财政拨款收入支出决算总表(财决01-1表)'!F$1:F$65536,SMALL(IF('[1]Z01_1 财政拨款收入支出决算总表(财决01-1表)'!$N$8:$N$30&gt;0,ROW($8:$30),4^8),ROW('[1]Z01_1 财政拨款收入支出决算总表(财决01-1表)'!F1)))&amp;""</f>
        <v>一、一般公共服务支出</v>
      </c>
      <c r="E8" s="117">
        <v>32</v>
      </c>
      <c r="F8" s="118">
        <f>IF(ISERROR(VLOOKUP(D8,'[1]Z01_1 财政拨款收入支出决算总表(财决01-1表)'!$F$8:$P$30,9,FALSE)),"",VLOOKUP(D8,'[1]Z01_1 财政拨款收入支出决算总表(财决01-1表)'!$F$8:$P$30,9,FALSE))</f>
        <v>30</v>
      </c>
      <c r="G8" s="118">
        <f>IF(ISERROR(VLOOKUP(D8,'[1]Z01_1 财政拨款收入支出决算总表(财决01-1表)'!$F$8:$P$30,10,FALSE)),"",VLOOKUP(D8,'[1]Z01_1 财政拨款收入支出决算总表(财决01-1表)'!$F$8:$P$30,10,FALSE))</f>
        <v>30</v>
      </c>
      <c r="H8" s="119">
        <f>IF(ISERROR(VLOOKUP(D8,'[1]Z01_1 财政拨款收入支出决算总表(财决01-1表)'!$F$8:$P$30,11,FALSE)),"",VLOOKUP(D8,'[1]Z01_1 财政拨款收入支出决算总表(财决01-1表)'!$F$8:$P$30,11,FALSE))</f>
        <v>0</v>
      </c>
      <c r="I8" s="129"/>
      <c r="J8" s="129"/>
    </row>
    <row r="9" spans="1:10" s="43" customFormat="1" ht="12" customHeight="1">
      <c r="A9" s="116"/>
      <c r="B9" s="215" t="s">
        <v>18</v>
      </c>
      <c r="C9" s="115"/>
      <c r="D9" s="116" t="str">
        <f t="array" ref="D9">INDEX('[1]Z01_1 财政拨款收入支出决算总表(财决01-1表)'!F$1:F$65536,SMALL(IF('[1]Z01_1 财政拨款收入支出决算总表(财决01-1表)'!$N$8:$N$30&gt;0,ROW($8:$30),4^8),ROW('[1]Z01_1 财政拨款收入支出决算总表(财决01-1表)'!F2)))&amp;""</f>
        <v>六、科学技术支出</v>
      </c>
      <c r="E9" s="117">
        <v>33</v>
      </c>
      <c r="F9" s="118">
        <f>IF(ISERROR(VLOOKUP(D9,'[1]Z01_1 财政拨款收入支出决算总表(财决01-1表)'!$F$8:$P$30,9,FALSE)),"",VLOOKUP(D9,'[1]Z01_1 财政拨款收入支出决算总表(财决01-1表)'!$F$8:$P$30,9,FALSE))</f>
        <v>82.54</v>
      </c>
      <c r="G9" s="118">
        <f>IF(ISERROR(VLOOKUP(D9,'[1]Z01_1 财政拨款收入支出决算总表(财决01-1表)'!$F$8:$P$30,10,FALSE)),"",VLOOKUP(D9,'[1]Z01_1 财政拨款收入支出决算总表(财决01-1表)'!$F$8:$P$30,10,FALSE))</f>
        <v>82.54</v>
      </c>
      <c r="H9" s="119">
        <f>IF(ISERROR(VLOOKUP(D9,'[1]Z01_1 财政拨款收入支出决算总表(财决01-1表)'!$F$8:$P$30,11,FALSE)),"",VLOOKUP(D9,'[1]Z01_1 财政拨款收入支出决算总表(财决01-1表)'!$F$8:$P$30,11,FALSE))</f>
        <v>0</v>
      </c>
      <c r="I9" s="129"/>
      <c r="J9" s="129"/>
    </row>
    <row r="10" spans="1:10" s="43" customFormat="1" ht="12" customHeight="1">
      <c r="A10" s="116"/>
      <c r="B10" s="215" t="s">
        <v>20</v>
      </c>
      <c r="C10" s="115"/>
      <c r="D10" s="116" t="str">
        <f t="array" ref="D10">INDEX('[1]Z01_1 财政拨款收入支出决算总表(财决01-1表)'!F$1:F$65536,SMALL(IF('[1]Z01_1 财政拨款收入支出决算总表(财决01-1表)'!$N$8:$N$30&gt;0,ROW($8:$30),4^8),ROW('[1]Z01_1 财政拨款收入支出决算总表(财决01-1表)'!F3)))&amp;""</f>
        <v>八、社会保障和就业支出</v>
      </c>
      <c r="E10" s="117">
        <v>34</v>
      </c>
      <c r="F10" s="118">
        <f>IF(ISERROR(VLOOKUP(D10,'[1]Z01_1 财政拨款收入支出决算总表(财决01-1表)'!$F$8:$P$30,9,FALSE)),"",VLOOKUP(D10,'[1]Z01_1 财政拨款收入支出决算总表(财决01-1表)'!$F$8:$P$30,9,FALSE))</f>
        <v>85.73</v>
      </c>
      <c r="G10" s="118">
        <f>IF(ISERROR(VLOOKUP(D10,'[1]Z01_1 财政拨款收入支出决算总表(财决01-1表)'!$F$8:$P$30,10,FALSE)),"",VLOOKUP(D10,'[1]Z01_1 财政拨款收入支出决算总表(财决01-1表)'!$F$8:$P$30,10,FALSE))</f>
        <v>85.73</v>
      </c>
      <c r="H10" s="119">
        <f>IF(ISERROR(VLOOKUP(D10,'[1]Z01_1 财政拨款收入支出决算总表(财决01-1表)'!$F$8:$P$30,11,FALSE)),"",VLOOKUP(D10,'[1]Z01_1 财政拨款收入支出决算总表(财决01-1表)'!$F$8:$P$30,11,FALSE))</f>
        <v>0</v>
      </c>
      <c r="I10" s="129"/>
      <c r="J10" s="129"/>
    </row>
    <row r="11" spans="1:10" s="43" customFormat="1" ht="12" customHeight="1">
      <c r="A11" s="116"/>
      <c r="B11" s="215" t="s">
        <v>22</v>
      </c>
      <c r="C11" s="115"/>
      <c r="D11" s="116" t="str">
        <f t="array" ref="D11">INDEX('[1]Z01_1 财政拨款收入支出决算总表(财决01-1表)'!F$1:F$65536,SMALL(IF('[1]Z01_1 财政拨款收入支出决算总表(财决01-1表)'!$N$8:$N$30&gt;0,ROW($8:$30),4^8),ROW('[1]Z01_1 财政拨款收入支出决算总表(财决01-1表)'!F4)))&amp;""</f>
        <v>九、医疗卫生与计划生育支出</v>
      </c>
      <c r="E11" s="117">
        <v>35</v>
      </c>
      <c r="F11" s="118">
        <f>IF(ISERROR(VLOOKUP(D11,'[1]Z01_1 财政拨款收入支出决算总表(财决01-1表)'!$F$8:$P$30,9,FALSE)),"",VLOOKUP(D11,'[1]Z01_1 财政拨款收入支出决算总表(财决01-1表)'!$F$8:$P$30,9,FALSE))</f>
        <v>62.87</v>
      </c>
      <c r="G11" s="118">
        <f>IF(ISERROR(VLOOKUP(D11,'[1]Z01_1 财政拨款收入支出决算总表(财决01-1表)'!$F$8:$P$30,10,FALSE)),"",VLOOKUP(D11,'[1]Z01_1 财政拨款收入支出决算总表(财决01-1表)'!$F$8:$P$30,10,FALSE))</f>
        <v>62.87</v>
      </c>
      <c r="H11" s="119">
        <f>IF(ISERROR(VLOOKUP(D11,'[1]Z01_1 财政拨款收入支出决算总表(财决01-1表)'!$F$8:$P$30,11,FALSE)),"",VLOOKUP(D11,'[1]Z01_1 财政拨款收入支出决算总表(财决01-1表)'!$F$8:$P$30,11,FALSE))</f>
        <v>0</v>
      </c>
      <c r="I11" s="129"/>
      <c r="J11" s="129"/>
    </row>
    <row r="12" spans="1:10" s="43" customFormat="1" ht="12" customHeight="1">
      <c r="A12" s="116"/>
      <c r="B12" s="215" t="s">
        <v>24</v>
      </c>
      <c r="C12" s="115"/>
      <c r="D12" s="116" t="str">
        <f t="array" ref="D12">INDEX('[1]Z01_1 财政拨款收入支出决算总表(财决01-1表)'!F$1:F$65536,SMALL(IF('[1]Z01_1 财政拨款收入支出决算总表(财决01-1表)'!$N$8:$N$30&gt;0,ROW($8:$30),4^8),ROW('[1]Z01_1 财政拨款收入支出决算总表(财决01-1表)'!F5)))&amp;""</f>
        <v>十、节能环保支出</v>
      </c>
      <c r="E12" s="117">
        <v>36</v>
      </c>
      <c r="F12" s="118">
        <f>IF(ISERROR(VLOOKUP(D12,'[1]Z01_1 财政拨款收入支出决算总表(财决01-1表)'!$F$8:$P$30,9,FALSE)),"",VLOOKUP(D12,'[1]Z01_1 财政拨款收入支出决算总表(财决01-1表)'!$F$8:$P$30,9,FALSE))</f>
        <v>3</v>
      </c>
      <c r="G12" s="118">
        <f>IF(ISERROR(VLOOKUP(D12,'[1]Z01_1 财政拨款收入支出决算总表(财决01-1表)'!$F$8:$P$30,10,FALSE)),"",VLOOKUP(D12,'[1]Z01_1 财政拨款收入支出决算总表(财决01-1表)'!$F$8:$P$30,10,FALSE))</f>
        <v>3</v>
      </c>
      <c r="H12" s="119">
        <f>IF(ISERROR(VLOOKUP(D12,'[1]Z01_1 财政拨款收入支出决算总表(财决01-1表)'!$F$8:$P$30,11,FALSE)),"",VLOOKUP(D12,'[1]Z01_1 财政拨款收入支出决算总表(财决01-1表)'!$F$8:$P$30,11,FALSE))</f>
        <v>0</v>
      </c>
      <c r="I12" s="129"/>
      <c r="J12" s="129"/>
    </row>
    <row r="13" spans="1:10" s="43" customFormat="1" ht="12" customHeight="1">
      <c r="A13" s="116"/>
      <c r="B13" s="215" t="s">
        <v>25</v>
      </c>
      <c r="C13" s="115"/>
      <c r="D13" s="116" t="str">
        <f t="array" ref="D13">INDEX('[1]Z01_1 财政拨款收入支出决算总表(财决01-1表)'!F$1:F$65536,SMALL(IF('[1]Z01_1 财政拨款收入支出决算总表(财决01-1表)'!$N$8:$N$30&gt;0,ROW($8:$30),4^8),ROW('[1]Z01_1 财政拨款收入支出决算总表(财决01-1表)'!F6)))&amp;""</f>
        <v>十二、农林水支出</v>
      </c>
      <c r="E13" s="117">
        <v>37</v>
      </c>
      <c r="F13" s="118">
        <f>IF(ISERROR(VLOOKUP(D13,'[1]Z01_1 财政拨款收入支出决算总表(财决01-1表)'!$F$8:$P$30,9,FALSE)),"",VLOOKUP(D13,'[1]Z01_1 财政拨款收入支出决算总表(财决01-1表)'!$F$8:$P$30,9,FALSE))</f>
        <v>2171.15</v>
      </c>
      <c r="G13" s="118">
        <f>IF(ISERROR(VLOOKUP(D13,'[1]Z01_1 财政拨款收入支出决算总表(财决01-1表)'!$F$8:$P$30,10,FALSE)),"",VLOOKUP(D13,'[1]Z01_1 财政拨款收入支出决算总表(财决01-1表)'!$F$8:$P$30,10,FALSE))</f>
        <v>1977.23</v>
      </c>
      <c r="H13" s="119">
        <f>IF(ISERROR(VLOOKUP(D13,'[1]Z01_1 财政拨款收入支出决算总表(财决01-1表)'!$F$8:$P$30,11,FALSE)),"",VLOOKUP(D13,'[1]Z01_1 财政拨款收入支出决算总表(财决01-1表)'!$F$8:$P$30,11,FALSE))</f>
        <v>193.93</v>
      </c>
      <c r="I13" s="129"/>
      <c r="J13" s="129"/>
    </row>
    <row r="14" spans="1:10" s="43" customFormat="1" ht="12" customHeight="1">
      <c r="A14" s="116"/>
      <c r="B14" s="215" t="s">
        <v>26</v>
      </c>
      <c r="C14" s="115"/>
      <c r="D14" s="116" t="str">
        <f t="array" ref="D14">INDEX('[1]Z01_1 财政拨款收入支出决算总表(财决01-1表)'!F$1:F$65536,SMALL(IF('[1]Z01_1 财政拨款收入支出决算总表(财决01-1表)'!$N$8:$N$30&gt;0,ROW($8:$30),4^8),ROW('[1]Z01_1 财政拨款收入支出决算总表(财决01-1表)'!F7)))&amp;""</f>
        <v>十三、交通运输支出</v>
      </c>
      <c r="E14" s="117">
        <v>38</v>
      </c>
      <c r="F14" s="118">
        <f>IF(ISERROR(VLOOKUP(D14,'[1]Z01_1 财政拨款收入支出决算总表(财决01-1表)'!$F$8:$P$30,9,FALSE)),"",VLOOKUP(D14,'[1]Z01_1 财政拨款收入支出决算总表(财决01-1表)'!$F$8:$P$30,9,FALSE))</f>
        <v>15</v>
      </c>
      <c r="G14" s="118">
        <f>IF(ISERROR(VLOOKUP(D14,'[1]Z01_1 财政拨款收入支出决算总表(财决01-1表)'!$F$8:$P$30,10,FALSE)),"",VLOOKUP(D14,'[1]Z01_1 财政拨款收入支出决算总表(财决01-1表)'!$F$8:$P$30,10,FALSE))</f>
        <v>15</v>
      </c>
      <c r="H14" s="119">
        <f>IF(ISERROR(VLOOKUP(D14,'[1]Z01_1 财政拨款收入支出决算总表(财决01-1表)'!$F$8:$P$30,11,FALSE)),"",VLOOKUP(D14,'[1]Z01_1 财政拨款收入支出决算总表(财决01-1表)'!$F$8:$P$30,11,FALSE))</f>
        <v>0</v>
      </c>
      <c r="I14" s="129"/>
      <c r="J14" s="129"/>
    </row>
    <row r="15" spans="1:10" s="43" customFormat="1" ht="12" customHeight="1">
      <c r="A15" s="116"/>
      <c r="B15" s="215" t="s">
        <v>27</v>
      </c>
      <c r="C15" s="115"/>
      <c r="D15" s="116" t="str">
        <f t="array" ref="D15">INDEX('[1]Z01_1 财政拨款收入支出决算总表(财决01-1表)'!F$1:F$65536,SMALL(IF('[1]Z01_1 财政拨款收入支出决算总表(财决01-1表)'!$N$8:$N$30&gt;0,ROW($8:$30),4^8),ROW('[1]Z01_1 财政拨款收入支出决算总表(财决01-1表)'!F8)))&amp;""</f>
        <v>十四、资源勘探信息等支出</v>
      </c>
      <c r="E15" s="117">
        <v>39</v>
      </c>
      <c r="F15" s="118">
        <f>IF(ISERROR(VLOOKUP(D15,'[1]Z01_1 财政拨款收入支出决算总表(财决01-1表)'!$F$8:$P$30,9,FALSE)),"",VLOOKUP(D15,'[1]Z01_1 财政拨款收入支出决算总表(财决01-1表)'!$F$8:$P$30,9,FALSE))</f>
        <v>2</v>
      </c>
      <c r="G15" s="118">
        <f>IF(ISERROR(VLOOKUP(D15,'[1]Z01_1 财政拨款收入支出决算总表(财决01-1表)'!$F$8:$P$30,10,FALSE)),"",VLOOKUP(D15,'[1]Z01_1 财政拨款收入支出决算总表(财决01-1表)'!$F$8:$P$30,10,FALSE))</f>
        <v>2</v>
      </c>
      <c r="H15" s="119">
        <f>IF(ISERROR(VLOOKUP(D15,'[1]Z01_1 财政拨款收入支出决算总表(财决01-1表)'!$F$8:$P$30,11,FALSE)),"",VLOOKUP(D15,'[1]Z01_1 财政拨款收入支出决算总表(财决01-1表)'!$F$8:$P$30,11,FALSE))</f>
        <v>0</v>
      </c>
      <c r="I15" s="129"/>
      <c r="J15" s="129"/>
    </row>
    <row r="16" spans="1:10" s="43" customFormat="1" ht="12" customHeight="1">
      <c r="A16" s="116"/>
      <c r="B16" s="215" t="s">
        <v>28</v>
      </c>
      <c r="C16" s="115"/>
      <c r="D16" s="116" t="str">
        <f t="array" ref="D16">INDEX('[1]Z01_1 财政拨款收入支出决算总表(财决01-1表)'!F$1:F$65536,SMALL(IF('[1]Z01_1 财政拨款收入支出决算总表(财决01-1表)'!$N$8:$N$30&gt;0,ROW($8:$30),4^8),ROW('[1]Z01_1 财政拨款收入支出决算总表(财决01-1表)'!F9)))&amp;""</f>
        <v>十九、住房保障支出</v>
      </c>
      <c r="E16" s="117">
        <v>40</v>
      </c>
      <c r="F16" s="118">
        <f>IF(ISERROR(VLOOKUP(D16,'[1]Z01_1 财政拨款收入支出决算总表(财决01-1表)'!$F$8:$P$30,9,FALSE)),"",VLOOKUP(D16,'[1]Z01_1 财政拨款收入支出决算总表(财决01-1表)'!$F$8:$P$30,9,FALSE))</f>
        <v>53.11</v>
      </c>
      <c r="G16" s="118">
        <f>IF(ISERROR(VLOOKUP(D16,'[1]Z01_1 财政拨款收入支出决算总表(财决01-1表)'!$F$8:$P$30,10,FALSE)),"",VLOOKUP(D16,'[1]Z01_1 财政拨款收入支出决算总表(财决01-1表)'!$F$8:$P$30,10,FALSE))</f>
        <v>53.11</v>
      </c>
      <c r="H16" s="119">
        <f>IF(ISERROR(VLOOKUP(D16,'[1]Z01_1 财政拨款收入支出决算总表(财决01-1表)'!$F$8:$P$30,11,FALSE)),"",VLOOKUP(D16,'[1]Z01_1 财政拨款收入支出决算总表(财决01-1表)'!$F$8:$P$30,11,FALSE))</f>
        <v>0</v>
      </c>
      <c r="I16" s="129"/>
      <c r="J16" s="129"/>
    </row>
    <row r="17" spans="1:10" s="43" customFormat="1" ht="12" customHeight="1">
      <c r="A17" s="116"/>
      <c r="B17" s="215" t="s">
        <v>29</v>
      </c>
      <c r="C17" s="115"/>
      <c r="D17" s="116" t="str">
        <f t="array" ref="D17">INDEX('[1]Z01_1 财政拨款收入支出决算总表(财决01-1表)'!F$1:F$65536,SMALL(IF('[1]Z01_1 财政拨款收入支出决算总表(财决01-1表)'!$N$8:$N$30&gt;0,ROW($8:$30),4^8),ROW('[1]Z01_1 财政拨款收入支出决算总表(财决01-1表)'!F10)))&amp;""</f>
        <v/>
      </c>
      <c r="E17" s="117">
        <v>41</v>
      </c>
      <c r="F17" s="118" t="str">
        <f>IF(ISERROR(VLOOKUP(D17,'[1]Z01_1 财政拨款收入支出决算总表(财决01-1表)'!$F$8:$P$30,9,FALSE)),"",VLOOKUP(D17,'[1]Z01_1 财政拨款收入支出决算总表(财决01-1表)'!$F$8:$P$30,9,FALSE))</f>
        <v/>
      </c>
      <c r="G17" s="118" t="str">
        <f>IF(ISERROR(VLOOKUP(D17,'[1]Z01_1 财政拨款收入支出决算总表(财决01-1表)'!$F$8:$P$30,10,FALSE)),"",VLOOKUP(D17,'[1]Z01_1 财政拨款收入支出决算总表(财决01-1表)'!$F$8:$P$30,10,FALSE))</f>
        <v/>
      </c>
      <c r="H17" s="119" t="str">
        <f>IF(ISERROR(VLOOKUP(D17,'[1]Z01_1 财政拨款收入支出决算总表(财决01-1表)'!$F$8:$P$30,11,FALSE)),"",VLOOKUP(D17,'[1]Z01_1 财政拨款收入支出决算总表(财决01-1表)'!$F$8:$P$30,11,FALSE))</f>
        <v/>
      </c>
      <c r="I17" s="129"/>
      <c r="J17" s="129"/>
    </row>
    <row r="18" spans="1:10" s="43" customFormat="1" ht="12" customHeight="1">
      <c r="A18" s="116"/>
      <c r="B18" s="215" t="s">
        <v>30</v>
      </c>
      <c r="C18" s="115"/>
      <c r="D18" s="116" t="str">
        <f t="array" ref="D18">INDEX('[1]Z01_1 财政拨款收入支出决算总表(财决01-1表)'!F$1:F$65536,SMALL(IF('[1]Z01_1 财政拨款收入支出决算总表(财决01-1表)'!$N$8:$N$30&gt;0,ROW($8:$30),4^8),ROW('[1]Z01_1 财政拨款收入支出决算总表(财决01-1表)'!F11)))&amp;""</f>
        <v/>
      </c>
      <c r="E18" s="117">
        <v>42</v>
      </c>
      <c r="F18" s="118" t="str">
        <f>IF(ISERROR(VLOOKUP(D18,'[1]Z01_1 财政拨款收入支出决算总表(财决01-1表)'!$F$8:$P$30,9,FALSE)),"",VLOOKUP(D18,'[1]Z01_1 财政拨款收入支出决算总表(财决01-1表)'!$F$8:$P$30,9,FALSE))</f>
        <v/>
      </c>
      <c r="G18" s="118" t="str">
        <f>IF(ISERROR(VLOOKUP(D18,'[1]Z01_1 财政拨款收入支出决算总表(财决01-1表)'!$F$8:$P$30,10,FALSE)),"",VLOOKUP(D18,'[1]Z01_1 财政拨款收入支出决算总表(财决01-1表)'!$F$8:$P$30,10,FALSE))</f>
        <v/>
      </c>
      <c r="H18" s="119" t="str">
        <f>IF(ISERROR(VLOOKUP(D18,'[1]Z01_1 财政拨款收入支出决算总表(财决01-1表)'!$F$8:$P$30,11,FALSE)),"",VLOOKUP(D18,'[1]Z01_1 财政拨款收入支出决算总表(财决01-1表)'!$F$8:$P$30,11,FALSE))</f>
        <v/>
      </c>
      <c r="I18" s="129"/>
      <c r="J18" s="129"/>
    </row>
    <row r="19" spans="1:10" s="43" customFormat="1" ht="12" customHeight="1">
      <c r="A19" s="116"/>
      <c r="B19" s="215" t="s">
        <v>31</v>
      </c>
      <c r="C19" s="115"/>
      <c r="D19" s="116" t="str">
        <f t="array" ref="D19">INDEX('[1]Z01_1 财政拨款收入支出决算总表(财决01-1表)'!F$1:F$65536,SMALL(IF('[1]Z01_1 财政拨款收入支出决算总表(财决01-1表)'!$N$8:$N$30&gt;0,ROW($8:$30),4^8),ROW('[1]Z01_1 财政拨款收入支出决算总表(财决01-1表)'!F12)))&amp;""</f>
        <v/>
      </c>
      <c r="E19" s="117">
        <v>43</v>
      </c>
      <c r="F19" s="118" t="str">
        <f>IF(ISERROR(VLOOKUP(D19,'[1]Z01_1 财政拨款收入支出决算总表(财决01-1表)'!$F$8:$P$30,9,FALSE)),"",VLOOKUP(D19,'[1]Z01_1 财政拨款收入支出决算总表(财决01-1表)'!$F$8:$P$30,9,FALSE))</f>
        <v/>
      </c>
      <c r="G19" s="118" t="str">
        <f>IF(ISERROR(VLOOKUP(D19,'[1]Z01_1 财政拨款收入支出决算总表(财决01-1表)'!$F$8:$P$30,10,FALSE)),"",VLOOKUP(D19,'[1]Z01_1 财政拨款收入支出决算总表(财决01-1表)'!$F$8:$P$30,10,FALSE))</f>
        <v/>
      </c>
      <c r="H19" s="119" t="str">
        <f>IF(ISERROR(VLOOKUP(D19,'[1]Z01_1 财政拨款收入支出决算总表(财决01-1表)'!$F$8:$P$30,11,FALSE)),"",VLOOKUP(D19,'[1]Z01_1 财政拨款收入支出决算总表(财决01-1表)'!$F$8:$P$30,11,FALSE))</f>
        <v/>
      </c>
      <c r="I19" s="129"/>
      <c r="J19" s="129"/>
    </row>
    <row r="20" spans="1:10" s="43" customFormat="1" ht="12" customHeight="1">
      <c r="A20" s="116"/>
      <c r="B20" s="215" t="s">
        <v>32</v>
      </c>
      <c r="C20" s="115"/>
      <c r="D20" s="116" t="str">
        <f t="array" ref="D20">INDEX('[1]Z01_1 财政拨款收入支出决算总表(财决01-1表)'!F$1:F$65536,SMALL(IF('[1]Z01_1 财政拨款收入支出决算总表(财决01-1表)'!$N$8:$N$30&gt;0,ROW($8:$30),4^8),ROW('[1]Z01_1 财政拨款收入支出决算总表(财决01-1表)'!F13)))&amp;""</f>
        <v/>
      </c>
      <c r="E20" s="117">
        <v>44</v>
      </c>
      <c r="F20" s="118" t="str">
        <f>IF(ISERROR(VLOOKUP(D20,'[1]Z01_1 财政拨款收入支出决算总表(财决01-1表)'!$F$8:$P$30,9,FALSE)),"",VLOOKUP(D20,'[1]Z01_1 财政拨款收入支出决算总表(财决01-1表)'!$F$8:$P$30,9,FALSE))</f>
        <v/>
      </c>
      <c r="G20" s="118" t="str">
        <f>IF(ISERROR(VLOOKUP(D20,'[1]Z01_1 财政拨款收入支出决算总表(财决01-1表)'!$F$8:$P$30,10,FALSE)),"",VLOOKUP(D20,'[1]Z01_1 财政拨款收入支出决算总表(财决01-1表)'!$F$8:$P$30,10,FALSE))</f>
        <v/>
      </c>
      <c r="H20" s="119" t="str">
        <f>IF(ISERROR(VLOOKUP(D20,'[1]Z01_1 财政拨款收入支出决算总表(财决01-1表)'!$F$8:$P$30,11,FALSE)),"",VLOOKUP(D20,'[1]Z01_1 财政拨款收入支出决算总表(财决01-1表)'!$F$8:$P$30,11,FALSE))</f>
        <v/>
      </c>
      <c r="I20" s="129"/>
      <c r="J20" s="129"/>
    </row>
    <row r="21" spans="1:10" s="43" customFormat="1" ht="12" customHeight="1">
      <c r="A21" s="116"/>
      <c r="B21" s="215" t="s">
        <v>33</v>
      </c>
      <c r="C21" s="115"/>
      <c r="D21" s="116" t="str">
        <f t="array" ref="D21">INDEX('[1]Z01_1 财政拨款收入支出决算总表(财决01-1表)'!F$1:F$65536,SMALL(IF('[1]Z01_1 财政拨款收入支出决算总表(财决01-1表)'!$N$8:$N$30&gt;0,ROW($8:$30),4^8),ROW('[1]Z01_1 财政拨款收入支出决算总表(财决01-1表)'!F14)))&amp;""</f>
        <v/>
      </c>
      <c r="E21" s="117">
        <v>45</v>
      </c>
      <c r="F21" s="118" t="str">
        <f>IF(ISERROR(VLOOKUP(D21,'[1]Z01_1 财政拨款收入支出决算总表(财决01-1表)'!$F$8:$P$30,9,FALSE)),"",VLOOKUP(D21,'[1]Z01_1 财政拨款收入支出决算总表(财决01-1表)'!$F$8:$P$30,9,FALSE))</f>
        <v/>
      </c>
      <c r="G21" s="118" t="str">
        <f>IF(ISERROR(VLOOKUP(D21,'[1]Z01_1 财政拨款收入支出决算总表(财决01-1表)'!$F$8:$P$30,10,FALSE)),"",VLOOKUP(D21,'[1]Z01_1 财政拨款收入支出决算总表(财决01-1表)'!$F$8:$P$30,10,FALSE))</f>
        <v/>
      </c>
      <c r="H21" s="119" t="str">
        <f>IF(ISERROR(VLOOKUP(D21,'[1]Z01_1 财政拨款收入支出决算总表(财决01-1表)'!$F$8:$P$30,11,FALSE)),"",VLOOKUP(D21,'[1]Z01_1 财政拨款收入支出决算总表(财决01-1表)'!$F$8:$P$30,11,FALSE))</f>
        <v/>
      </c>
      <c r="I21" s="129"/>
      <c r="J21" s="129"/>
    </row>
    <row r="22" spans="1:10" s="43" customFormat="1" ht="12" customHeight="1">
      <c r="A22" s="116"/>
      <c r="B22" s="215" t="s">
        <v>34</v>
      </c>
      <c r="C22" s="115"/>
      <c r="D22" s="116" t="str">
        <f t="array" ref="D22">INDEX('[1]Z01_1 财政拨款收入支出决算总表(财决01-1表)'!F$1:F$65536,SMALL(IF('[1]Z01_1 财政拨款收入支出决算总表(财决01-1表)'!$N$8:$N$30&gt;0,ROW($8:$30),4^8),ROW('[1]Z01_1 财政拨款收入支出决算总表(财决01-1表)'!F15)))&amp;""</f>
        <v/>
      </c>
      <c r="E22" s="117">
        <v>46</v>
      </c>
      <c r="F22" s="118" t="str">
        <f>IF(ISERROR(VLOOKUP(D22,'[1]Z01_1 财政拨款收入支出决算总表(财决01-1表)'!$F$8:$P$30,9,FALSE)),"",VLOOKUP(D22,'[1]Z01_1 财政拨款收入支出决算总表(财决01-1表)'!$F$8:$P$30,9,FALSE))</f>
        <v/>
      </c>
      <c r="G22" s="118" t="str">
        <f>IF(ISERROR(VLOOKUP(D22,'[1]Z01_1 财政拨款收入支出决算总表(财决01-1表)'!$F$8:$P$30,10,FALSE)),"",VLOOKUP(D22,'[1]Z01_1 财政拨款收入支出决算总表(财决01-1表)'!$F$8:$P$30,10,FALSE))</f>
        <v/>
      </c>
      <c r="H22" s="119" t="str">
        <f>IF(ISERROR(VLOOKUP(D22,'[1]Z01_1 财政拨款收入支出决算总表(财决01-1表)'!$F$8:$P$30,11,FALSE)),"",VLOOKUP(D22,'[1]Z01_1 财政拨款收入支出决算总表(财决01-1表)'!$F$8:$P$30,11,FALSE))</f>
        <v/>
      </c>
      <c r="I22" s="129"/>
      <c r="J22" s="129"/>
    </row>
    <row r="23" spans="1:10" s="43" customFormat="1" ht="12" customHeight="1">
      <c r="A23" s="116"/>
      <c r="B23" s="215" t="s">
        <v>35</v>
      </c>
      <c r="C23" s="115"/>
      <c r="D23" s="116" t="str">
        <f t="array" ref="D23">INDEX('[1]Z01_1 财政拨款收入支出决算总表(财决01-1表)'!F$1:F$65536,SMALL(IF('[1]Z01_1 财政拨款收入支出决算总表(财决01-1表)'!$N$8:$N$30&gt;0,ROW($8:$30),4^8),ROW('[1]Z01_1 财政拨款收入支出决算总表(财决01-1表)'!F16)))&amp;""</f>
        <v/>
      </c>
      <c r="E23" s="117">
        <v>47</v>
      </c>
      <c r="F23" s="118" t="str">
        <f>IF(ISERROR(VLOOKUP(D23,'[1]Z01_1 财政拨款收入支出决算总表(财决01-1表)'!$F$8:$P$30,9,FALSE)),"",VLOOKUP(D23,'[1]Z01_1 财政拨款收入支出决算总表(财决01-1表)'!$F$8:$P$30,9,FALSE))</f>
        <v/>
      </c>
      <c r="G23" s="118" t="str">
        <f>IF(ISERROR(VLOOKUP(D23,'[1]Z01_1 财政拨款收入支出决算总表(财决01-1表)'!$F$8:$P$30,10,FALSE)),"",VLOOKUP(D23,'[1]Z01_1 财政拨款收入支出决算总表(财决01-1表)'!$F$8:$P$30,10,FALSE))</f>
        <v/>
      </c>
      <c r="H23" s="119" t="str">
        <f>IF(ISERROR(VLOOKUP(D23,'[1]Z01_1 财政拨款收入支出决算总表(财决01-1表)'!$F$8:$P$30,11,FALSE)),"",VLOOKUP(D23,'[1]Z01_1 财政拨款收入支出决算总表(财决01-1表)'!$F$8:$P$30,11,FALSE))</f>
        <v/>
      </c>
      <c r="I23" s="129"/>
      <c r="J23" s="129"/>
    </row>
    <row r="24" spans="1:10" s="43" customFormat="1" ht="12" customHeight="1">
      <c r="A24" s="116"/>
      <c r="B24" s="215" t="s">
        <v>36</v>
      </c>
      <c r="C24" s="115"/>
      <c r="D24" s="116" t="str">
        <f t="array" ref="D24">INDEX('[1]Z01_1 财政拨款收入支出决算总表(财决01-1表)'!F$1:F$65536,SMALL(IF('[1]Z01_1 财政拨款收入支出决算总表(财决01-1表)'!$N$8:$N$30&gt;0,ROW($8:$30),4^8),ROW('[1]Z01_1 财政拨款收入支出决算总表(财决01-1表)'!F17)))&amp;""</f>
        <v/>
      </c>
      <c r="E24" s="117">
        <v>48</v>
      </c>
      <c r="F24" s="118" t="str">
        <f>IF(ISERROR(VLOOKUP(D24,'[1]Z01_1 财政拨款收入支出决算总表(财决01-1表)'!$F$8:$P$30,9,FALSE)),"",VLOOKUP(D24,'[1]Z01_1 财政拨款收入支出决算总表(财决01-1表)'!$F$8:$P$30,9,FALSE))</f>
        <v/>
      </c>
      <c r="G24" s="118" t="str">
        <f>IF(ISERROR(VLOOKUP(D24,'[1]Z01_1 财政拨款收入支出决算总表(财决01-1表)'!$F$8:$P$30,10,FALSE)),"",VLOOKUP(D24,'[1]Z01_1 财政拨款收入支出决算总表(财决01-1表)'!$F$8:$P$30,10,FALSE))</f>
        <v/>
      </c>
      <c r="H24" s="119" t="str">
        <f>IF(ISERROR(VLOOKUP(D24,'[1]Z01_1 财政拨款收入支出决算总表(财决01-1表)'!$F$8:$P$30,11,FALSE)),"",VLOOKUP(D24,'[1]Z01_1 财政拨款收入支出决算总表(财决01-1表)'!$F$8:$P$30,11,FALSE))</f>
        <v/>
      </c>
      <c r="I24" s="129"/>
      <c r="J24" s="129"/>
    </row>
    <row r="25" spans="1:10" s="43" customFormat="1" ht="12" customHeight="1">
      <c r="A25" s="116"/>
      <c r="B25" s="215" t="s">
        <v>37</v>
      </c>
      <c r="C25" s="115"/>
      <c r="D25" s="116" t="str">
        <f t="array" ref="D25">INDEX('[1]Z01_1 财政拨款收入支出决算总表(财决01-1表)'!F$1:F$65536,SMALL(IF('[1]Z01_1 财政拨款收入支出决算总表(财决01-1表)'!$N$8:$N$30&gt;0,ROW($8:$30),4^8),ROW('[1]Z01_1 财政拨款收入支出决算总表(财决01-1表)'!F18)))&amp;""</f>
        <v/>
      </c>
      <c r="E25" s="117">
        <v>49</v>
      </c>
      <c r="F25" s="118" t="str">
        <f>IF(ISERROR(VLOOKUP(D25,'[1]Z01_1 财政拨款收入支出决算总表(财决01-1表)'!$F$8:$P$30,9,FALSE)),"",VLOOKUP(D25,'[1]Z01_1 财政拨款收入支出决算总表(财决01-1表)'!$F$8:$P$30,9,FALSE))</f>
        <v/>
      </c>
      <c r="G25" s="118" t="str">
        <f>IF(ISERROR(VLOOKUP(D25,'[1]Z01_1 财政拨款收入支出决算总表(财决01-1表)'!$F$8:$P$30,10,FALSE)),"",VLOOKUP(D25,'[1]Z01_1 财政拨款收入支出决算总表(财决01-1表)'!$F$8:$P$30,10,FALSE))</f>
        <v/>
      </c>
      <c r="H25" s="119" t="str">
        <f>IF(ISERROR(VLOOKUP(D25,'[1]Z01_1 财政拨款收入支出决算总表(财决01-1表)'!$F$8:$P$30,11,FALSE)),"",VLOOKUP(D25,'[1]Z01_1 财政拨款收入支出决算总表(财决01-1表)'!$F$8:$P$30,11,FALSE))</f>
        <v/>
      </c>
      <c r="I25" s="129"/>
      <c r="J25" s="129"/>
    </row>
    <row r="26" spans="1:10" s="43" customFormat="1" ht="12" customHeight="1">
      <c r="A26" s="116"/>
      <c r="B26" s="215" t="s">
        <v>38</v>
      </c>
      <c r="C26" s="115"/>
      <c r="D26" s="116" t="str">
        <f t="array" ref="D26">INDEX('[1]Z01_1 财政拨款收入支出决算总表(财决01-1表)'!F$1:F$65536,SMALL(IF('[1]Z01_1 财政拨款收入支出决算总表(财决01-1表)'!$N$8:$N$30&gt;0,ROW($8:$30),4^8),ROW('[1]Z01_1 财政拨款收入支出决算总表(财决01-1表)'!F19)))&amp;""</f>
        <v/>
      </c>
      <c r="E26" s="117">
        <v>50</v>
      </c>
      <c r="F26" s="118" t="str">
        <f>IF(ISERROR(VLOOKUP(D26,'[1]Z01_1 财政拨款收入支出决算总表(财决01-1表)'!$F$8:$P$30,9,FALSE)),"",VLOOKUP(D26,'[1]Z01_1 财政拨款收入支出决算总表(财决01-1表)'!$F$8:$P$30,9,FALSE))</f>
        <v/>
      </c>
      <c r="G26" s="118" t="str">
        <f>IF(ISERROR(VLOOKUP(D26,'[1]Z01_1 财政拨款收入支出决算总表(财决01-1表)'!$F$8:$P$30,10,FALSE)),"",VLOOKUP(D26,'[1]Z01_1 财政拨款收入支出决算总表(财决01-1表)'!$F$8:$P$30,10,FALSE))</f>
        <v/>
      </c>
      <c r="H26" s="119" t="str">
        <f>IF(ISERROR(VLOOKUP(D26,'[1]Z01_1 财政拨款收入支出决算总表(财决01-1表)'!$F$8:$P$30,11,FALSE)),"",VLOOKUP(D26,'[1]Z01_1 财政拨款收入支出决算总表(财决01-1表)'!$F$8:$P$30,11,FALSE))</f>
        <v/>
      </c>
      <c r="I26" s="129"/>
      <c r="J26" s="129"/>
    </row>
    <row r="27" spans="1:10" s="43" customFormat="1" ht="12" customHeight="1">
      <c r="A27" s="116"/>
      <c r="B27" s="215" t="s">
        <v>39</v>
      </c>
      <c r="C27" s="115"/>
      <c r="D27" s="116" t="str">
        <f t="array" ref="D27">INDEX('[1]Z01_1 财政拨款收入支出决算总表(财决01-1表)'!F$1:F$65536,SMALL(IF('[1]Z01_1 财政拨款收入支出决算总表(财决01-1表)'!$N$8:$N$30&gt;0,ROW($8:$30),4^8),ROW('[1]Z01_1 财政拨款收入支出决算总表(财决01-1表)'!F20)))&amp;""</f>
        <v/>
      </c>
      <c r="E27" s="117">
        <v>51</v>
      </c>
      <c r="F27" s="118" t="str">
        <f>IF(ISERROR(VLOOKUP(D27,'[1]Z01_1 财政拨款收入支出决算总表(财决01-1表)'!$F$8:$P$30,9,FALSE)),"",VLOOKUP(D27,'[1]Z01_1 财政拨款收入支出决算总表(财决01-1表)'!$F$8:$P$30,9,FALSE))</f>
        <v/>
      </c>
      <c r="G27" s="118" t="str">
        <f>IF(ISERROR(VLOOKUP(D27,'[1]Z01_1 财政拨款收入支出决算总表(财决01-1表)'!$F$8:$P$30,10,FALSE)),"",VLOOKUP(D27,'[1]Z01_1 财政拨款收入支出决算总表(财决01-1表)'!$F$8:$P$30,10,FALSE))</f>
        <v/>
      </c>
      <c r="H27" s="119" t="str">
        <f>IF(ISERROR(VLOOKUP(D27,'[1]Z01_1 财政拨款收入支出决算总表(财决01-1表)'!$F$8:$P$30,11,FALSE)),"",VLOOKUP(D27,'[1]Z01_1 财政拨款收入支出决算总表(财决01-1表)'!$F$8:$P$30,11,FALSE))</f>
        <v/>
      </c>
      <c r="I27" s="129"/>
      <c r="J27" s="129"/>
    </row>
    <row r="28" spans="1:10" s="43" customFormat="1" ht="12" customHeight="1">
      <c r="A28" s="114"/>
      <c r="B28" s="215" t="s">
        <v>40</v>
      </c>
      <c r="C28" s="120"/>
      <c r="D28" s="116" t="str">
        <f t="array" ref="D28">INDEX('[1]Z01_1 财政拨款收入支出决算总表(财决01-1表)'!F$1:F$65536,SMALL(IF('[1]Z01_1 财政拨款收入支出决算总表(财决01-1表)'!$N$8:$N$30&gt;0,ROW($8:$30),4^8),ROW('[1]Z01_1 财政拨款收入支出决算总表(财决01-1表)'!F21)))&amp;""</f>
        <v/>
      </c>
      <c r="E28" s="117">
        <v>52</v>
      </c>
      <c r="F28" s="118" t="str">
        <f>IF(ISERROR(VLOOKUP(D28,'[1]Z01_1 财政拨款收入支出决算总表(财决01-1表)'!$F$8:$P$30,9,FALSE)),"",VLOOKUP(D28,'[1]Z01_1 财政拨款收入支出决算总表(财决01-1表)'!$F$8:$P$30,9,FALSE))</f>
        <v/>
      </c>
      <c r="G28" s="118" t="str">
        <f>IF(ISERROR(VLOOKUP(D28,'[1]Z01_1 财政拨款收入支出决算总表(财决01-1表)'!$F$8:$P$30,10,FALSE)),"",VLOOKUP(D28,'[1]Z01_1 财政拨款收入支出决算总表(财决01-1表)'!$F$8:$P$30,10,FALSE))</f>
        <v/>
      </c>
      <c r="H28" s="119" t="str">
        <f>IF(ISERROR(VLOOKUP(D28,'[1]Z01_1 财政拨款收入支出决算总表(财决01-1表)'!$F$8:$P$30,11,FALSE)),"",VLOOKUP(D28,'[1]Z01_1 财政拨款收入支出决算总表(财决01-1表)'!$F$8:$P$30,11,FALSE))</f>
        <v/>
      </c>
      <c r="I28" s="129"/>
      <c r="J28" s="129"/>
    </row>
    <row r="29" spans="1:10" s="43" customFormat="1" ht="12" customHeight="1">
      <c r="A29" s="116"/>
      <c r="B29" s="215" t="s">
        <v>41</v>
      </c>
      <c r="C29" s="115"/>
      <c r="D29" s="116" t="str">
        <f t="array" ref="D29">INDEX('[1]Z01_1 财政拨款收入支出决算总表(财决01-1表)'!F$1:F$65536,SMALL(IF('[1]Z01_1 财政拨款收入支出决算总表(财决01-1表)'!$N$8:$N$30&gt;0,ROW($8:$30),4^8),ROW('[1]Z01_1 财政拨款收入支出决算总表(财决01-1表)'!F22)))&amp;""</f>
        <v/>
      </c>
      <c r="E29" s="117">
        <v>53</v>
      </c>
      <c r="F29" s="118" t="str">
        <f>IF(ISERROR(VLOOKUP(D29,'[1]Z01_1 财政拨款收入支出决算总表(财决01-1表)'!$F$8:$P$30,9,FALSE)),"",VLOOKUP(D29,'[1]Z01_1 财政拨款收入支出决算总表(财决01-1表)'!$F$8:$P$30,9,FALSE))</f>
        <v/>
      </c>
      <c r="G29" s="118" t="str">
        <f>IF(ISERROR(VLOOKUP(D29,'[1]Z01_1 财政拨款收入支出决算总表(财决01-1表)'!$F$8:$P$30,10,FALSE)),"",VLOOKUP(D29,'[1]Z01_1 财政拨款收入支出决算总表(财决01-1表)'!$F$8:$P$30,10,FALSE))</f>
        <v/>
      </c>
      <c r="H29" s="119" t="str">
        <f>IF(ISERROR(VLOOKUP(D29,'[1]Z01_1 财政拨款收入支出决算总表(财决01-1表)'!$F$8:$P$30,11,FALSE)),"",VLOOKUP(D29,'[1]Z01_1 财政拨款收入支出决算总表(财决01-1表)'!$F$8:$P$30,11,FALSE))</f>
        <v/>
      </c>
      <c r="I29" s="129"/>
      <c r="J29" s="129"/>
    </row>
    <row r="30" spans="1:10" s="43" customFormat="1" ht="12" customHeight="1">
      <c r="A30" s="222" t="s">
        <v>62</v>
      </c>
      <c r="B30" s="215" t="s">
        <v>43</v>
      </c>
      <c r="C30" s="122">
        <f>'[1]Z01_1 财政拨款收入支出决算总表(财决01-1表)'!$E$31</f>
        <v>2414.5500000000002</v>
      </c>
      <c r="D30" s="222" t="s">
        <v>77</v>
      </c>
      <c r="E30" s="117">
        <v>54</v>
      </c>
      <c r="F30" s="123">
        <f>'[1]Z01_1 财政拨款收入支出决算总表(财决01-1表)'!$Y$31</f>
        <v>2505.41</v>
      </c>
      <c r="G30" s="123">
        <f>'[1]Z01_1 财政拨款收入支出决算总表(财决01-1表)'!$Z$31</f>
        <v>2311.48</v>
      </c>
      <c r="H30" s="124">
        <f>'[1]Z01_1 财政拨款收入支出决算总表(财决01-1表)'!$AA$31</f>
        <v>193.93</v>
      </c>
      <c r="I30" s="129"/>
      <c r="J30" s="129"/>
    </row>
    <row r="31" spans="1:10" s="43" customFormat="1" ht="12" customHeight="1">
      <c r="A31" s="121"/>
      <c r="B31" s="215" t="s">
        <v>46</v>
      </c>
      <c r="C31" s="115"/>
      <c r="D31" s="121"/>
      <c r="E31" s="117">
        <v>55</v>
      </c>
      <c r="F31" s="118"/>
      <c r="G31" s="118"/>
      <c r="H31" s="124"/>
      <c r="I31" s="129"/>
      <c r="J31" s="129"/>
    </row>
    <row r="32" spans="1:10" s="43" customFormat="1" ht="12" customHeight="1">
      <c r="A32" s="125" t="s">
        <v>90</v>
      </c>
      <c r="B32" s="215" t="s">
        <v>48</v>
      </c>
      <c r="C32" s="115">
        <f>'[1]Z01_1 财政拨款收入支出决算总表(财决01-1表)'!$E$33</f>
        <v>1779.5</v>
      </c>
      <c r="D32" s="125" t="s">
        <v>91</v>
      </c>
      <c r="E32" s="117">
        <v>56</v>
      </c>
      <c r="F32" s="123">
        <f>'[1]Z01_1 财政拨款收入支出决算总表(财决01-1表)'!$Y$33</f>
        <v>1688.64</v>
      </c>
      <c r="G32" s="123">
        <f>'[1]Z01_1 财政拨款收入支出决算总表(财决01-1表)'!$Z$33</f>
        <v>1397.69</v>
      </c>
      <c r="H32" s="124">
        <f>'[1]Z01_1 财政拨款收入支出决算总表(财决01-1表)'!$AA$33</f>
        <v>290.94</v>
      </c>
      <c r="I32" s="129"/>
      <c r="J32" s="129"/>
    </row>
    <row r="33" spans="1:10" s="43" customFormat="1" ht="12" customHeight="1">
      <c r="A33" s="125" t="s">
        <v>92</v>
      </c>
      <c r="B33" s="215" t="s">
        <v>50</v>
      </c>
      <c r="C33" s="115">
        <f>'[1]Z01_1 财政拨款收入支出决算总表(财决01-1表)'!$E$34</f>
        <v>1670.63</v>
      </c>
      <c r="D33" s="114"/>
      <c r="E33" s="117">
        <v>57</v>
      </c>
      <c r="F33" s="118"/>
      <c r="G33" s="118"/>
      <c r="H33" s="126"/>
      <c r="I33" s="129"/>
      <c r="J33" s="129"/>
    </row>
    <row r="34" spans="1:10" s="43" customFormat="1" ht="12" customHeight="1">
      <c r="A34" s="125" t="s">
        <v>93</v>
      </c>
      <c r="B34" s="215" t="s">
        <v>94</v>
      </c>
      <c r="C34" s="115">
        <f>'[1]Z01_1 财政拨款收入支出决算总表(财决01-1表)'!$E$35</f>
        <v>108.87</v>
      </c>
      <c r="D34" s="114"/>
      <c r="E34" s="117">
        <v>58</v>
      </c>
      <c r="F34" s="118"/>
      <c r="G34" s="118"/>
      <c r="H34" s="126"/>
      <c r="I34" s="129"/>
      <c r="J34" s="129"/>
    </row>
    <row r="35" spans="1:10" s="43" customFormat="1" ht="12" customHeight="1">
      <c r="A35" s="125"/>
      <c r="B35" s="215" t="s">
        <v>95</v>
      </c>
      <c r="C35" s="115"/>
      <c r="D35" s="114"/>
      <c r="E35" s="117">
        <v>59</v>
      </c>
      <c r="F35" s="118"/>
      <c r="G35" s="118"/>
      <c r="H35" s="126"/>
      <c r="I35" s="129"/>
      <c r="J35" s="129"/>
    </row>
    <row r="36" spans="1:10" ht="12" customHeight="1">
      <c r="A36" s="218" t="s">
        <v>49</v>
      </c>
      <c r="B36" s="215" t="s">
        <v>96</v>
      </c>
      <c r="C36" s="115">
        <f>'[1]Z01_1 财政拨款收入支出决算总表(财决01-1表)'!$E$37</f>
        <v>4194.04</v>
      </c>
      <c r="D36" s="218" t="s">
        <v>49</v>
      </c>
      <c r="E36" s="117">
        <v>60</v>
      </c>
      <c r="F36" s="123">
        <f>'[1]Z01_1 财政拨款收入支出决算总表(财决01-1表)'!$Y$37</f>
        <v>4194.04</v>
      </c>
      <c r="G36" s="123">
        <f>'[1]Z01_1 财政拨款收入支出决算总表(财决01-1表)'!$Z$37</f>
        <v>3709.17</v>
      </c>
      <c r="H36" s="124">
        <f>'[1]Z01_1 财政拨款收入支出决算总表(财决01-1表)'!$AA$37</f>
        <v>484.87</v>
      </c>
    </row>
    <row r="37" spans="1:10" s="107" customFormat="1" ht="12" customHeight="1">
      <c r="A37" s="14" t="s">
        <v>97</v>
      </c>
    </row>
    <row r="38" spans="1:10" ht="12" customHeight="1">
      <c r="A38" s="15" t="s">
        <v>98</v>
      </c>
    </row>
    <row r="39" spans="1:10" ht="12" customHeight="1">
      <c r="A39" s="127" t="s">
        <v>99</v>
      </c>
    </row>
  </sheetData>
  <sheetCalcPr fullCalcOnLoad="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M3" sqref="M3"/>
    </sheetView>
  </sheetViews>
  <sheetFormatPr defaultRowHeight="14.25"/>
  <cols>
    <col min="1" max="2" width="6.625" style="6" customWidth="1"/>
    <col min="3" max="3" width="30.25" style="90" customWidth="1"/>
    <col min="4" max="6" width="22.625" style="6" customWidth="1"/>
    <col min="7" max="7" width="9" style="91"/>
    <col min="8" max="8" width="9.5" style="91" bestFit="1" customWidth="1"/>
    <col min="9" max="13" width="9" style="91"/>
    <col min="14" max="14" width="9" style="4"/>
    <col min="15" max="16384" width="9" style="6"/>
  </cols>
  <sheetData>
    <row r="1" spans="1:24" s="1" customFormat="1" ht="30" customHeight="1">
      <c r="A1" s="250" t="s">
        <v>100</v>
      </c>
      <c r="B1" s="250"/>
      <c r="C1" s="250"/>
      <c r="D1" s="250"/>
      <c r="E1" s="250"/>
      <c r="F1" s="250"/>
      <c r="G1" s="92"/>
      <c r="H1" s="93"/>
      <c r="I1" s="93"/>
      <c r="J1" s="93"/>
      <c r="K1" s="93"/>
      <c r="L1" s="93"/>
      <c r="M1" s="93" t="str">
        <f>"a1:"&amp;"f"&amp;MAX(L11:L500)</f>
        <v>a1:f59</v>
      </c>
    </row>
    <row r="2" spans="1:24" s="2" customFormat="1" ht="14.25" customHeight="1">
      <c r="A2" s="94" t="str">
        <f>'01收入支出决算总表'!A3</f>
        <v>部门：益阳市林业局</v>
      </c>
      <c r="B2" s="10"/>
      <c r="C2" s="10"/>
      <c r="F2" s="95" t="s">
        <v>101</v>
      </c>
      <c r="G2" s="92"/>
      <c r="H2" s="96"/>
      <c r="I2" s="96"/>
      <c r="J2" s="96"/>
      <c r="K2" s="96"/>
      <c r="L2" s="96"/>
      <c r="M2" s="96"/>
    </row>
    <row r="3" spans="1:24" s="2" customFormat="1" ht="15" customHeight="1">
      <c r="A3" s="94"/>
      <c r="B3" s="10"/>
      <c r="C3" s="10"/>
      <c r="D3" s="12"/>
      <c r="E3" s="12"/>
      <c r="F3" s="95" t="s">
        <v>6</v>
      </c>
      <c r="G3" s="92"/>
      <c r="H3" s="96"/>
      <c r="I3" s="96"/>
      <c r="J3" s="96"/>
      <c r="K3" s="96"/>
      <c r="L3" s="96"/>
      <c r="M3" s="102" t="s">
        <v>349</v>
      </c>
    </row>
    <row r="4" spans="1:24" s="2" customFormat="1" ht="15" customHeight="1">
      <c r="A4" s="97" t="s">
        <v>102</v>
      </c>
      <c r="B4" s="10"/>
      <c r="C4" s="10"/>
      <c r="D4" s="12"/>
      <c r="E4" s="12" t="s">
        <v>103</v>
      </c>
      <c r="F4" s="95"/>
      <c r="G4" s="92"/>
      <c r="H4" s="96"/>
      <c r="I4" s="96"/>
      <c r="J4" s="96"/>
      <c r="K4" s="96"/>
      <c r="L4" s="96"/>
      <c r="M4" s="96"/>
    </row>
    <row r="5" spans="1:24" s="2" customFormat="1" ht="15" customHeight="1">
      <c r="A5" s="15" t="s">
        <v>53</v>
      </c>
      <c r="B5" s="10"/>
      <c r="C5" s="10"/>
      <c r="D5" s="12"/>
      <c r="E5" s="16" t="s">
        <v>104</v>
      </c>
      <c r="F5" s="95"/>
      <c r="G5" s="92"/>
      <c r="H5" s="96"/>
      <c r="I5" s="96"/>
      <c r="J5" s="96"/>
      <c r="K5" s="96"/>
      <c r="L5" s="96"/>
      <c r="M5" s="96"/>
    </row>
    <row r="6" spans="1:24" s="3" customFormat="1" ht="20.25" customHeight="1">
      <c r="A6" s="251" t="s">
        <v>105</v>
      </c>
      <c r="B6" s="251"/>
      <c r="C6" s="251"/>
      <c r="D6" s="255" t="s">
        <v>77</v>
      </c>
      <c r="E6" s="255" t="s">
        <v>106</v>
      </c>
      <c r="F6" s="255" t="s">
        <v>79</v>
      </c>
      <c r="G6" s="98"/>
      <c r="H6" s="98"/>
      <c r="I6" s="98"/>
      <c r="J6" s="98"/>
      <c r="K6" s="98"/>
      <c r="L6" s="98"/>
      <c r="M6" s="98"/>
    </row>
    <row r="7" spans="1:24" s="3" customFormat="1" ht="9.9499999999999993" customHeight="1">
      <c r="A7" s="251" t="s">
        <v>107</v>
      </c>
      <c r="B7" s="251"/>
      <c r="C7" s="254" t="s">
        <v>70</v>
      </c>
      <c r="D7" s="255"/>
      <c r="E7" s="255"/>
      <c r="F7" s="255"/>
      <c r="G7" s="98"/>
      <c r="H7" s="98"/>
      <c r="I7" s="98"/>
      <c r="J7" s="98"/>
      <c r="K7" s="98"/>
      <c r="L7" s="98"/>
      <c r="M7" s="252"/>
      <c r="N7" s="253"/>
      <c r="O7" s="253"/>
      <c r="P7" s="253"/>
      <c r="Q7" s="253"/>
      <c r="R7" s="253"/>
      <c r="S7" s="253"/>
      <c r="T7" s="253"/>
      <c r="U7" s="253"/>
      <c r="V7" s="253"/>
      <c r="W7" s="253"/>
      <c r="X7" s="253"/>
    </row>
    <row r="8" spans="1:24" s="3" customFormat="1" ht="9.9499999999999993" customHeight="1">
      <c r="A8" s="251"/>
      <c r="B8" s="251"/>
      <c r="C8" s="254"/>
      <c r="D8" s="255"/>
      <c r="E8" s="255"/>
      <c r="F8" s="255"/>
      <c r="G8" s="98"/>
      <c r="H8" s="98"/>
      <c r="I8" s="98"/>
      <c r="J8" s="98"/>
      <c r="K8" s="98"/>
      <c r="L8" s="98"/>
      <c r="M8" s="103"/>
      <c r="N8" s="104"/>
      <c r="O8" s="104"/>
      <c r="P8" s="104"/>
      <c r="Q8" s="104"/>
      <c r="R8" s="104"/>
      <c r="S8" s="104"/>
      <c r="T8" s="104"/>
      <c r="U8" s="104"/>
      <c r="V8" s="104"/>
      <c r="W8" s="104"/>
      <c r="X8" s="104"/>
    </row>
    <row r="9" spans="1:24" s="3" customFormat="1" ht="9.9499999999999993" customHeight="1">
      <c r="A9" s="251"/>
      <c r="B9" s="251"/>
      <c r="C9" s="254"/>
      <c r="D9" s="255"/>
      <c r="E9" s="255"/>
      <c r="F9" s="255"/>
      <c r="G9" s="98"/>
      <c r="H9" s="98"/>
      <c r="I9" s="98"/>
      <c r="J9" s="98"/>
      <c r="K9" s="98"/>
      <c r="L9" s="98"/>
      <c r="M9" s="103"/>
      <c r="N9" s="104"/>
      <c r="O9" s="104"/>
      <c r="P9" s="104"/>
      <c r="Q9" s="104"/>
      <c r="R9" s="104"/>
      <c r="S9" s="104"/>
      <c r="T9" s="104"/>
      <c r="U9" s="104"/>
      <c r="V9" s="104"/>
      <c r="W9" s="104"/>
      <c r="X9" s="104"/>
    </row>
    <row r="10" spans="1:24" s="3" customFormat="1" ht="20.100000000000001" customHeight="1">
      <c r="A10" s="251" t="s">
        <v>71</v>
      </c>
      <c r="B10" s="251"/>
      <c r="C10" s="251"/>
      <c r="D10" s="17">
        <v>1</v>
      </c>
      <c r="E10" s="17">
        <v>2</v>
      </c>
      <c r="F10" s="17">
        <v>3</v>
      </c>
      <c r="G10" s="98"/>
      <c r="H10" s="98"/>
      <c r="I10" s="98"/>
      <c r="J10" s="98"/>
      <c r="K10" s="98"/>
      <c r="L10" s="98"/>
      <c r="M10" s="91"/>
      <c r="N10" s="4"/>
      <c r="O10" s="4"/>
      <c r="P10" s="4"/>
      <c r="Q10" s="4"/>
      <c r="R10" s="4"/>
      <c r="S10" s="4"/>
      <c r="T10" s="4"/>
      <c r="U10" s="4"/>
      <c r="V10" s="4"/>
      <c r="W10" s="4"/>
      <c r="X10" s="4"/>
    </row>
    <row r="11" spans="1:24" s="3" customFormat="1" ht="20.100000000000001" customHeight="1">
      <c r="A11" s="251" t="s">
        <v>49</v>
      </c>
      <c r="B11" s="251"/>
      <c r="C11" s="251"/>
      <c r="D11" s="99">
        <f>'[1]Z07 一般公共预算财政拨款收入支出决算表(财决07表)'!K9</f>
        <v>2311.48</v>
      </c>
      <c r="E11" s="99">
        <f>'[1]Z07 一般公共预算财政拨款收入支出决算表(财决07表)'!L9</f>
        <v>1609.72</v>
      </c>
      <c r="F11" s="99">
        <f>'[1]Z07 一般公共预算财政拨款收入支出决算表(财决07表)'!O9</f>
        <v>701.76</v>
      </c>
      <c r="G11" s="98"/>
      <c r="H11" s="98"/>
      <c r="I11" s="98"/>
      <c r="J11" s="98"/>
      <c r="K11" s="98"/>
      <c r="L11" s="98">
        <f>ROW()</f>
        <v>11</v>
      </c>
      <c r="M11" s="98"/>
    </row>
    <row r="12" spans="1:24" s="4" customFormat="1" ht="20.100000000000001" customHeight="1">
      <c r="A12" s="19" t="str">
        <f t="array" ref="A12">INDEX(G:G,SMALL(IF($K$12:$K$500=2,ROW($12:$500),4^8),ROW(G1)))&amp;""</f>
        <v>201</v>
      </c>
      <c r="B12" s="100"/>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30</v>
      </c>
      <c r="E12" s="21">
        <f>IF(ISERROR(VLOOKUP(A12,'[1]Z07 一般公共预算财政拨款收入支出决算表(财决07表)'!$A$10:$T$500,12,FALSE)),"",VLOOKUP(A12,'[1]Z07 一般公共预算财政拨款收入支出决算表(财决07表)'!$A$10:$T$500,12,FALSE))</f>
        <v>0</v>
      </c>
      <c r="F12" s="21">
        <f>IF(ISERROR(VLOOKUP(A12,'[1]Z07 一般公共预算财政拨款收入支出决算表(财决07表)'!$A$10:$T$500,15,FALSE)),"",VLOOKUP(A12,'[1]Z07 一般公共预算财政拨款收入支出决算表(财决07表)'!$A$10:$T$500,15,FALSE))</f>
        <v>30</v>
      </c>
      <c r="G12" s="91" t="str">
        <f>'[1]Z07 一般公共预算财政拨款收入支出决算表(财决07表)'!A10</f>
        <v>201</v>
      </c>
      <c r="H12" s="101">
        <f>'[1]Z07 一般公共预算财政拨款收入支出决算表(财决07表)'!$K10</f>
        <v>30</v>
      </c>
      <c r="I12" s="91" t="str">
        <f>IF(G12&gt;0,"1","2")</f>
        <v>1</v>
      </c>
      <c r="J12" s="91" t="str">
        <f>IF(H12&gt;0,"1","2")</f>
        <v>1</v>
      </c>
      <c r="K12" s="91">
        <f>I12+J12</f>
        <v>2</v>
      </c>
      <c r="L12" s="91">
        <f>IF(C12&lt;&gt;"",ROW(),"")</f>
        <v>12</v>
      </c>
      <c r="M12" s="91"/>
    </row>
    <row r="13" spans="1:24" s="4" customFormat="1" ht="20.100000000000001" customHeight="1">
      <c r="A13" s="19" t="str">
        <f t="array" ref="A13">INDEX(G:G,SMALL(IF($K$12:$K$500=2,ROW($12:$500),4^8),ROW(G2)))&amp;""</f>
        <v>20113</v>
      </c>
      <c r="B13" s="100"/>
      <c r="C13" s="20" t="str">
        <f>IF(ISERROR(VLOOKUP(A13,'[1]Z07 一般公共预算财政拨款收入支出决算表(财决07表)'!$A$10:$T$500,4,FALSE)),"",VLOOKUP(A13,'[1]Z07 一般公共预算财政拨款收入支出决算表(财决07表)'!$A$10:$T$500,4,FALSE))</f>
        <v>商贸事务</v>
      </c>
      <c r="D13" s="21">
        <f>IF(ISERROR(VLOOKUP(A13,'[1]Z07 一般公共预算财政拨款收入支出决算表(财决07表)'!$A$10:$T$500,11,FALSE)),"",VLOOKUP(A13,'[1]Z07 一般公共预算财政拨款收入支出决算表(财决07表)'!$A$10:$T$500,11,FALSE))</f>
        <v>30</v>
      </c>
      <c r="E13" s="21">
        <f>IF(ISERROR(VLOOKUP(A13,'[1]Z07 一般公共预算财政拨款收入支出决算表(财决07表)'!$A$10:$T$500,12,FALSE)),"",VLOOKUP(A13,'[1]Z07 一般公共预算财政拨款收入支出决算表(财决07表)'!$A$10:$T$500,12,FALSE))</f>
        <v>0</v>
      </c>
      <c r="F13" s="21">
        <f>IF(ISERROR(VLOOKUP(A13,'[1]Z07 一般公共预算财政拨款收入支出决算表(财决07表)'!$A$10:$T$500,15,FALSE)),"",VLOOKUP(A13,'[1]Z07 一般公共预算财政拨款收入支出决算表(财决07表)'!$A$10:$T$500,15,FALSE))</f>
        <v>30</v>
      </c>
      <c r="G13" s="91" t="str">
        <f>'[1]Z07 一般公共预算财政拨款收入支出决算表(财决07表)'!A11</f>
        <v>20113</v>
      </c>
      <c r="H13" s="101">
        <f>'[1]Z07 一般公共预算财政拨款收入支出决算表(财决07表)'!$K11</f>
        <v>30</v>
      </c>
      <c r="I13" s="91" t="str">
        <f t="shared" ref="I13:I76" si="0">IF(G13&gt;0,"1","2")</f>
        <v>1</v>
      </c>
      <c r="J13" s="91" t="str">
        <f t="shared" ref="J13:J76" si="1">IF(H13&gt;0,"1","2")</f>
        <v>1</v>
      </c>
      <c r="K13" s="91">
        <f t="shared" ref="K13:K76" si="2">I13+J13</f>
        <v>2</v>
      </c>
      <c r="L13" s="91">
        <f t="shared" ref="L13:L76" si="3">IF(C13&lt;&gt;"",ROW(),"")</f>
        <v>13</v>
      </c>
      <c r="M13" s="91"/>
    </row>
    <row r="14" spans="1:24" s="4" customFormat="1" ht="20.100000000000001" customHeight="1">
      <c r="A14" s="19" t="str">
        <f t="array" ref="A14">INDEX(G:G,SMALL(IF($K$12:$K$500=2,ROW($12:$500),4^8),ROW(G3)))&amp;""</f>
        <v>2011308</v>
      </c>
      <c r="B14" s="100"/>
      <c r="C14" s="20" t="str">
        <f>IF(ISERROR(VLOOKUP(A14,'[1]Z07 一般公共预算财政拨款收入支出决算表(财决07表)'!$A$10:$T$500,4,FALSE)),"",VLOOKUP(A14,'[1]Z07 一般公共预算财政拨款收入支出决算表(财决07表)'!$A$10:$T$500,4,FALSE))</f>
        <v xml:space="preserve">  招商引资</v>
      </c>
      <c r="D14" s="21">
        <f>IF(ISERROR(VLOOKUP(A14,'[1]Z07 一般公共预算财政拨款收入支出决算表(财决07表)'!$A$10:$T$500,11,FALSE)),"",VLOOKUP(A14,'[1]Z07 一般公共预算财政拨款收入支出决算表(财决07表)'!$A$10:$T$500,11,FALSE))</f>
        <v>30</v>
      </c>
      <c r="E14" s="21">
        <f>IF(ISERROR(VLOOKUP(A14,'[1]Z07 一般公共预算财政拨款收入支出决算表(财决07表)'!$A$10:$T$500,12,FALSE)),"",VLOOKUP(A14,'[1]Z07 一般公共预算财政拨款收入支出决算表(财决07表)'!$A$10:$T$500,12,FALSE))</f>
        <v>0</v>
      </c>
      <c r="F14" s="21">
        <f>IF(ISERROR(VLOOKUP(A14,'[1]Z07 一般公共预算财政拨款收入支出决算表(财决07表)'!$A$10:$T$500,15,FALSE)),"",VLOOKUP(A14,'[1]Z07 一般公共预算财政拨款收入支出决算表(财决07表)'!$A$10:$T$500,15,FALSE))</f>
        <v>30</v>
      </c>
      <c r="G14" s="91" t="str">
        <f>'[1]Z07 一般公共预算财政拨款收入支出决算表(财决07表)'!A12</f>
        <v>2011308</v>
      </c>
      <c r="H14" s="101">
        <f>'[1]Z07 一般公共预算财政拨款收入支出决算表(财决07表)'!$K12</f>
        <v>30</v>
      </c>
      <c r="I14" s="91" t="str">
        <f t="shared" si="0"/>
        <v>1</v>
      </c>
      <c r="J14" s="91" t="str">
        <f t="shared" si="1"/>
        <v>1</v>
      </c>
      <c r="K14" s="91">
        <f t="shared" si="2"/>
        <v>2</v>
      </c>
      <c r="L14" s="91">
        <f t="shared" si="3"/>
        <v>14</v>
      </c>
      <c r="M14" s="91"/>
    </row>
    <row r="15" spans="1:24" s="4" customFormat="1" ht="20.100000000000001" customHeight="1">
      <c r="A15" s="19" t="str">
        <f t="array" ref="A15">INDEX(G:G,SMALL(IF($K$12:$K$500=2,ROW($12:$500),4^8),ROW(G4)))&amp;""</f>
        <v>206</v>
      </c>
      <c r="B15" s="100"/>
      <c r="C15" s="20" t="str">
        <f>IF(ISERROR(VLOOKUP(A15,'[1]Z07 一般公共预算财政拨款收入支出决算表(财决07表)'!$A$10:$T$500,4,FALSE)),"",VLOOKUP(A15,'[1]Z07 一般公共预算财政拨款收入支出决算表(财决07表)'!$A$10:$T$500,4,FALSE))</f>
        <v>科学技术支出</v>
      </c>
      <c r="D15" s="21">
        <f>IF(ISERROR(VLOOKUP(A15,'[1]Z07 一般公共预算财政拨款收入支出决算表(财决07表)'!$A$10:$T$500,11,FALSE)),"",VLOOKUP(A15,'[1]Z07 一般公共预算财政拨款收入支出决算表(财决07表)'!$A$10:$T$500,11,FALSE))</f>
        <v>82.54</v>
      </c>
      <c r="E15" s="21">
        <f>IF(ISERROR(VLOOKUP(A15,'[1]Z07 一般公共预算财政拨款收入支出决算表(财决07表)'!$A$10:$T$500,12,FALSE)),"",VLOOKUP(A15,'[1]Z07 一般公共预算财政拨款收入支出决算表(财决07表)'!$A$10:$T$500,12,FALSE))</f>
        <v>10.039999999999999</v>
      </c>
      <c r="F15" s="21">
        <f>IF(ISERROR(VLOOKUP(A15,'[1]Z07 一般公共预算财政拨款收入支出决算表(财决07表)'!$A$10:$T$500,15,FALSE)),"",VLOOKUP(A15,'[1]Z07 一般公共预算财政拨款收入支出决算表(财决07表)'!$A$10:$T$500,15,FALSE))</f>
        <v>72.5</v>
      </c>
      <c r="G15" s="91" t="str">
        <f>'[1]Z07 一般公共预算财政拨款收入支出决算表(财决07表)'!A13</f>
        <v>206</v>
      </c>
      <c r="H15" s="101">
        <f>'[1]Z07 一般公共预算财政拨款收入支出决算表(财决07表)'!$K13</f>
        <v>82.54</v>
      </c>
      <c r="I15" s="91" t="str">
        <f t="shared" si="0"/>
        <v>1</v>
      </c>
      <c r="J15" s="91" t="str">
        <f t="shared" si="1"/>
        <v>1</v>
      </c>
      <c r="K15" s="91">
        <f t="shared" si="2"/>
        <v>2</v>
      </c>
      <c r="L15" s="91">
        <f t="shared" si="3"/>
        <v>15</v>
      </c>
      <c r="M15" s="91"/>
    </row>
    <row r="16" spans="1:24" s="4" customFormat="1" ht="20.100000000000001" customHeight="1">
      <c r="A16" s="19" t="str">
        <f t="array" ref="A16">INDEX(G:G,SMALL(IF($K$12:$K$500=2,ROW($12:$500),4^8),ROW(G5)))&amp;""</f>
        <v>20602</v>
      </c>
      <c r="B16" s="100"/>
      <c r="C16" s="20" t="str">
        <f>IF(ISERROR(VLOOKUP(A16,'[1]Z07 一般公共预算财政拨款收入支出决算表(财决07表)'!$A$10:$T$500,4,FALSE)),"",VLOOKUP(A16,'[1]Z07 一般公共预算财政拨款收入支出决算表(财决07表)'!$A$10:$T$500,4,FALSE))</f>
        <v>基础研究</v>
      </c>
      <c r="D16" s="21">
        <f>IF(ISERROR(VLOOKUP(A16,'[1]Z07 一般公共预算财政拨款收入支出决算表(财决07表)'!$A$10:$T$500,11,FALSE)),"",VLOOKUP(A16,'[1]Z07 一般公共预算财政拨款收入支出决算表(财决07表)'!$A$10:$T$500,11,FALSE))</f>
        <v>10.039999999999999</v>
      </c>
      <c r="E16" s="21">
        <f>IF(ISERROR(VLOOKUP(A16,'[1]Z07 一般公共预算财政拨款收入支出决算表(财决07表)'!$A$10:$T$500,12,FALSE)),"",VLOOKUP(A16,'[1]Z07 一般公共预算财政拨款收入支出决算表(财决07表)'!$A$10:$T$500,12,FALSE))</f>
        <v>10.039999999999999</v>
      </c>
      <c r="F16" s="21">
        <f>IF(ISERROR(VLOOKUP(A16,'[1]Z07 一般公共预算财政拨款收入支出决算表(财决07表)'!$A$10:$T$500,15,FALSE)),"",VLOOKUP(A16,'[1]Z07 一般公共预算财政拨款收入支出决算表(财决07表)'!$A$10:$T$500,15,FALSE))</f>
        <v>0</v>
      </c>
      <c r="G16" s="91" t="str">
        <f>'[1]Z07 一般公共预算财政拨款收入支出决算表(财决07表)'!A14</f>
        <v>20602</v>
      </c>
      <c r="H16" s="101">
        <f>'[1]Z07 一般公共预算财政拨款收入支出决算表(财决07表)'!$K14</f>
        <v>10.039999999999999</v>
      </c>
      <c r="I16" s="91" t="str">
        <f t="shared" si="0"/>
        <v>1</v>
      </c>
      <c r="J16" s="91" t="str">
        <f t="shared" si="1"/>
        <v>1</v>
      </c>
      <c r="K16" s="91">
        <f t="shared" si="2"/>
        <v>2</v>
      </c>
      <c r="L16" s="91">
        <f t="shared" si="3"/>
        <v>16</v>
      </c>
      <c r="M16" s="91"/>
    </row>
    <row r="17" spans="1:13" s="4" customFormat="1" ht="20.100000000000001" customHeight="1">
      <c r="A17" s="19" t="str">
        <f t="array" ref="A17">INDEX(G:G,SMALL(IF($K$12:$K$500=2,ROW($12:$500),4^8),ROW(G6)))&amp;""</f>
        <v>2060201</v>
      </c>
      <c r="B17" s="100"/>
      <c r="C17" s="20" t="str">
        <f>IF(ISERROR(VLOOKUP(A17,'[1]Z07 一般公共预算财政拨款收入支出决算表(财决07表)'!$A$10:$T$500,4,FALSE)),"",VLOOKUP(A17,'[1]Z07 一般公共预算财政拨款收入支出决算表(财决07表)'!$A$10:$T$500,4,FALSE))</f>
        <v xml:space="preserve">  机构运行</v>
      </c>
      <c r="D17" s="21">
        <f>IF(ISERROR(VLOOKUP(A17,'[1]Z07 一般公共预算财政拨款收入支出决算表(财决07表)'!$A$10:$T$500,11,FALSE)),"",VLOOKUP(A17,'[1]Z07 一般公共预算财政拨款收入支出决算表(财决07表)'!$A$10:$T$500,11,FALSE))</f>
        <v>10.039999999999999</v>
      </c>
      <c r="E17" s="21">
        <f>IF(ISERROR(VLOOKUP(A17,'[1]Z07 一般公共预算财政拨款收入支出决算表(财决07表)'!$A$10:$T$500,12,FALSE)),"",VLOOKUP(A17,'[1]Z07 一般公共预算财政拨款收入支出决算表(财决07表)'!$A$10:$T$500,12,FALSE))</f>
        <v>10.039999999999999</v>
      </c>
      <c r="F17" s="21">
        <f>IF(ISERROR(VLOOKUP(A17,'[1]Z07 一般公共预算财政拨款收入支出决算表(财决07表)'!$A$10:$T$500,15,FALSE)),"",VLOOKUP(A17,'[1]Z07 一般公共预算财政拨款收入支出决算表(财决07表)'!$A$10:$T$500,15,FALSE))</f>
        <v>0</v>
      </c>
      <c r="G17" s="91" t="str">
        <f>'[1]Z07 一般公共预算财政拨款收入支出决算表(财决07表)'!A15</f>
        <v>2060201</v>
      </c>
      <c r="H17" s="101">
        <f>'[1]Z07 一般公共预算财政拨款收入支出决算表(财决07表)'!$K15</f>
        <v>10.039999999999999</v>
      </c>
      <c r="I17" s="91" t="str">
        <f t="shared" si="0"/>
        <v>1</v>
      </c>
      <c r="J17" s="91" t="str">
        <f t="shared" si="1"/>
        <v>1</v>
      </c>
      <c r="K17" s="91">
        <f t="shared" si="2"/>
        <v>2</v>
      </c>
      <c r="L17" s="91">
        <f t="shared" si="3"/>
        <v>17</v>
      </c>
      <c r="M17" s="91"/>
    </row>
    <row r="18" spans="1:13" s="4" customFormat="1" ht="20.100000000000001" customHeight="1">
      <c r="A18" s="19" t="str">
        <f t="array" ref="A18">INDEX(G:G,SMALL(IF($K$12:$K$500=2,ROW($12:$500),4^8),ROW(G7)))&amp;""</f>
        <v>20605</v>
      </c>
      <c r="B18" s="100"/>
      <c r="C18" s="20" t="str">
        <f>IF(ISERROR(VLOOKUP(A18,'[1]Z07 一般公共预算财政拨款收入支出决算表(财决07表)'!$A$10:$T$500,4,FALSE)),"",VLOOKUP(A18,'[1]Z07 一般公共预算财政拨款收入支出决算表(财决07表)'!$A$10:$T$500,4,FALSE))</f>
        <v>科技条件与服务</v>
      </c>
      <c r="D18" s="21">
        <f>IF(ISERROR(VLOOKUP(A18,'[1]Z07 一般公共预算财政拨款收入支出决算表(财决07表)'!$A$10:$T$500,11,FALSE)),"",VLOOKUP(A18,'[1]Z07 一般公共预算财政拨款收入支出决算表(财决07表)'!$A$10:$T$500,11,FALSE))</f>
        <v>72.5</v>
      </c>
      <c r="E18" s="21">
        <f>IF(ISERROR(VLOOKUP(A18,'[1]Z07 一般公共预算财政拨款收入支出决算表(财决07表)'!$A$10:$T$500,12,FALSE)),"",VLOOKUP(A18,'[1]Z07 一般公共预算财政拨款收入支出决算表(财决07表)'!$A$10:$T$500,12,FALSE))</f>
        <v>0</v>
      </c>
      <c r="F18" s="21">
        <f>IF(ISERROR(VLOOKUP(A18,'[1]Z07 一般公共预算财政拨款收入支出决算表(财决07表)'!$A$10:$T$500,15,FALSE)),"",VLOOKUP(A18,'[1]Z07 一般公共预算财政拨款收入支出决算表(财决07表)'!$A$10:$T$500,15,FALSE))</f>
        <v>72.5</v>
      </c>
      <c r="G18" s="91" t="str">
        <f>'[1]Z07 一般公共预算财政拨款收入支出决算表(财决07表)'!A16</f>
        <v>20605</v>
      </c>
      <c r="H18" s="101">
        <f>'[1]Z07 一般公共预算财政拨款收入支出决算表(财决07表)'!$K16</f>
        <v>72.5</v>
      </c>
      <c r="I18" s="91" t="str">
        <f t="shared" si="0"/>
        <v>1</v>
      </c>
      <c r="J18" s="91" t="str">
        <f t="shared" si="1"/>
        <v>1</v>
      </c>
      <c r="K18" s="91">
        <f t="shared" si="2"/>
        <v>2</v>
      </c>
      <c r="L18" s="91">
        <f t="shared" si="3"/>
        <v>18</v>
      </c>
      <c r="M18" s="91"/>
    </row>
    <row r="19" spans="1:13" s="4" customFormat="1" ht="20.100000000000001" customHeight="1">
      <c r="A19" s="19" t="str">
        <f t="array" ref="A19">INDEX(G:G,SMALL(IF($K$12:$K$500=2,ROW($12:$500),4^8),ROW(G8)))&amp;""</f>
        <v>2060503</v>
      </c>
      <c r="B19" s="100"/>
      <c r="C19" s="20" t="str">
        <f>IF(ISERROR(VLOOKUP(A19,'[1]Z07 一般公共预算财政拨款收入支出决算表(财决07表)'!$A$10:$T$500,4,FALSE)),"",VLOOKUP(A19,'[1]Z07 一般公共预算财政拨款收入支出决算表(财决07表)'!$A$10:$T$500,4,FALSE))</f>
        <v xml:space="preserve">  科技条件专项</v>
      </c>
      <c r="D19" s="21">
        <f>IF(ISERROR(VLOOKUP(A19,'[1]Z07 一般公共预算财政拨款收入支出决算表(财决07表)'!$A$10:$T$500,11,FALSE)),"",VLOOKUP(A19,'[1]Z07 一般公共预算财政拨款收入支出决算表(财决07表)'!$A$10:$T$500,11,FALSE))</f>
        <v>72.5</v>
      </c>
      <c r="E19" s="21">
        <f>IF(ISERROR(VLOOKUP(A19,'[1]Z07 一般公共预算财政拨款收入支出决算表(财决07表)'!$A$10:$T$500,12,FALSE)),"",VLOOKUP(A19,'[1]Z07 一般公共预算财政拨款收入支出决算表(财决07表)'!$A$10:$T$500,12,FALSE))</f>
        <v>0</v>
      </c>
      <c r="F19" s="21">
        <f>IF(ISERROR(VLOOKUP(A19,'[1]Z07 一般公共预算财政拨款收入支出决算表(财决07表)'!$A$10:$T$500,15,FALSE)),"",VLOOKUP(A19,'[1]Z07 一般公共预算财政拨款收入支出决算表(财决07表)'!$A$10:$T$500,15,FALSE))</f>
        <v>72.5</v>
      </c>
      <c r="G19" s="91" t="str">
        <f>'[1]Z07 一般公共预算财政拨款收入支出决算表(财决07表)'!A17</f>
        <v>2060503</v>
      </c>
      <c r="H19" s="101">
        <f>'[1]Z07 一般公共预算财政拨款收入支出决算表(财决07表)'!$K17</f>
        <v>72.5</v>
      </c>
      <c r="I19" s="91" t="str">
        <f t="shared" si="0"/>
        <v>1</v>
      </c>
      <c r="J19" s="91" t="str">
        <f t="shared" si="1"/>
        <v>1</v>
      </c>
      <c r="K19" s="91">
        <f t="shared" si="2"/>
        <v>2</v>
      </c>
      <c r="L19" s="91">
        <f t="shared" si="3"/>
        <v>19</v>
      </c>
      <c r="M19" s="91"/>
    </row>
    <row r="20" spans="1:13" s="4" customFormat="1" ht="20.100000000000001" customHeight="1">
      <c r="A20" s="19" t="str">
        <f t="array" ref="A20">INDEX(G:G,SMALL(IF($K$12:$K$500=2,ROW($12:$500),4^8),ROW(G9)))&amp;""</f>
        <v>208</v>
      </c>
      <c r="B20" s="100"/>
      <c r="C20" s="20" t="str">
        <f>IF(ISERROR(VLOOKUP(A20,'[1]Z07 一般公共预算财政拨款收入支出决算表(财决07表)'!$A$10:$T$500,4,FALSE)),"",VLOOKUP(A20,'[1]Z07 一般公共预算财政拨款收入支出决算表(财决07表)'!$A$10:$T$500,4,FALSE))</f>
        <v>社会保障和就业支出</v>
      </c>
      <c r="D20" s="21">
        <f>IF(ISERROR(VLOOKUP(A20,'[1]Z07 一般公共预算财政拨款收入支出决算表(财决07表)'!$A$10:$T$500,11,FALSE)),"",VLOOKUP(A20,'[1]Z07 一般公共预算财政拨款收入支出决算表(财决07表)'!$A$10:$T$500,11,FALSE))</f>
        <v>85.73</v>
      </c>
      <c r="E20" s="21">
        <f>IF(ISERROR(VLOOKUP(A20,'[1]Z07 一般公共预算财政拨款收入支出决算表(财决07表)'!$A$10:$T$500,12,FALSE)),"",VLOOKUP(A20,'[1]Z07 一般公共预算财政拨款收入支出决算表(财决07表)'!$A$10:$T$500,12,FALSE))</f>
        <v>85.73</v>
      </c>
      <c r="F20" s="21">
        <f>IF(ISERROR(VLOOKUP(A20,'[1]Z07 一般公共预算财政拨款收入支出决算表(财决07表)'!$A$10:$T$500,15,FALSE)),"",VLOOKUP(A20,'[1]Z07 一般公共预算财政拨款收入支出决算表(财决07表)'!$A$10:$T$500,15,FALSE))</f>
        <v>0</v>
      </c>
      <c r="G20" s="91" t="str">
        <f>'[1]Z07 一般公共预算财政拨款收入支出决算表(财决07表)'!A18</f>
        <v>20699</v>
      </c>
      <c r="H20" s="101">
        <f>'[1]Z07 一般公共预算财政拨款收入支出决算表(财决07表)'!$K18</f>
        <v>0</v>
      </c>
      <c r="I20" s="91" t="str">
        <f t="shared" si="0"/>
        <v>1</v>
      </c>
      <c r="J20" s="91" t="str">
        <f t="shared" si="1"/>
        <v>2</v>
      </c>
      <c r="K20" s="91">
        <f t="shared" si="2"/>
        <v>3</v>
      </c>
      <c r="L20" s="91">
        <f t="shared" si="3"/>
        <v>20</v>
      </c>
      <c r="M20" s="91"/>
    </row>
    <row r="21" spans="1:13" s="4" customFormat="1" ht="20.100000000000001" customHeight="1">
      <c r="A21" s="19" t="str">
        <f t="array" ref="A21">INDEX(G:G,SMALL(IF($K$12:$K$500=2,ROW($12:$500),4^8),ROW(G10)))&amp;""</f>
        <v>20805</v>
      </c>
      <c r="B21" s="100"/>
      <c r="C21" s="20" t="str">
        <f>IF(ISERROR(VLOOKUP(A21,'[1]Z07 一般公共预算财政拨款收入支出决算表(财决07表)'!$A$10:$T$500,4,FALSE)),"",VLOOKUP(A21,'[1]Z07 一般公共预算财政拨款收入支出决算表(财决07表)'!$A$10:$T$500,4,FALSE))</f>
        <v>行政事业单位离退休</v>
      </c>
      <c r="D21" s="21">
        <f>IF(ISERROR(VLOOKUP(A21,'[1]Z07 一般公共预算财政拨款收入支出决算表(财决07表)'!$A$10:$T$500,11,FALSE)),"",VLOOKUP(A21,'[1]Z07 一般公共预算财政拨款收入支出决算表(财决07表)'!$A$10:$T$500,11,FALSE))</f>
        <v>46.36</v>
      </c>
      <c r="E21" s="21">
        <f>IF(ISERROR(VLOOKUP(A21,'[1]Z07 一般公共预算财政拨款收入支出决算表(财决07表)'!$A$10:$T$500,12,FALSE)),"",VLOOKUP(A21,'[1]Z07 一般公共预算财政拨款收入支出决算表(财决07表)'!$A$10:$T$500,12,FALSE))</f>
        <v>46.36</v>
      </c>
      <c r="F21" s="21">
        <f>IF(ISERROR(VLOOKUP(A21,'[1]Z07 一般公共预算财政拨款收入支出决算表(财决07表)'!$A$10:$T$500,15,FALSE)),"",VLOOKUP(A21,'[1]Z07 一般公共预算财政拨款收入支出决算表(财决07表)'!$A$10:$T$500,15,FALSE))</f>
        <v>0</v>
      </c>
      <c r="G21" s="91" t="str">
        <f>'[1]Z07 一般公共预算财政拨款收入支出决算表(财决07表)'!A19</f>
        <v>2069999</v>
      </c>
      <c r="H21" s="101">
        <f>'[1]Z07 一般公共预算财政拨款收入支出决算表(财决07表)'!$K19</f>
        <v>0</v>
      </c>
      <c r="I21" s="91" t="str">
        <f t="shared" si="0"/>
        <v>1</v>
      </c>
      <c r="J21" s="91" t="str">
        <f t="shared" si="1"/>
        <v>2</v>
      </c>
      <c r="K21" s="91">
        <f t="shared" si="2"/>
        <v>3</v>
      </c>
      <c r="L21" s="91">
        <f t="shared" si="3"/>
        <v>21</v>
      </c>
      <c r="M21" s="91"/>
    </row>
    <row r="22" spans="1:13" s="4" customFormat="1" ht="20.100000000000001" customHeight="1">
      <c r="A22" s="19" t="str">
        <f t="array" ref="A22">INDEX(G:G,SMALL(IF($K$12:$K$500=2,ROW($12:$500),4^8),ROW(G11)))&amp;""</f>
        <v>2080501</v>
      </c>
      <c r="B22" s="100"/>
      <c r="C22" s="20" t="str">
        <f>IF(ISERROR(VLOOKUP(A22,'[1]Z07 一般公共预算财政拨款收入支出决算表(财决07表)'!$A$10:$T$500,4,FALSE)),"",VLOOKUP(A22,'[1]Z07 一般公共预算财政拨款收入支出决算表(财决07表)'!$A$10:$T$500,4,FALSE))</f>
        <v xml:space="preserve">  归口管理的行政单位离退休</v>
      </c>
      <c r="D22" s="21">
        <f>IF(ISERROR(VLOOKUP(A22,'[1]Z07 一般公共预算财政拨款收入支出决算表(财决07表)'!$A$10:$T$500,11,FALSE)),"",VLOOKUP(A22,'[1]Z07 一般公共预算财政拨款收入支出决算表(财决07表)'!$A$10:$T$500,11,FALSE))</f>
        <v>39.57</v>
      </c>
      <c r="E22" s="21">
        <f>IF(ISERROR(VLOOKUP(A22,'[1]Z07 一般公共预算财政拨款收入支出决算表(财决07表)'!$A$10:$T$500,12,FALSE)),"",VLOOKUP(A22,'[1]Z07 一般公共预算财政拨款收入支出决算表(财决07表)'!$A$10:$T$500,12,FALSE))</f>
        <v>39.57</v>
      </c>
      <c r="F22" s="21">
        <f>IF(ISERROR(VLOOKUP(A22,'[1]Z07 一般公共预算财政拨款收入支出决算表(财决07表)'!$A$10:$T$500,15,FALSE)),"",VLOOKUP(A22,'[1]Z07 一般公共预算财政拨款收入支出决算表(财决07表)'!$A$10:$T$500,15,FALSE))</f>
        <v>0</v>
      </c>
      <c r="G22" s="91" t="str">
        <f>'[1]Z07 一般公共预算财政拨款收入支出决算表(财决07表)'!A20</f>
        <v>208</v>
      </c>
      <c r="H22" s="101">
        <f>'[1]Z07 一般公共预算财政拨款收入支出决算表(财决07表)'!$K20</f>
        <v>85.73</v>
      </c>
      <c r="I22" s="91" t="str">
        <f t="shared" si="0"/>
        <v>1</v>
      </c>
      <c r="J22" s="91" t="str">
        <f t="shared" si="1"/>
        <v>1</v>
      </c>
      <c r="K22" s="91">
        <f t="shared" si="2"/>
        <v>2</v>
      </c>
      <c r="L22" s="91">
        <f t="shared" si="3"/>
        <v>22</v>
      </c>
      <c r="M22" s="91"/>
    </row>
    <row r="23" spans="1:13" s="4" customFormat="1" ht="20.100000000000001" customHeight="1">
      <c r="A23" s="19" t="str">
        <f t="array" ref="A23">INDEX(G:G,SMALL(IF($K$12:$K$500=2,ROW($12:$500),4^8),ROW(G12)))&amp;""</f>
        <v>2080502</v>
      </c>
      <c r="B23" s="100"/>
      <c r="C23" s="20" t="str">
        <f>IF(ISERROR(VLOOKUP(A23,'[1]Z07 一般公共预算财政拨款收入支出决算表(财决07表)'!$A$10:$T$500,4,FALSE)),"",VLOOKUP(A23,'[1]Z07 一般公共预算财政拨款收入支出决算表(财决07表)'!$A$10:$T$500,4,FALSE))</f>
        <v xml:space="preserve">  事业单位离退休</v>
      </c>
      <c r="D23" s="21">
        <f>IF(ISERROR(VLOOKUP(A23,'[1]Z07 一般公共预算财政拨款收入支出决算表(财决07表)'!$A$10:$T$500,11,FALSE)),"",VLOOKUP(A23,'[1]Z07 一般公共预算财政拨款收入支出决算表(财决07表)'!$A$10:$T$500,11,FALSE))</f>
        <v>6.79</v>
      </c>
      <c r="E23" s="21">
        <f>IF(ISERROR(VLOOKUP(A23,'[1]Z07 一般公共预算财政拨款收入支出决算表(财决07表)'!$A$10:$T$500,12,FALSE)),"",VLOOKUP(A23,'[1]Z07 一般公共预算财政拨款收入支出决算表(财决07表)'!$A$10:$T$500,12,FALSE))</f>
        <v>6.79</v>
      </c>
      <c r="F23" s="21">
        <f>IF(ISERROR(VLOOKUP(A23,'[1]Z07 一般公共预算财政拨款收入支出决算表(财决07表)'!$A$10:$T$500,15,FALSE)),"",VLOOKUP(A23,'[1]Z07 一般公共预算财政拨款收入支出决算表(财决07表)'!$A$10:$T$500,15,FALSE))</f>
        <v>0</v>
      </c>
      <c r="G23" s="91" t="str">
        <f>'[1]Z07 一般公共预算财政拨款收入支出决算表(财决07表)'!A21</f>
        <v>20805</v>
      </c>
      <c r="H23" s="101">
        <f>'[1]Z07 一般公共预算财政拨款收入支出决算表(财决07表)'!$K21</f>
        <v>46.36</v>
      </c>
      <c r="I23" s="91" t="str">
        <f t="shared" si="0"/>
        <v>1</v>
      </c>
      <c r="J23" s="91" t="str">
        <f t="shared" si="1"/>
        <v>1</v>
      </c>
      <c r="K23" s="91">
        <f t="shared" si="2"/>
        <v>2</v>
      </c>
      <c r="L23" s="91">
        <f t="shared" si="3"/>
        <v>23</v>
      </c>
      <c r="M23" s="91"/>
    </row>
    <row r="24" spans="1:13" s="4" customFormat="1" ht="20.100000000000001" customHeight="1">
      <c r="A24" s="19" t="str">
        <f t="array" ref="A24">INDEX(G:G,SMALL(IF($K$12:$K$500=2,ROW($12:$500),4^8),ROW(G13)))&amp;""</f>
        <v>20808</v>
      </c>
      <c r="B24" s="100"/>
      <c r="C24" s="20" t="str">
        <f>IF(ISERROR(VLOOKUP(A24,'[1]Z07 一般公共预算财政拨款收入支出决算表(财决07表)'!$A$10:$T$500,4,FALSE)),"",VLOOKUP(A24,'[1]Z07 一般公共预算财政拨款收入支出决算表(财决07表)'!$A$10:$T$500,4,FALSE))</f>
        <v>抚恤</v>
      </c>
      <c r="D24" s="21">
        <f>IF(ISERROR(VLOOKUP(A24,'[1]Z07 一般公共预算财政拨款收入支出决算表(财决07表)'!$A$10:$T$500,11,FALSE)),"",VLOOKUP(A24,'[1]Z07 一般公共预算财政拨款收入支出决算表(财决07表)'!$A$10:$T$500,11,FALSE))</f>
        <v>39.369999999999997</v>
      </c>
      <c r="E24" s="21">
        <f>IF(ISERROR(VLOOKUP(A24,'[1]Z07 一般公共预算财政拨款收入支出决算表(财决07表)'!$A$10:$T$500,12,FALSE)),"",VLOOKUP(A24,'[1]Z07 一般公共预算财政拨款收入支出决算表(财决07表)'!$A$10:$T$500,12,FALSE))</f>
        <v>39.369999999999997</v>
      </c>
      <c r="F24" s="21">
        <f>IF(ISERROR(VLOOKUP(A24,'[1]Z07 一般公共预算财政拨款收入支出决算表(财决07表)'!$A$10:$T$500,15,FALSE)),"",VLOOKUP(A24,'[1]Z07 一般公共预算财政拨款收入支出决算表(财决07表)'!$A$10:$T$500,15,FALSE))</f>
        <v>0</v>
      </c>
      <c r="G24" s="91" t="str">
        <f>'[1]Z07 一般公共预算财政拨款收入支出决算表(财决07表)'!A22</f>
        <v>2080501</v>
      </c>
      <c r="H24" s="101">
        <f>'[1]Z07 一般公共预算财政拨款收入支出决算表(财决07表)'!$K22</f>
        <v>39.57</v>
      </c>
      <c r="I24" s="91" t="str">
        <f t="shared" si="0"/>
        <v>1</v>
      </c>
      <c r="J24" s="91" t="str">
        <f t="shared" si="1"/>
        <v>1</v>
      </c>
      <c r="K24" s="91">
        <f t="shared" si="2"/>
        <v>2</v>
      </c>
      <c r="L24" s="91">
        <f t="shared" si="3"/>
        <v>24</v>
      </c>
      <c r="M24" s="91"/>
    </row>
    <row r="25" spans="1:13" s="4" customFormat="1" ht="20.100000000000001" customHeight="1">
      <c r="A25" s="19" t="str">
        <f t="array" ref="A25">INDEX(G:G,SMALL(IF($K$12:$K$500=2,ROW($12:$500),4^8),ROW(G14)))&amp;""</f>
        <v>2080801</v>
      </c>
      <c r="B25" s="100"/>
      <c r="C25" s="20" t="str">
        <f>IF(ISERROR(VLOOKUP(A25,'[1]Z07 一般公共预算财政拨款收入支出决算表(财决07表)'!$A$10:$T$500,4,FALSE)),"",VLOOKUP(A25,'[1]Z07 一般公共预算财政拨款收入支出决算表(财决07表)'!$A$10:$T$500,4,FALSE))</f>
        <v xml:space="preserve">  死亡抚恤</v>
      </c>
      <c r="D25" s="21">
        <f>IF(ISERROR(VLOOKUP(A25,'[1]Z07 一般公共预算财政拨款收入支出决算表(财决07表)'!$A$10:$T$500,11,FALSE)),"",VLOOKUP(A25,'[1]Z07 一般公共预算财政拨款收入支出决算表(财决07表)'!$A$10:$T$500,11,FALSE))</f>
        <v>39.369999999999997</v>
      </c>
      <c r="E25" s="21">
        <f>IF(ISERROR(VLOOKUP(A25,'[1]Z07 一般公共预算财政拨款收入支出决算表(财决07表)'!$A$10:$T$500,12,FALSE)),"",VLOOKUP(A25,'[1]Z07 一般公共预算财政拨款收入支出决算表(财决07表)'!$A$10:$T$500,12,FALSE))</f>
        <v>39.369999999999997</v>
      </c>
      <c r="F25" s="21">
        <f>IF(ISERROR(VLOOKUP(A25,'[1]Z07 一般公共预算财政拨款收入支出决算表(财决07表)'!$A$10:$T$500,15,FALSE)),"",VLOOKUP(A25,'[1]Z07 一般公共预算财政拨款收入支出决算表(财决07表)'!$A$10:$T$500,15,FALSE))</f>
        <v>0</v>
      </c>
      <c r="G25" s="91" t="str">
        <f>'[1]Z07 一般公共预算财政拨款收入支出决算表(财决07表)'!A23</f>
        <v>2080502</v>
      </c>
      <c r="H25" s="101">
        <f>'[1]Z07 一般公共预算财政拨款收入支出决算表(财决07表)'!$K23</f>
        <v>6.79</v>
      </c>
      <c r="I25" s="91" t="str">
        <f t="shared" si="0"/>
        <v>1</v>
      </c>
      <c r="J25" s="91" t="str">
        <f t="shared" si="1"/>
        <v>1</v>
      </c>
      <c r="K25" s="91">
        <f t="shared" si="2"/>
        <v>2</v>
      </c>
      <c r="L25" s="91">
        <f t="shared" si="3"/>
        <v>25</v>
      </c>
      <c r="M25" s="91"/>
    </row>
    <row r="26" spans="1:13" s="4" customFormat="1" ht="20.100000000000001" customHeight="1">
      <c r="A26" s="19" t="str">
        <f t="array" ref="A26">INDEX(G:G,SMALL(IF($K$12:$K$500=2,ROW($12:$500),4^8),ROW(G15)))&amp;""</f>
        <v>210</v>
      </c>
      <c r="B26" s="100"/>
      <c r="C26" s="20" t="str">
        <f>IF(ISERROR(VLOOKUP(A26,'[1]Z07 一般公共预算财政拨款收入支出决算表(财决07表)'!$A$10:$T$500,4,FALSE)),"",VLOOKUP(A26,'[1]Z07 一般公共预算财政拨款收入支出决算表(财决07表)'!$A$10:$T$500,4,FALSE))</f>
        <v>医疗卫生与计划生育支出</v>
      </c>
      <c r="D26" s="21">
        <f>IF(ISERROR(VLOOKUP(A26,'[1]Z07 一般公共预算财政拨款收入支出决算表(财决07表)'!$A$10:$T$500,11,FALSE)),"",VLOOKUP(A26,'[1]Z07 一般公共预算财政拨款收入支出决算表(财决07表)'!$A$10:$T$500,11,FALSE))</f>
        <v>62.87</v>
      </c>
      <c r="E26" s="21">
        <f>IF(ISERROR(VLOOKUP(A26,'[1]Z07 一般公共预算财政拨款收入支出决算表(财决07表)'!$A$10:$T$500,12,FALSE)),"",VLOOKUP(A26,'[1]Z07 一般公共预算财政拨款收入支出决算表(财决07表)'!$A$10:$T$500,12,FALSE))</f>
        <v>62.87</v>
      </c>
      <c r="F26" s="21">
        <f>IF(ISERROR(VLOOKUP(A26,'[1]Z07 一般公共预算财政拨款收入支出决算表(财决07表)'!$A$10:$T$500,15,FALSE)),"",VLOOKUP(A26,'[1]Z07 一般公共预算财政拨款收入支出决算表(财决07表)'!$A$10:$T$500,15,FALSE))</f>
        <v>0</v>
      </c>
      <c r="G26" s="91" t="str">
        <f>'[1]Z07 一般公共预算财政拨款收入支出决算表(财决07表)'!A24</f>
        <v>20808</v>
      </c>
      <c r="H26" s="101">
        <f>'[1]Z07 一般公共预算财政拨款收入支出决算表(财决07表)'!$K24</f>
        <v>39.369999999999997</v>
      </c>
      <c r="I26" s="91" t="str">
        <f t="shared" si="0"/>
        <v>1</v>
      </c>
      <c r="J26" s="91" t="str">
        <f t="shared" si="1"/>
        <v>1</v>
      </c>
      <c r="K26" s="91">
        <f t="shared" si="2"/>
        <v>2</v>
      </c>
      <c r="L26" s="91">
        <f t="shared" si="3"/>
        <v>26</v>
      </c>
      <c r="M26" s="91"/>
    </row>
    <row r="27" spans="1:13" s="4" customFormat="1" ht="20.100000000000001" customHeight="1">
      <c r="A27" s="19" t="str">
        <f t="array" ref="A27">INDEX(G:G,SMALL(IF($K$12:$K$500=2,ROW($12:$500),4^8),ROW(G16)))&amp;""</f>
        <v>21011</v>
      </c>
      <c r="B27" s="100"/>
      <c r="C27" s="20" t="str">
        <f>IF(ISERROR(VLOOKUP(A27,'[1]Z07 一般公共预算财政拨款收入支出决算表(财决07表)'!$A$10:$T$500,4,FALSE)),"",VLOOKUP(A27,'[1]Z07 一般公共预算财政拨款收入支出决算表(财决07表)'!$A$10:$T$500,4,FALSE))</f>
        <v>行政事业单位医疗</v>
      </c>
      <c r="D27" s="21">
        <f>IF(ISERROR(VLOOKUP(A27,'[1]Z07 一般公共预算财政拨款收入支出决算表(财决07表)'!$A$10:$T$500,11,FALSE)),"",VLOOKUP(A27,'[1]Z07 一般公共预算财政拨款收入支出决算表(财决07表)'!$A$10:$T$500,11,FALSE))</f>
        <v>62.87</v>
      </c>
      <c r="E27" s="21">
        <f>IF(ISERROR(VLOOKUP(A27,'[1]Z07 一般公共预算财政拨款收入支出决算表(财决07表)'!$A$10:$T$500,12,FALSE)),"",VLOOKUP(A27,'[1]Z07 一般公共预算财政拨款收入支出决算表(财决07表)'!$A$10:$T$500,12,FALSE))</f>
        <v>62.87</v>
      </c>
      <c r="F27" s="21">
        <f>IF(ISERROR(VLOOKUP(A27,'[1]Z07 一般公共预算财政拨款收入支出决算表(财决07表)'!$A$10:$T$500,15,FALSE)),"",VLOOKUP(A27,'[1]Z07 一般公共预算财政拨款收入支出决算表(财决07表)'!$A$10:$T$500,15,FALSE))</f>
        <v>0</v>
      </c>
      <c r="G27" s="91" t="str">
        <f>'[1]Z07 一般公共预算财政拨款收入支出决算表(财决07表)'!A25</f>
        <v>2080801</v>
      </c>
      <c r="H27" s="101">
        <f>'[1]Z07 一般公共预算财政拨款收入支出决算表(财决07表)'!$K25</f>
        <v>39.369999999999997</v>
      </c>
      <c r="I27" s="91" t="str">
        <f t="shared" si="0"/>
        <v>1</v>
      </c>
      <c r="J27" s="91" t="str">
        <f t="shared" si="1"/>
        <v>1</v>
      </c>
      <c r="K27" s="91">
        <f t="shared" si="2"/>
        <v>2</v>
      </c>
      <c r="L27" s="91">
        <f t="shared" si="3"/>
        <v>27</v>
      </c>
      <c r="M27" s="91"/>
    </row>
    <row r="28" spans="1:13" s="4" customFormat="1" ht="20.100000000000001" customHeight="1">
      <c r="A28" s="19" t="str">
        <f t="array" ref="A28">INDEX(G:G,SMALL(IF($K$12:$K$500=2,ROW($12:$500),4^8),ROW(G17)))&amp;""</f>
        <v>2101101</v>
      </c>
      <c r="B28" s="100"/>
      <c r="C28" s="20" t="str">
        <f>IF(ISERROR(VLOOKUP(A28,'[1]Z07 一般公共预算财政拨款收入支出决算表(财决07表)'!$A$10:$T$500,4,FALSE)),"",VLOOKUP(A28,'[1]Z07 一般公共预算财政拨款收入支出决算表(财决07表)'!$A$10:$T$500,4,FALSE))</f>
        <v xml:space="preserve">  行政单位医疗</v>
      </c>
      <c r="D28" s="21">
        <f>IF(ISERROR(VLOOKUP(A28,'[1]Z07 一般公共预算财政拨款收入支出决算表(财决07表)'!$A$10:$T$500,11,FALSE)),"",VLOOKUP(A28,'[1]Z07 一般公共预算财政拨款收入支出决算表(财决07表)'!$A$10:$T$500,11,FALSE))</f>
        <v>44.49</v>
      </c>
      <c r="E28" s="21">
        <f>IF(ISERROR(VLOOKUP(A28,'[1]Z07 一般公共预算财政拨款收入支出决算表(财决07表)'!$A$10:$T$500,12,FALSE)),"",VLOOKUP(A28,'[1]Z07 一般公共预算财政拨款收入支出决算表(财决07表)'!$A$10:$T$500,12,FALSE))</f>
        <v>44.49</v>
      </c>
      <c r="F28" s="21">
        <f>IF(ISERROR(VLOOKUP(A28,'[1]Z07 一般公共预算财政拨款收入支出决算表(财决07表)'!$A$10:$T$500,15,FALSE)),"",VLOOKUP(A28,'[1]Z07 一般公共预算财政拨款收入支出决算表(财决07表)'!$A$10:$T$500,15,FALSE))</f>
        <v>0</v>
      </c>
      <c r="G28" s="91" t="str">
        <f>'[1]Z07 一般公共预算财政拨款收入支出决算表(财决07表)'!A26</f>
        <v>210</v>
      </c>
      <c r="H28" s="101">
        <f>'[1]Z07 一般公共预算财政拨款收入支出决算表(财决07表)'!$K26</f>
        <v>62.87</v>
      </c>
      <c r="I28" s="91" t="str">
        <f t="shared" si="0"/>
        <v>1</v>
      </c>
      <c r="J28" s="91" t="str">
        <f t="shared" si="1"/>
        <v>1</v>
      </c>
      <c r="K28" s="91">
        <f t="shared" si="2"/>
        <v>2</v>
      </c>
      <c r="L28" s="91">
        <f t="shared" si="3"/>
        <v>28</v>
      </c>
      <c r="M28" s="91"/>
    </row>
    <row r="29" spans="1:13" s="4" customFormat="1" ht="20.100000000000001" customHeight="1">
      <c r="A29" s="19" t="str">
        <f t="array" ref="A29">INDEX(G:G,SMALL(IF($K$12:$K$500=2,ROW($12:$500),4^8),ROW(G18)))&amp;""</f>
        <v>2101103</v>
      </c>
      <c r="B29" s="100"/>
      <c r="C29" s="20" t="str">
        <f>IF(ISERROR(VLOOKUP(A29,'[1]Z07 一般公共预算财政拨款收入支出决算表(财决07表)'!$A$10:$T$500,4,FALSE)),"",VLOOKUP(A29,'[1]Z07 一般公共预算财政拨款收入支出决算表(财决07表)'!$A$10:$T$500,4,FALSE))</f>
        <v xml:space="preserve">  公务员医疗补助</v>
      </c>
      <c r="D29" s="21">
        <f>IF(ISERROR(VLOOKUP(A29,'[1]Z07 一般公共预算财政拨款收入支出决算表(财决07表)'!$A$10:$T$500,11,FALSE)),"",VLOOKUP(A29,'[1]Z07 一般公共预算财政拨款收入支出决算表(财决07表)'!$A$10:$T$500,11,FALSE))</f>
        <v>18.38</v>
      </c>
      <c r="E29" s="21">
        <f>IF(ISERROR(VLOOKUP(A29,'[1]Z07 一般公共预算财政拨款收入支出决算表(财决07表)'!$A$10:$T$500,12,FALSE)),"",VLOOKUP(A29,'[1]Z07 一般公共预算财政拨款收入支出决算表(财决07表)'!$A$10:$T$500,12,FALSE))</f>
        <v>18.38</v>
      </c>
      <c r="F29" s="21">
        <f>IF(ISERROR(VLOOKUP(A29,'[1]Z07 一般公共预算财政拨款收入支出决算表(财决07表)'!$A$10:$T$500,15,FALSE)),"",VLOOKUP(A29,'[1]Z07 一般公共预算财政拨款收入支出决算表(财决07表)'!$A$10:$T$500,15,FALSE))</f>
        <v>0</v>
      </c>
      <c r="G29" s="91" t="str">
        <f>'[1]Z07 一般公共预算财政拨款收入支出决算表(财决07表)'!A27</f>
        <v>21011</v>
      </c>
      <c r="H29" s="101">
        <f>'[1]Z07 一般公共预算财政拨款收入支出决算表(财决07表)'!$K27</f>
        <v>62.87</v>
      </c>
      <c r="I29" s="91" t="str">
        <f t="shared" si="0"/>
        <v>1</v>
      </c>
      <c r="J29" s="91" t="str">
        <f t="shared" si="1"/>
        <v>1</v>
      </c>
      <c r="K29" s="91">
        <f t="shared" si="2"/>
        <v>2</v>
      </c>
      <c r="L29" s="91">
        <f t="shared" si="3"/>
        <v>29</v>
      </c>
      <c r="M29" s="91"/>
    </row>
    <row r="30" spans="1:13" s="4" customFormat="1" ht="20.100000000000001" customHeight="1">
      <c r="A30" s="19" t="str">
        <f t="array" ref="A30">INDEX(G:G,SMALL(IF($K$12:$K$500=2,ROW($12:$500),4^8),ROW(G19)))&amp;""</f>
        <v>211</v>
      </c>
      <c r="B30" s="100"/>
      <c r="C30" s="20" t="str">
        <f>IF(ISERROR(VLOOKUP(A30,'[1]Z07 一般公共预算财政拨款收入支出决算表(财决07表)'!$A$10:$T$500,4,FALSE)),"",VLOOKUP(A30,'[1]Z07 一般公共预算财政拨款收入支出决算表(财决07表)'!$A$10:$T$500,4,FALSE))</f>
        <v>节能环保支出</v>
      </c>
      <c r="D30" s="21">
        <f>IF(ISERROR(VLOOKUP(A30,'[1]Z07 一般公共预算财政拨款收入支出决算表(财决07表)'!$A$10:$T$500,11,FALSE)),"",VLOOKUP(A30,'[1]Z07 一般公共预算财政拨款收入支出决算表(财决07表)'!$A$10:$T$500,11,FALSE))</f>
        <v>3</v>
      </c>
      <c r="E30" s="21">
        <f>IF(ISERROR(VLOOKUP(A30,'[1]Z07 一般公共预算财政拨款收入支出决算表(财决07表)'!$A$10:$T$500,12,FALSE)),"",VLOOKUP(A30,'[1]Z07 一般公共预算财政拨款收入支出决算表(财决07表)'!$A$10:$T$500,12,FALSE))</f>
        <v>0</v>
      </c>
      <c r="F30" s="21">
        <f>IF(ISERROR(VLOOKUP(A30,'[1]Z07 一般公共预算财政拨款收入支出决算表(财决07表)'!$A$10:$T$500,15,FALSE)),"",VLOOKUP(A30,'[1]Z07 一般公共预算财政拨款收入支出决算表(财决07表)'!$A$10:$T$500,15,FALSE))</f>
        <v>3</v>
      </c>
      <c r="G30" s="91" t="str">
        <f>'[1]Z07 一般公共预算财政拨款收入支出决算表(财决07表)'!A28</f>
        <v>2101101</v>
      </c>
      <c r="H30" s="101">
        <f>'[1]Z07 一般公共预算财政拨款收入支出决算表(财决07表)'!$K28</f>
        <v>44.49</v>
      </c>
      <c r="I30" s="91" t="str">
        <f t="shared" si="0"/>
        <v>1</v>
      </c>
      <c r="J30" s="91" t="str">
        <f t="shared" si="1"/>
        <v>1</v>
      </c>
      <c r="K30" s="91">
        <f t="shared" si="2"/>
        <v>2</v>
      </c>
      <c r="L30" s="91">
        <f t="shared" si="3"/>
        <v>30</v>
      </c>
      <c r="M30" s="91"/>
    </row>
    <row r="31" spans="1:13" s="4" customFormat="1" ht="20.100000000000001" customHeight="1">
      <c r="A31" s="19" t="str">
        <f t="array" ref="A31">INDEX(G:G,SMALL(IF($K$12:$K$500=2,ROW($12:$500),4^8),ROW(G20)))&amp;""</f>
        <v>21105</v>
      </c>
      <c r="B31" s="100"/>
      <c r="C31" s="20" t="str">
        <f>IF(ISERROR(VLOOKUP(A31,'[1]Z07 一般公共预算财政拨款收入支出决算表(财决07表)'!$A$10:$T$500,4,FALSE)),"",VLOOKUP(A31,'[1]Z07 一般公共预算财政拨款收入支出决算表(财决07表)'!$A$10:$T$500,4,FALSE))</f>
        <v>天然林保护</v>
      </c>
      <c r="D31" s="21">
        <f>IF(ISERROR(VLOOKUP(A31,'[1]Z07 一般公共预算财政拨款收入支出决算表(财决07表)'!$A$10:$T$500,11,FALSE)),"",VLOOKUP(A31,'[1]Z07 一般公共预算财政拨款收入支出决算表(财决07表)'!$A$10:$T$500,11,FALSE))</f>
        <v>3</v>
      </c>
      <c r="E31" s="21">
        <f>IF(ISERROR(VLOOKUP(A31,'[1]Z07 一般公共预算财政拨款收入支出决算表(财决07表)'!$A$10:$T$500,12,FALSE)),"",VLOOKUP(A31,'[1]Z07 一般公共预算财政拨款收入支出决算表(财决07表)'!$A$10:$T$500,12,FALSE))</f>
        <v>0</v>
      </c>
      <c r="F31" s="21">
        <f>IF(ISERROR(VLOOKUP(A31,'[1]Z07 一般公共预算财政拨款收入支出决算表(财决07表)'!$A$10:$T$500,15,FALSE)),"",VLOOKUP(A31,'[1]Z07 一般公共预算财政拨款收入支出决算表(财决07表)'!$A$10:$T$500,15,FALSE))</f>
        <v>3</v>
      </c>
      <c r="G31" s="91" t="str">
        <f>'[1]Z07 一般公共预算财政拨款收入支出决算表(财决07表)'!A29</f>
        <v>2101103</v>
      </c>
      <c r="H31" s="101">
        <f>'[1]Z07 一般公共预算财政拨款收入支出决算表(财决07表)'!$K29</f>
        <v>18.38</v>
      </c>
      <c r="I31" s="91" t="str">
        <f t="shared" si="0"/>
        <v>1</v>
      </c>
      <c r="J31" s="91" t="str">
        <f t="shared" si="1"/>
        <v>1</v>
      </c>
      <c r="K31" s="91">
        <f t="shared" si="2"/>
        <v>2</v>
      </c>
      <c r="L31" s="91">
        <f t="shared" si="3"/>
        <v>31</v>
      </c>
      <c r="M31" s="91"/>
    </row>
    <row r="32" spans="1:13" s="4" customFormat="1" ht="20.100000000000001" customHeight="1">
      <c r="A32" s="19" t="str">
        <f t="array" ref="A32">INDEX(G:G,SMALL(IF($K$12:$K$500=2,ROW($12:$500),4^8),ROW(G21)))&amp;""</f>
        <v>2110501</v>
      </c>
      <c r="B32" s="100"/>
      <c r="C32" s="20" t="str">
        <f>IF(ISERROR(VLOOKUP(A32,'[1]Z07 一般公共预算财政拨款收入支出决算表(财决07表)'!$A$10:$T$500,4,FALSE)),"",VLOOKUP(A32,'[1]Z07 一般公共预算财政拨款收入支出决算表(财决07表)'!$A$10:$T$500,4,FALSE))</f>
        <v xml:space="preserve">  森林管护</v>
      </c>
      <c r="D32" s="21">
        <f>IF(ISERROR(VLOOKUP(A32,'[1]Z07 一般公共预算财政拨款收入支出决算表(财决07表)'!$A$10:$T$500,11,FALSE)),"",VLOOKUP(A32,'[1]Z07 一般公共预算财政拨款收入支出决算表(财决07表)'!$A$10:$T$500,11,FALSE))</f>
        <v>3</v>
      </c>
      <c r="E32" s="21">
        <f>IF(ISERROR(VLOOKUP(A32,'[1]Z07 一般公共预算财政拨款收入支出决算表(财决07表)'!$A$10:$T$500,12,FALSE)),"",VLOOKUP(A32,'[1]Z07 一般公共预算财政拨款收入支出决算表(财决07表)'!$A$10:$T$500,12,FALSE))</f>
        <v>0</v>
      </c>
      <c r="F32" s="21">
        <f>IF(ISERROR(VLOOKUP(A32,'[1]Z07 一般公共预算财政拨款收入支出决算表(财决07表)'!$A$10:$T$500,15,FALSE)),"",VLOOKUP(A32,'[1]Z07 一般公共预算财政拨款收入支出决算表(财决07表)'!$A$10:$T$500,15,FALSE))</f>
        <v>3</v>
      </c>
      <c r="G32" s="91" t="str">
        <f>'[1]Z07 一般公共预算财政拨款收入支出决算表(财决07表)'!A30</f>
        <v>211</v>
      </c>
      <c r="H32" s="101">
        <f>'[1]Z07 一般公共预算财政拨款收入支出决算表(财决07表)'!$K30</f>
        <v>3</v>
      </c>
      <c r="I32" s="91" t="str">
        <f t="shared" si="0"/>
        <v>1</v>
      </c>
      <c r="J32" s="91" t="str">
        <f t="shared" si="1"/>
        <v>1</v>
      </c>
      <c r="K32" s="91">
        <f t="shared" si="2"/>
        <v>2</v>
      </c>
      <c r="L32" s="91">
        <f t="shared" si="3"/>
        <v>32</v>
      </c>
      <c r="M32" s="91"/>
    </row>
    <row r="33" spans="1:13" s="4" customFormat="1" ht="20.100000000000001" customHeight="1">
      <c r="A33" s="19" t="str">
        <f t="array" ref="A33">INDEX(G:G,SMALL(IF($K$12:$K$500=2,ROW($12:$500),4^8),ROW(G22)))&amp;""</f>
        <v>213</v>
      </c>
      <c r="B33" s="100"/>
      <c r="C33" s="20" t="str">
        <f>IF(ISERROR(VLOOKUP(A33,'[1]Z07 一般公共预算财政拨款收入支出决算表(财决07表)'!$A$10:$T$500,4,FALSE)),"",VLOOKUP(A33,'[1]Z07 一般公共预算财政拨款收入支出决算表(财决07表)'!$A$10:$T$500,4,FALSE))</f>
        <v>农林水支出</v>
      </c>
      <c r="D33" s="21">
        <f>IF(ISERROR(VLOOKUP(A33,'[1]Z07 一般公共预算财政拨款收入支出决算表(财决07表)'!$A$10:$T$500,11,FALSE)),"",VLOOKUP(A33,'[1]Z07 一般公共预算财政拨款收入支出决算表(财决07表)'!$A$10:$T$500,11,FALSE))</f>
        <v>1977.23</v>
      </c>
      <c r="E33" s="21">
        <f>IF(ISERROR(VLOOKUP(A33,'[1]Z07 一般公共预算财政拨款收入支出决算表(财决07表)'!$A$10:$T$500,12,FALSE)),"",VLOOKUP(A33,'[1]Z07 一般公共预算财政拨款收入支出决算表(财决07表)'!$A$10:$T$500,12,FALSE))</f>
        <v>1396.97</v>
      </c>
      <c r="F33" s="21">
        <f>IF(ISERROR(VLOOKUP(A33,'[1]Z07 一般公共预算财政拨款收入支出决算表(财决07表)'!$A$10:$T$500,15,FALSE)),"",VLOOKUP(A33,'[1]Z07 一般公共预算财政拨款收入支出决算表(财决07表)'!$A$10:$T$500,15,FALSE))</f>
        <v>580.25</v>
      </c>
      <c r="G33" s="91" t="str">
        <f>'[1]Z07 一般公共预算财政拨款收入支出决算表(财决07表)'!A31</f>
        <v>21105</v>
      </c>
      <c r="H33" s="101">
        <f>'[1]Z07 一般公共预算财政拨款收入支出决算表(财决07表)'!$K31</f>
        <v>3</v>
      </c>
      <c r="I33" s="91" t="str">
        <f t="shared" si="0"/>
        <v>1</v>
      </c>
      <c r="J33" s="91" t="str">
        <f t="shared" si="1"/>
        <v>1</v>
      </c>
      <c r="K33" s="91">
        <f t="shared" si="2"/>
        <v>2</v>
      </c>
      <c r="L33" s="91">
        <f t="shared" si="3"/>
        <v>33</v>
      </c>
      <c r="M33" s="91"/>
    </row>
    <row r="34" spans="1:13" s="4" customFormat="1" ht="20.100000000000001" customHeight="1">
      <c r="A34" s="19" t="str">
        <f t="array" ref="A34">INDEX(G:G,SMALL(IF($K$12:$K$500=2,ROW($12:$500),4^8),ROW(G23)))&amp;""</f>
        <v>21302</v>
      </c>
      <c r="B34" s="100"/>
      <c r="C34" s="20" t="str">
        <f>IF(ISERROR(VLOOKUP(A34,'[1]Z07 一般公共预算财政拨款收入支出决算表(财决07表)'!$A$10:$T$500,4,FALSE)),"",VLOOKUP(A34,'[1]Z07 一般公共预算财政拨款收入支出决算表(财决07表)'!$A$10:$T$500,4,FALSE))</f>
        <v>林业</v>
      </c>
      <c r="D34" s="21">
        <f>IF(ISERROR(VLOOKUP(A34,'[1]Z07 一般公共预算财政拨款收入支出决算表(财决07表)'!$A$10:$T$500,11,FALSE)),"",VLOOKUP(A34,'[1]Z07 一般公共预算财政拨款收入支出决算表(财决07表)'!$A$10:$T$500,11,FALSE))</f>
        <v>1973.23</v>
      </c>
      <c r="E34" s="21">
        <f>IF(ISERROR(VLOOKUP(A34,'[1]Z07 一般公共预算财政拨款收入支出决算表(财决07表)'!$A$10:$T$500,12,FALSE)),"",VLOOKUP(A34,'[1]Z07 一般公共预算财政拨款收入支出决算表(财决07表)'!$A$10:$T$500,12,FALSE))</f>
        <v>1396.97</v>
      </c>
      <c r="F34" s="21">
        <f>IF(ISERROR(VLOOKUP(A34,'[1]Z07 一般公共预算财政拨款收入支出决算表(财决07表)'!$A$10:$T$500,15,FALSE)),"",VLOOKUP(A34,'[1]Z07 一般公共预算财政拨款收入支出决算表(财决07表)'!$A$10:$T$500,15,FALSE))</f>
        <v>576.25</v>
      </c>
      <c r="G34" s="91" t="str">
        <f>'[1]Z07 一般公共预算财政拨款收入支出决算表(财决07表)'!A32</f>
        <v>2110501</v>
      </c>
      <c r="H34" s="101">
        <f>'[1]Z07 一般公共预算财政拨款收入支出决算表(财决07表)'!$K32</f>
        <v>3</v>
      </c>
      <c r="I34" s="91" t="str">
        <f t="shared" si="0"/>
        <v>1</v>
      </c>
      <c r="J34" s="91" t="str">
        <f t="shared" si="1"/>
        <v>1</v>
      </c>
      <c r="K34" s="91">
        <f t="shared" si="2"/>
        <v>2</v>
      </c>
      <c r="L34" s="91">
        <f t="shared" si="3"/>
        <v>34</v>
      </c>
      <c r="M34" s="91"/>
    </row>
    <row r="35" spans="1:13" s="4" customFormat="1" ht="20.100000000000001" customHeight="1">
      <c r="A35" s="19" t="str">
        <f t="array" ref="A35">INDEX(G:G,SMALL(IF($K$12:$K$500=2,ROW($12:$500),4^8),ROW(G24)))&amp;""</f>
        <v>2130201</v>
      </c>
      <c r="B35" s="100"/>
      <c r="C35" s="20" t="str">
        <f>IF(ISERROR(VLOOKUP(A35,'[1]Z07 一般公共预算财政拨款收入支出决算表(财决07表)'!$A$10:$T$500,4,FALSE)),"",VLOOKUP(A35,'[1]Z07 一般公共预算财政拨款收入支出决算表(财决07表)'!$A$10:$T$500,4,FALSE))</f>
        <v xml:space="preserve">  行政运行</v>
      </c>
      <c r="D35" s="21">
        <f>IF(ISERROR(VLOOKUP(A35,'[1]Z07 一般公共预算财政拨款收入支出决算表(财决07表)'!$A$10:$T$500,11,FALSE)),"",VLOOKUP(A35,'[1]Z07 一般公共预算财政拨款收入支出决算表(财决07表)'!$A$10:$T$500,11,FALSE))</f>
        <v>1265.78</v>
      </c>
      <c r="E35" s="21">
        <f>IF(ISERROR(VLOOKUP(A35,'[1]Z07 一般公共预算财政拨款收入支出决算表(财决07表)'!$A$10:$T$500,12,FALSE)),"",VLOOKUP(A35,'[1]Z07 一般公共预算财政拨款收入支出决算表(财决07表)'!$A$10:$T$500,12,FALSE))</f>
        <v>1265.78</v>
      </c>
      <c r="F35" s="21">
        <f>IF(ISERROR(VLOOKUP(A35,'[1]Z07 一般公共预算财政拨款收入支出决算表(财决07表)'!$A$10:$T$500,15,FALSE)),"",VLOOKUP(A35,'[1]Z07 一般公共预算财政拨款收入支出决算表(财决07表)'!$A$10:$T$500,15,FALSE))</f>
        <v>0</v>
      </c>
      <c r="G35" s="91" t="str">
        <f>'[1]Z07 一般公共预算财政拨款收入支出决算表(财决07表)'!A33</f>
        <v>2110507</v>
      </c>
      <c r="H35" s="101">
        <f>'[1]Z07 一般公共预算财政拨款收入支出决算表(财决07表)'!$K33</f>
        <v>0</v>
      </c>
      <c r="I35" s="91" t="str">
        <f t="shared" si="0"/>
        <v>1</v>
      </c>
      <c r="J35" s="91" t="str">
        <f t="shared" si="1"/>
        <v>2</v>
      </c>
      <c r="K35" s="91">
        <f t="shared" si="2"/>
        <v>3</v>
      </c>
      <c r="L35" s="91">
        <f t="shared" si="3"/>
        <v>35</v>
      </c>
      <c r="M35" s="91"/>
    </row>
    <row r="36" spans="1:13" s="4" customFormat="1" ht="20.100000000000001" customHeight="1">
      <c r="A36" s="19" t="str">
        <f t="array" ref="A36">INDEX(G:G,SMALL(IF($K$12:$K$500=2,ROW($12:$500),4^8),ROW(G25)))&amp;""</f>
        <v>2130202</v>
      </c>
      <c r="B36" s="100"/>
      <c r="C36" s="20" t="str">
        <f>IF(ISERROR(VLOOKUP(A36,'[1]Z07 一般公共预算财政拨款收入支出决算表(财决07表)'!$A$10:$T$500,4,FALSE)),"",VLOOKUP(A36,'[1]Z07 一般公共预算财政拨款收入支出决算表(财决07表)'!$A$10:$T$500,4,FALSE))</f>
        <v xml:space="preserve">  一般行政管理事务</v>
      </c>
      <c r="D36" s="21">
        <f>IF(ISERROR(VLOOKUP(A36,'[1]Z07 一般公共预算财政拨款收入支出决算表(财决07表)'!$A$10:$T$500,11,FALSE)),"",VLOOKUP(A36,'[1]Z07 一般公共预算财政拨款收入支出决算表(财决07表)'!$A$10:$T$500,11,FALSE))</f>
        <v>36.15</v>
      </c>
      <c r="E36" s="21">
        <f>IF(ISERROR(VLOOKUP(A36,'[1]Z07 一般公共预算财政拨款收入支出决算表(财决07表)'!$A$10:$T$500,12,FALSE)),"",VLOOKUP(A36,'[1]Z07 一般公共预算财政拨款收入支出决算表(财决07表)'!$A$10:$T$500,12,FALSE))</f>
        <v>36.15</v>
      </c>
      <c r="F36" s="21">
        <f>IF(ISERROR(VLOOKUP(A36,'[1]Z07 一般公共预算财政拨款收入支出决算表(财决07表)'!$A$10:$T$500,15,FALSE)),"",VLOOKUP(A36,'[1]Z07 一般公共预算财政拨款收入支出决算表(财决07表)'!$A$10:$T$500,15,FALSE))</f>
        <v>0</v>
      </c>
      <c r="G36" s="91" t="str">
        <f>'[1]Z07 一般公共预算财政拨款收入支出决算表(财决07表)'!A34</f>
        <v>213</v>
      </c>
      <c r="H36" s="101">
        <f>'[1]Z07 一般公共预算财政拨款收入支出决算表(财决07表)'!$K34</f>
        <v>1977.23</v>
      </c>
      <c r="I36" s="91" t="str">
        <f t="shared" si="0"/>
        <v>1</v>
      </c>
      <c r="J36" s="91" t="str">
        <f t="shared" si="1"/>
        <v>1</v>
      </c>
      <c r="K36" s="91">
        <f t="shared" si="2"/>
        <v>2</v>
      </c>
      <c r="L36" s="91">
        <f t="shared" si="3"/>
        <v>36</v>
      </c>
      <c r="M36" s="91"/>
    </row>
    <row r="37" spans="1:13" s="4" customFormat="1" ht="20.100000000000001" customHeight="1">
      <c r="A37" s="19" t="str">
        <f t="array" ref="A37">INDEX(G:G,SMALL(IF($K$12:$K$500=2,ROW($12:$500),4^8),ROW(G26)))&amp;""</f>
        <v>2130205</v>
      </c>
      <c r="B37" s="100"/>
      <c r="C37" s="20" t="str">
        <f>IF(ISERROR(VLOOKUP(A37,'[1]Z07 一般公共预算财政拨款收入支出决算表(财决07表)'!$A$10:$T$500,4,FALSE)),"",VLOOKUP(A37,'[1]Z07 一般公共预算财政拨款收入支出决算表(财决07表)'!$A$10:$T$500,4,FALSE))</f>
        <v xml:space="preserve">  森林培育</v>
      </c>
      <c r="D37" s="21">
        <f>IF(ISERROR(VLOOKUP(A37,'[1]Z07 一般公共预算财政拨款收入支出决算表(财决07表)'!$A$10:$T$500,11,FALSE)),"",VLOOKUP(A37,'[1]Z07 一般公共预算财政拨款收入支出决算表(财决07表)'!$A$10:$T$500,11,FALSE))</f>
        <v>209.92</v>
      </c>
      <c r="E37" s="21">
        <f>IF(ISERROR(VLOOKUP(A37,'[1]Z07 一般公共预算财政拨款收入支出决算表(财决07表)'!$A$10:$T$500,12,FALSE)),"",VLOOKUP(A37,'[1]Z07 一般公共预算财政拨款收入支出决算表(财决07表)'!$A$10:$T$500,12,FALSE))</f>
        <v>0</v>
      </c>
      <c r="F37" s="21">
        <f>IF(ISERROR(VLOOKUP(A37,'[1]Z07 一般公共预算财政拨款收入支出决算表(财决07表)'!$A$10:$T$500,15,FALSE)),"",VLOOKUP(A37,'[1]Z07 一般公共预算财政拨款收入支出决算表(财决07表)'!$A$10:$T$500,15,FALSE))</f>
        <v>209.92</v>
      </c>
      <c r="G37" s="91" t="str">
        <f>'[1]Z07 一般公共预算财政拨款收入支出决算表(财决07表)'!A35</f>
        <v>21302</v>
      </c>
      <c r="H37" s="101">
        <f>'[1]Z07 一般公共预算财政拨款收入支出决算表(财决07表)'!$K35</f>
        <v>1973.23</v>
      </c>
      <c r="I37" s="91" t="str">
        <f t="shared" si="0"/>
        <v>1</v>
      </c>
      <c r="J37" s="91" t="str">
        <f t="shared" si="1"/>
        <v>1</v>
      </c>
      <c r="K37" s="91">
        <f t="shared" si="2"/>
        <v>2</v>
      </c>
      <c r="L37" s="91">
        <f t="shared" si="3"/>
        <v>37</v>
      </c>
      <c r="M37" s="91"/>
    </row>
    <row r="38" spans="1:13" s="4" customFormat="1" ht="20.100000000000001" customHeight="1">
      <c r="A38" s="19" t="str">
        <f t="array" ref="A38">INDEX(G:G,SMALL(IF($K$12:$K$500=2,ROW($12:$500),4^8),ROW(G27)))&amp;""</f>
        <v>2130207</v>
      </c>
      <c r="B38" s="100"/>
      <c r="C38" s="20" t="str">
        <f>IF(ISERROR(VLOOKUP(A38,'[1]Z07 一般公共预算财政拨款收入支出决算表(财决07表)'!$A$10:$T$500,4,FALSE)),"",VLOOKUP(A38,'[1]Z07 一般公共预算财政拨款收入支出决算表(财决07表)'!$A$10:$T$500,4,FALSE))</f>
        <v xml:space="preserve">  森林资源管理</v>
      </c>
      <c r="D38" s="21">
        <f>IF(ISERROR(VLOOKUP(A38,'[1]Z07 一般公共预算财政拨款收入支出决算表(财决07表)'!$A$10:$T$500,11,FALSE)),"",VLOOKUP(A38,'[1]Z07 一般公共预算财政拨款收入支出决算表(财决07表)'!$A$10:$T$500,11,FALSE))</f>
        <v>3</v>
      </c>
      <c r="E38" s="21">
        <f>IF(ISERROR(VLOOKUP(A38,'[1]Z07 一般公共预算财政拨款收入支出决算表(财决07表)'!$A$10:$T$500,12,FALSE)),"",VLOOKUP(A38,'[1]Z07 一般公共预算财政拨款收入支出决算表(财决07表)'!$A$10:$T$500,12,FALSE))</f>
        <v>0</v>
      </c>
      <c r="F38" s="21">
        <f>IF(ISERROR(VLOOKUP(A38,'[1]Z07 一般公共预算财政拨款收入支出决算表(财决07表)'!$A$10:$T$500,15,FALSE)),"",VLOOKUP(A38,'[1]Z07 一般公共预算财政拨款收入支出决算表(财决07表)'!$A$10:$T$500,15,FALSE))</f>
        <v>3</v>
      </c>
      <c r="G38" s="91" t="str">
        <f>'[1]Z07 一般公共预算财政拨款收入支出决算表(财决07表)'!A36</f>
        <v>2130201</v>
      </c>
      <c r="H38" s="101">
        <f>'[1]Z07 一般公共预算财政拨款收入支出决算表(财决07表)'!$K36</f>
        <v>1265.78</v>
      </c>
      <c r="I38" s="91" t="str">
        <f t="shared" si="0"/>
        <v>1</v>
      </c>
      <c r="J38" s="91" t="str">
        <f t="shared" si="1"/>
        <v>1</v>
      </c>
      <c r="K38" s="91">
        <f t="shared" si="2"/>
        <v>2</v>
      </c>
      <c r="L38" s="91">
        <f t="shared" si="3"/>
        <v>38</v>
      </c>
      <c r="M38" s="91"/>
    </row>
    <row r="39" spans="1:13" s="4" customFormat="1" ht="20.100000000000001" customHeight="1">
      <c r="A39" s="19" t="str">
        <f t="array" ref="A39">INDEX(G:G,SMALL(IF($K$12:$K$500=2,ROW($12:$500),4^8),ROW(G28)))&amp;""</f>
        <v>2130209</v>
      </c>
      <c r="B39" s="100"/>
      <c r="C39" s="20" t="str">
        <f>IF(ISERROR(VLOOKUP(A39,'[1]Z07 一般公共预算财政拨款收入支出决算表(财决07表)'!$A$10:$T$500,4,FALSE)),"",VLOOKUP(A39,'[1]Z07 一般公共预算财政拨款收入支出决算表(财决07表)'!$A$10:$T$500,4,FALSE))</f>
        <v xml:space="preserve">  森林生态效益补偿</v>
      </c>
      <c r="D39" s="21">
        <f>IF(ISERROR(VLOOKUP(A39,'[1]Z07 一般公共预算财政拨款收入支出决算表(财决07表)'!$A$10:$T$500,11,FALSE)),"",VLOOKUP(A39,'[1]Z07 一般公共预算财政拨款收入支出决算表(财决07表)'!$A$10:$T$500,11,FALSE))</f>
        <v>15</v>
      </c>
      <c r="E39" s="21">
        <f>IF(ISERROR(VLOOKUP(A39,'[1]Z07 一般公共预算财政拨款收入支出决算表(财决07表)'!$A$10:$T$500,12,FALSE)),"",VLOOKUP(A39,'[1]Z07 一般公共预算财政拨款收入支出决算表(财决07表)'!$A$10:$T$500,12,FALSE))</f>
        <v>0</v>
      </c>
      <c r="F39" s="21">
        <f>IF(ISERROR(VLOOKUP(A39,'[1]Z07 一般公共预算财政拨款收入支出决算表(财决07表)'!$A$10:$T$500,15,FALSE)),"",VLOOKUP(A39,'[1]Z07 一般公共预算财政拨款收入支出决算表(财决07表)'!$A$10:$T$500,15,FALSE))</f>
        <v>15</v>
      </c>
      <c r="G39" s="91" t="str">
        <f>'[1]Z07 一般公共预算财政拨款收入支出决算表(财决07表)'!A37</f>
        <v>2130202</v>
      </c>
      <c r="H39" s="101">
        <f>'[1]Z07 一般公共预算财政拨款收入支出决算表(财决07表)'!$K37</f>
        <v>36.15</v>
      </c>
      <c r="I39" s="91" t="str">
        <f t="shared" si="0"/>
        <v>1</v>
      </c>
      <c r="J39" s="91" t="str">
        <f t="shared" si="1"/>
        <v>1</v>
      </c>
      <c r="K39" s="91">
        <f t="shared" si="2"/>
        <v>2</v>
      </c>
      <c r="L39" s="91">
        <f t="shared" si="3"/>
        <v>39</v>
      </c>
      <c r="M39" s="91"/>
    </row>
    <row r="40" spans="1:13" s="4" customFormat="1" ht="20.100000000000001" customHeight="1">
      <c r="A40" s="19" t="str">
        <f t="array" ref="A40">INDEX(G:G,SMALL(IF($K$12:$K$500=2,ROW($12:$500),4^8),ROW(G29)))&amp;""</f>
        <v>2130211</v>
      </c>
      <c r="B40" s="100"/>
      <c r="C40" s="20" t="str">
        <f>IF(ISERROR(VLOOKUP(A40,'[1]Z07 一般公共预算财政拨款收入支出决算表(财决07表)'!$A$10:$T$500,4,FALSE)),"",VLOOKUP(A40,'[1]Z07 一般公共预算财政拨款收入支出决算表(财决07表)'!$A$10:$T$500,4,FALSE))</f>
        <v xml:space="preserve">  动植物保护</v>
      </c>
      <c r="D40" s="21">
        <f>IF(ISERROR(VLOOKUP(A40,'[1]Z07 一般公共预算财政拨款收入支出决算表(财决07表)'!$A$10:$T$500,11,FALSE)),"",VLOOKUP(A40,'[1]Z07 一般公共预算财政拨款收入支出决算表(财决07表)'!$A$10:$T$500,11,FALSE))</f>
        <v>17.190000000000001</v>
      </c>
      <c r="E40" s="21">
        <f>IF(ISERROR(VLOOKUP(A40,'[1]Z07 一般公共预算财政拨款收入支出决算表(财决07表)'!$A$10:$T$500,12,FALSE)),"",VLOOKUP(A40,'[1]Z07 一般公共预算财政拨款收入支出决算表(财决07表)'!$A$10:$T$500,12,FALSE))</f>
        <v>0</v>
      </c>
      <c r="F40" s="21">
        <f>IF(ISERROR(VLOOKUP(A40,'[1]Z07 一般公共预算财政拨款收入支出决算表(财决07表)'!$A$10:$T$500,15,FALSE)),"",VLOOKUP(A40,'[1]Z07 一般公共预算财政拨款收入支出决算表(财决07表)'!$A$10:$T$500,15,FALSE))</f>
        <v>17.190000000000001</v>
      </c>
      <c r="G40" s="91" t="str">
        <f>'[1]Z07 一般公共预算财政拨款收入支出决算表(财决07表)'!A38</f>
        <v>2130205</v>
      </c>
      <c r="H40" s="101">
        <f>'[1]Z07 一般公共预算财政拨款收入支出决算表(财决07表)'!$K38</f>
        <v>209.92</v>
      </c>
      <c r="I40" s="91" t="str">
        <f t="shared" si="0"/>
        <v>1</v>
      </c>
      <c r="J40" s="91" t="str">
        <f t="shared" si="1"/>
        <v>1</v>
      </c>
      <c r="K40" s="91">
        <f t="shared" si="2"/>
        <v>2</v>
      </c>
      <c r="L40" s="91">
        <f t="shared" si="3"/>
        <v>40</v>
      </c>
      <c r="M40" s="91"/>
    </row>
    <row r="41" spans="1:13" s="4" customFormat="1" ht="20.100000000000001" customHeight="1">
      <c r="A41" s="19" t="str">
        <f t="array" ref="A41">INDEX(G:G,SMALL(IF($K$12:$K$500=2,ROW($12:$500),4^8),ROW(G30)))&amp;""</f>
        <v>2130212</v>
      </c>
      <c r="B41" s="100"/>
      <c r="C41" s="20" t="str">
        <f>IF(ISERROR(VLOOKUP(A41,'[1]Z07 一般公共预算财政拨款收入支出决算表(财决07表)'!$A$10:$T$500,4,FALSE)),"",VLOOKUP(A41,'[1]Z07 一般公共预算财政拨款收入支出决算表(财决07表)'!$A$10:$T$500,4,FALSE))</f>
        <v xml:space="preserve">  湿地保护</v>
      </c>
      <c r="D41" s="21">
        <f>IF(ISERROR(VLOOKUP(A41,'[1]Z07 一般公共预算财政拨款收入支出决算表(财决07表)'!$A$10:$T$500,11,FALSE)),"",VLOOKUP(A41,'[1]Z07 一般公共预算财政拨款收入支出决算表(财决07表)'!$A$10:$T$500,11,FALSE))</f>
        <v>69</v>
      </c>
      <c r="E41" s="21">
        <f>IF(ISERROR(VLOOKUP(A41,'[1]Z07 一般公共预算财政拨款收入支出决算表(财决07表)'!$A$10:$T$500,12,FALSE)),"",VLOOKUP(A41,'[1]Z07 一般公共预算财政拨款收入支出决算表(财决07表)'!$A$10:$T$500,12,FALSE))</f>
        <v>0</v>
      </c>
      <c r="F41" s="21">
        <f>IF(ISERROR(VLOOKUP(A41,'[1]Z07 一般公共预算财政拨款收入支出决算表(财决07表)'!$A$10:$T$500,15,FALSE)),"",VLOOKUP(A41,'[1]Z07 一般公共预算财政拨款收入支出决算表(财决07表)'!$A$10:$T$500,15,FALSE))</f>
        <v>69</v>
      </c>
      <c r="G41" s="91" t="str">
        <f>'[1]Z07 一般公共预算财政拨款收入支出决算表(财决07表)'!A39</f>
        <v>2130207</v>
      </c>
      <c r="H41" s="101">
        <f>'[1]Z07 一般公共预算财政拨款收入支出决算表(财决07表)'!$K39</f>
        <v>3</v>
      </c>
      <c r="I41" s="91" t="str">
        <f t="shared" si="0"/>
        <v>1</v>
      </c>
      <c r="J41" s="91" t="str">
        <f t="shared" si="1"/>
        <v>1</v>
      </c>
      <c r="K41" s="91">
        <f t="shared" si="2"/>
        <v>2</v>
      </c>
      <c r="L41" s="91">
        <f t="shared" si="3"/>
        <v>41</v>
      </c>
      <c r="M41" s="91"/>
    </row>
    <row r="42" spans="1:13" s="4" customFormat="1" ht="20.100000000000001" customHeight="1">
      <c r="A42" s="19" t="str">
        <f t="array" ref="A42">INDEX(G:G,SMALL(IF($K$12:$K$500=2,ROW($12:$500),4^8),ROW(G31)))&amp;""</f>
        <v>2130213</v>
      </c>
      <c r="B42" s="100"/>
      <c r="C42" s="20" t="str">
        <f>IF(ISERROR(VLOOKUP(A42,'[1]Z07 一般公共预算财政拨款收入支出决算表(财决07表)'!$A$10:$T$500,4,FALSE)),"",VLOOKUP(A42,'[1]Z07 一般公共预算财政拨款收入支出决算表(财决07表)'!$A$10:$T$500,4,FALSE))</f>
        <v xml:space="preserve">  林业执法与监督</v>
      </c>
      <c r="D42" s="21">
        <f>IF(ISERROR(VLOOKUP(A42,'[1]Z07 一般公共预算财政拨款收入支出决算表(财决07表)'!$A$10:$T$500,11,FALSE)),"",VLOOKUP(A42,'[1]Z07 一般公共预算财政拨款收入支出决算表(财决07表)'!$A$10:$T$500,11,FALSE))</f>
        <v>2</v>
      </c>
      <c r="E42" s="21">
        <f>IF(ISERROR(VLOOKUP(A42,'[1]Z07 一般公共预算财政拨款收入支出决算表(财决07表)'!$A$10:$T$500,12,FALSE)),"",VLOOKUP(A42,'[1]Z07 一般公共预算财政拨款收入支出决算表(财决07表)'!$A$10:$T$500,12,FALSE))</f>
        <v>0</v>
      </c>
      <c r="F42" s="21">
        <f>IF(ISERROR(VLOOKUP(A42,'[1]Z07 一般公共预算财政拨款收入支出决算表(财决07表)'!$A$10:$T$500,15,FALSE)),"",VLOOKUP(A42,'[1]Z07 一般公共预算财政拨款收入支出决算表(财决07表)'!$A$10:$T$500,15,FALSE))</f>
        <v>2</v>
      </c>
      <c r="G42" s="91" t="str">
        <f>'[1]Z07 一般公共预算财政拨款收入支出决算表(财决07表)'!A40</f>
        <v>2130209</v>
      </c>
      <c r="H42" s="101">
        <f>'[1]Z07 一般公共预算财政拨款收入支出决算表(财决07表)'!$K40</f>
        <v>15</v>
      </c>
      <c r="I42" s="91" t="str">
        <f t="shared" si="0"/>
        <v>1</v>
      </c>
      <c r="J42" s="91" t="str">
        <f t="shared" si="1"/>
        <v>1</v>
      </c>
      <c r="K42" s="91">
        <f t="shared" si="2"/>
        <v>2</v>
      </c>
      <c r="L42" s="91">
        <f t="shared" si="3"/>
        <v>42</v>
      </c>
      <c r="M42" s="91"/>
    </row>
    <row r="43" spans="1:13" s="4" customFormat="1" ht="20.100000000000001" customHeight="1">
      <c r="A43" s="19" t="str">
        <f t="array" ref="A43">INDEX(G:G,SMALL(IF($K$12:$K$500=2,ROW($12:$500),4^8),ROW(G32)))&amp;""</f>
        <v>2130216</v>
      </c>
      <c r="B43" s="100"/>
      <c r="C43" s="20" t="str">
        <f>IF(ISERROR(VLOOKUP(A43,'[1]Z07 一般公共预算财政拨款收入支出决算表(财决07表)'!$A$10:$T$500,4,FALSE)),"",VLOOKUP(A43,'[1]Z07 一般公共预算财政拨款收入支出决算表(财决07表)'!$A$10:$T$500,4,FALSE))</f>
        <v xml:space="preserve">  林业检疫检测</v>
      </c>
      <c r="D43" s="21">
        <f>IF(ISERROR(VLOOKUP(A43,'[1]Z07 一般公共预算财政拨款收入支出决算表(财决07表)'!$A$10:$T$500,11,FALSE)),"",VLOOKUP(A43,'[1]Z07 一般公共预算财政拨款收入支出决算表(财决07表)'!$A$10:$T$500,11,FALSE))</f>
        <v>22</v>
      </c>
      <c r="E43" s="21">
        <f>IF(ISERROR(VLOOKUP(A43,'[1]Z07 一般公共预算财政拨款收入支出决算表(财决07表)'!$A$10:$T$500,12,FALSE)),"",VLOOKUP(A43,'[1]Z07 一般公共预算财政拨款收入支出决算表(财决07表)'!$A$10:$T$500,12,FALSE))</f>
        <v>0</v>
      </c>
      <c r="F43" s="21">
        <f>IF(ISERROR(VLOOKUP(A43,'[1]Z07 一般公共预算财政拨款收入支出决算表(财决07表)'!$A$10:$T$500,15,FALSE)),"",VLOOKUP(A43,'[1]Z07 一般公共预算财政拨款收入支出决算表(财决07表)'!$A$10:$T$500,15,FALSE))</f>
        <v>22</v>
      </c>
      <c r="G43" s="91" t="str">
        <f>'[1]Z07 一般公共预算财政拨款收入支出决算表(财决07表)'!A41</f>
        <v>2130211</v>
      </c>
      <c r="H43" s="101">
        <f>'[1]Z07 一般公共预算财政拨款收入支出决算表(财决07表)'!$K41</f>
        <v>17.190000000000001</v>
      </c>
      <c r="I43" s="91" t="str">
        <f t="shared" si="0"/>
        <v>1</v>
      </c>
      <c r="J43" s="91" t="str">
        <f t="shared" si="1"/>
        <v>1</v>
      </c>
      <c r="K43" s="91">
        <f t="shared" si="2"/>
        <v>2</v>
      </c>
      <c r="L43" s="91">
        <f t="shared" si="3"/>
        <v>43</v>
      </c>
      <c r="M43" s="91"/>
    </row>
    <row r="44" spans="1:13" s="4" customFormat="1" ht="20.100000000000001" customHeight="1">
      <c r="A44" s="19" t="str">
        <f t="array" ref="A44">INDEX(G:G,SMALL(IF($K$12:$K$500=2,ROW($12:$500),4^8),ROW(G33)))&amp;""</f>
        <v>2130221</v>
      </c>
      <c r="B44" s="100"/>
      <c r="C44" s="20" t="str">
        <f>IF(ISERROR(VLOOKUP(A44,'[1]Z07 一般公共预算财政拨款收入支出决算表(财决07表)'!$A$10:$T$500,4,FALSE)),"",VLOOKUP(A44,'[1]Z07 一般公共预算财政拨款收入支出决算表(财决07表)'!$A$10:$T$500,4,FALSE))</f>
        <v xml:space="preserve">  林业产业化</v>
      </c>
      <c r="D44" s="21">
        <f>IF(ISERROR(VLOOKUP(A44,'[1]Z07 一般公共预算财政拨款收入支出决算表(财决07表)'!$A$10:$T$500,11,FALSE)),"",VLOOKUP(A44,'[1]Z07 一般公共预算财政拨款收入支出决算表(财决07表)'!$A$10:$T$500,11,FALSE))</f>
        <v>95.05</v>
      </c>
      <c r="E44" s="21">
        <f>IF(ISERROR(VLOOKUP(A44,'[1]Z07 一般公共预算财政拨款收入支出决算表(财决07表)'!$A$10:$T$500,12,FALSE)),"",VLOOKUP(A44,'[1]Z07 一般公共预算财政拨款收入支出决算表(财决07表)'!$A$10:$T$500,12,FALSE))</f>
        <v>95.05</v>
      </c>
      <c r="F44" s="21">
        <f>IF(ISERROR(VLOOKUP(A44,'[1]Z07 一般公共预算财政拨款收入支出决算表(财决07表)'!$A$10:$T$500,15,FALSE)),"",VLOOKUP(A44,'[1]Z07 一般公共预算财政拨款收入支出决算表(财决07表)'!$A$10:$T$500,15,FALSE))</f>
        <v>0</v>
      </c>
      <c r="G44" s="91" t="str">
        <f>'[1]Z07 一般公共预算财政拨款收入支出决算表(财决07表)'!A42</f>
        <v>2130212</v>
      </c>
      <c r="H44" s="101">
        <f>'[1]Z07 一般公共预算财政拨款收入支出决算表(财决07表)'!$K42</f>
        <v>69</v>
      </c>
      <c r="I44" s="91" t="str">
        <f t="shared" si="0"/>
        <v>1</v>
      </c>
      <c r="J44" s="91" t="str">
        <f t="shared" si="1"/>
        <v>1</v>
      </c>
      <c r="K44" s="91">
        <f t="shared" si="2"/>
        <v>2</v>
      </c>
      <c r="L44" s="91">
        <f t="shared" si="3"/>
        <v>44</v>
      </c>
      <c r="M44" s="91"/>
    </row>
    <row r="45" spans="1:13" s="4" customFormat="1" ht="20.100000000000001" customHeight="1">
      <c r="A45" s="19" t="str">
        <f t="array" ref="A45">INDEX(G:G,SMALL(IF($K$12:$K$500=2,ROW($12:$500),4^8),ROW(G34)))&amp;""</f>
        <v>2130234</v>
      </c>
      <c r="B45" s="100"/>
      <c r="C45" s="20" t="str">
        <f>IF(ISERROR(VLOOKUP(A45,'[1]Z07 一般公共预算财政拨款收入支出决算表(财决07表)'!$A$10:$T$500,4,FALSE)),"",VLOOKUP(A45,'[1]Z07 一般公共预算财政拨款收入支出决算表(财决07表)'!$A$10:$T$500,4,FALSE))</f>
        <v xml:space="preserve">  林业防灾减灾</v>
      </c>
      <c r="D45" s="21">
        <f>IF(ISERROR(VLOOKUP(A45,'[1]Z07 一般公共预算财政拨款收入支出决算表(财决07表)'!$A$10:$T$500,11,FALSE)),"",VLOOKUP(A45,'[1]Z07 一般公共预算财政拨款收入支出决算表(财决07表)'!$A$10:$T$500,11,FALSE))</f>
        <v>179.15</v>
      </c>
      <c r="E45" s="21">
        <f>IF(ISERROR(VLOOKUP(A45,'[1]Z07 一般公共预算财政拨款收入支出决算表(财决07表)'!$A$10:$T$500,12,FALSE)),"",VLOOKUP(A45,'[1]Z07 一般公共预算财政拨款收入支出决算表(财决07表)'!$A$10:$T$500,12,FALSE))</f>
        <v>0</v>
      </c>
      <c r="F45" s="21">
        <f>IF(ISERROR(VLOOKUP(A45,'[1]Z07 一般公共预算财政拨款收入支出决算表(财决07表)'!$A$10:$T$500,15,FALSE)),"",VLOOKUP(A45,'[1]Z07 一般公共预算财政拨款收入支出决算表(财决07表)'!$A$10:$T$500,15,FALSE))</f>
        <v>179.15</v>
      </c>
      <c r="G45" s="91" t="str">
        <f>'[1]Z07 一般公共预算财政拨款收入支出决算表(财决07表)'!A43</f>
        <v>2130213</v>
      </c>
      <c r="H45" s="101">
        <f>'[1]Z07 一般公共预算财政拨款收入支出决算表(财决07表)'!$K43</f>
        <v>2</v>
      </c>
      <c r="I45" s="91" t="str">
        <f t="shared" si="0"/>
        <v>1</v>
      </c>
      <c r="J45" s="91" t="str">
        <f t="shared" si="1"/>
        <v>1</v>
      </c>
      <c r="K45" s="91">
        <f t="shared" si="2"/>
        <v>2</v>
      </c>
      <c r="L45" s="91">
        <f t="shared" si="3"/>
        <v>45</v>
      </c>
      <c r="M45" s="91"/>
    </row>
    <row r="46" spans="1:13" s="4" customFormat="1" ht="20.100000000000001" customHeight="1">
      <c r="A46" s="19" t="str">
        <f t="array" ref="A46">INDEX(G:G,SMALL(IF($K$12:$K$500=2,ROW($12:$500),4^8),ROW(G35)))&amp;""</f>
        <v>2130299</v>
      </c>
      <c r="B46" s="100"/>
      <c r="C46" s="20" t="str">
        <f>IF(ISERROR(VLOOKUP(A46,'[1]Z07 一般公共预算财政拨款收入支出决算表(财决07表)'!$A$10:$T$500,4,FALSE)),"",VLOOKUP(A46,'[1]Z07 一般公共预算财政拨款收入支出决算表(财决07表)'!$A$10:$T$500,4,FALSE))</f>
        <v xml:space="preserve">  其他林业支出</v>
      </c>
      <c r="D46" s="21">
        <f>IF(ISERROR(VLOOKUP(A46,'[1]Z07 一般公共预算财政拨款收入支出决算表(财决07表)'!$A$10:$T$500,11,FALSE)),"",VLOOKUP(A46,'[1]Z07 一般公共预算财政拨款收入支出决算表(财决07表)'!$A$10:$T$500,11,FALSE))</f>
        <v>59</v>
      </c>
      <c r="E46" s="21">
        <f>IF(ISERROR(VLOOKUP(A46,'[1]Z07 一般公共预算财政拨款收入支出决算表(财决07表)'!$A$10:$T$500,12,FALSE)),"",VLOOKUP(A46,'[1]Z07 一般公共预算财政拨款收入支出决算表(财决07表)'!$A$10:$T$500,12,FALSE))</f>
        <v>0</v>
      </c>
      <c r="F46" s="21">
        <f>IF(ISERROR(VLOOKUP(A46,'[1]Z07 一般公共预算财政拨款收入支出决算表(财决07表)'!$A$10:$T$500,15,FALSE)),"",VLOOKUP(A46,'[1]Z07 一般公共预算财政拨款收入支出决算表(财决07表)'!$A$10:$T$500,15,FALSE))</f>
        <v>59</v>
      </c>
      <c r="G46" s="91" t="str">
        <f>'[1]Z07 一般公共预算财政拨款收入支出决算表(财决07表)'!A44</f>
        <v>2130216</v>
      </c>
      <c r="H46" s="101">
        <f>'[1]Z07 一般公共预算财政拨款收入支出决算表(财决07表)'!$K44</f>
        <v>22</v>
      </c>
      <c r="I46" s="91" t="str">
        <f t="shared" si="0"/>
        <v>1</v>
      </c>
      <c r="J46" s="91" t="str">
        <f t="shared" si="1"/>
        <v>1</v>
      </c>
      <c r="K46" s="91">
        <f t="shared" si="2"/>
        <v>2</v>
      </c>
      <c r="L46" s="91">
        <f t="shared" si="3"/>
        <v>46</v>
      </c>
      <c r="M46" s="91"/>
    </row>
    <row r="47" spans="1:13" s="4" customFormat="1" ht="20.100000000000001" customHeight="1">
      <c r="A47" s="19" t="str">
        <f t="array" ref="A47">INDEX(G:G,SMALL(IF($K$12:$K$500=2,ROW($12:$500),4^8),ROW(G36)))&amp;""</f>
        <v>21399</v>
      </c>
      <c r="B47" s="100"/>
      <c r="C47" s="20" t="str">
        <f>IF(ISERROR(VLOOKUP(A47,'[1]Z07 一般公共预算财政拨款收入支出决算表(财决07表)'!$A$10:$T$500,4,FALSE)),"",VLOOKUP(A47,'[1]Z07 一般公共预算财政拨款收入支出决算表(财决07表)'!$A$10:$T$500,4,FALSE))</f>
        <v>其他农林水支出</v>
      </c>
      <c r="D47" s="21">
        <f>IF(ISERROR(VLOOKUP(A47,'[1]Z07 一般公共预算财政拨款收入支出决算表(财决07表)'!$A$10:$T$500,11,FALSE)),"",VLOOKUP(A47,'[1]Z07 一般公共预算财政拨款收入支出决算表(财决07表)'!$A$10:$T$500,11,FALSE))</f>
        <v>4</v>
      </c>
      <c r="E47" s="21">
        <f>IF(ISERROR(VLOOKUP(A47,'[1]Z07 一般公共预算财政拨款收入支出决算表(财决07表)'!$A$10:$T$500,12,FALSE)),"",VLOOKUP(A47,'[1]Z07 一般公共预算财政拨款收入支出决算表(财决07表)'!$A$10:$T$500,12,FALSE))</f>
        <v>0</v>
      </c>
      <c r="F47" s="21">
        <f>IF(ISERROR(VLOOKUP(A47,'[1]Z07 一般公共预算财政拨款收入支出决算表(财决07表)'!$A$10:$T$500,15,FALSE)),"",VLOOKUP(A47,'[1]Z07 一般公共预算财政拨款收入支出决算表(财决07表)'!$A$10:$T$500,15,FALSE))</f>
        <v>4</v>
      </c>
      <c r="G47" s="91" t="str">
        <f>'[1]Z07 一般公共预算财政拨款收入支出决算表(财决07表)'!A45</f>
        <v>2130221</v>
      </c>
      <c r="H47" s="101">
        <f>'[1]Z07 一般公共预算财政拨款收入支出决算表(财决07表)'!$K45</f>
        <v>95.05</v>
      </c>
      <c r="I47" s="91" t="str">
        <f t="shared" si="0"/>
        <v>1</v>
      </c>
      <c r="J47" s="91" t="str">
        <f t="shared" si="1"/>
        <v>1</v>
      </c>
      <c r="K47" s="91">
        <f t="shared" si="2"/>
        <v>2</v>
      </c>
      <c r="L47" s="91">
        <f t="shared" si="3"/>
        <v>47</v>
      </c>
      <c r="M47" s="91"/>
    </row>
    <row r="48" spans="1:13" s="4" customFormat="1" ht="20.100000000000001" customHeight="1">
      <c r="A48" s="19" t="str">
        <f t="array" ref="A48">INDEX(G:G,SMALL(IF($K$12:$K$500=2,ROW($12:$500),4^8),ROW(G37)))&amp;""</f>
        <v>2139999</v>
      </c>
      <c r="B48" s="100"/>
      <c r="C48" s="20" t="str">
        <f>IF(ISERROR(VLOOKUP(A48,'[1]Z07 一般公共预算财政拨款收入支出决算表(财决07表)'!$A$10:$T$500,4,FALSE)),"",VLOOKUP(A48,'[1]Z07 一般公共预算财政拨款收入支出决算表(财决07表)'!$A$10:$T$500,4,FALSE))</f>
        <v xml:space="preserve">  其他农林水支出</v>
      </c>
      <c r="D48" s="21">
        <f>IF(ISERROR(VLOOKUP(A48,'[1]Z07 一般公共预算财政拨款收入支出决算表(财决07表)'!$A$10:$T$500,11,FALSE)),"",VLOOKUP(A48,'[1]Z07 一般公共预算财政拨款收入支出决算表(财决07表)'!$A$10:$T$500,11,FALSE))</f>
        <v>4</v>
      </c>
      <c r="E48" s="21">
        <f>IF(ISERROR(VLOOKUP(A48,'[1]Z07 一般公共预算财政拨款收入支出决算表(财决07表)'!$A$10:$T$500,12,FALSE)),"",VLOOKUP(A48,'[1]Z07 一般公共预算财政拨款收入支出决算表(财决07表)'!$A$10:$T$500,12,FALSE))</f>
        <v>0</v>
      </c>
      <c r="F48" s="21">
        <f>IF(ISERROR(VLOOKUP(A48,'[1]Z07 一般公共预算财政拨款收入支出决算表(财决07表)'!$A$10:$T$500,15,FALSE)),"",VLOOKUP(A48,'[1]Z07 一般公共预算财政拨款收入支出决算表(财决07表)'!$A$10:$T$500,15,FALSE))</f>
        <v>4</v>
      </c>
      <c r="G48" s="91" t="str">
        <f>'[1]Z07 一般公共预算财政拨款收入支出决算表(财决07表)'!A46</f>
        <v>2130234</v>
      </c>
      <c r="H48" s="101">
        <f>'[1]Z07 一般公共预算财政拨款收入支出决算表(财决07表)'!$K46</f>
        <v>179.15</v>
      </c>
      <c r="I48" s="91" t="str">
        <f t="shared" si="0"/>
        <v>1</v>
      </c>
      <c r="J48" s="91" t="str">
        <f t="shared" si="1"/>
        <v>1</v>
      </c>
      <c r="K48" s="91">
        <f t="shared" si="2"/>
        <v>2</v>
      </c>
      <c r="L48" s="91">
        <f t="shared" si="3"/>
        <v>48</v>
      </c>
      <c r="M48" s="91"/>
    </row>
    <row r="49" spans="1:13" s="4" customFormat="1" ht="20.100000000000001" customHeight="1">
      <c r="A49" s="19" t="str">
        <f t="array" ref="A49">INDEX(G:G,SMALL(IF($K$12:$K$500=2,ROW($12:$500),4^8),ROW(G38)))&amp;""</f>
        <v>214</v>
      </c>
      <c r="B49" s="100"/>
      <c r="C49" s="20" t="str">
        <f>IF(ISERROR(VLOOKUP(A49,'[1]Z07 一般公共预算财政拨款收入支出决算表(财决07表)'!$A$10:$T$500,4,FALSE)),"",VLOOKUP(A49,'[1]Z07 一般公共预算财政拨款收入支出决算表(财决07表)'!$A$10:$T$500,4,FALSE))</f>
        <v>交通运输支出</v>
      </c>
      <c r="D49" s="21">
        <f>IF(ISERROR(VLOOKUP(A49,'[1]Z07 一般公共预算财政拨款收入支出决算表(财决07表)'!$A$10:$T$500,11,FALSE)),"",VLOOKUP(A49,'[1]Z07 一般公共预算财政拨款收入支出决算表(财决07表)'!$A$10:$T$500,11,FALSE))</f>
        <v>15</v>
      </c>
      <c r="E49" s="21">
        <f>IF(ISERROR(VLOOKUP(A49,'[1]Z07 一般公共预算财政拨款收入支出决算表(财决07表)'!$A$10:$T$500,12,FALSE)),"",VLOOKUP(A49,'[1]Z07 一般公共预算财政拨款收入支出决算表(财决07表)'!$A$10:$T$500,12,FALSE))</f>
        <v>0</v>
      </c>
      <c r="F49" s="21">
        <f>IF(ISERROR(VLOOKUP(A49,'[1]Z07 一般公共预算财政拨款收入支出决算表(财决07表)'!$A$10:$T$500,15,FALSE)),"",VLOOKUP(A49,'[1]Z07 一般公共预算财政拨款收入支出决算表(财决07表)'!$A$10:$T$500,15,FALSE))</f>
        <v>15</v>
      </c>
      <c r="G49" s="91" t="str">
        <f>'[1]Z07 一般公共预算财政拨款收入支出决算表(财决07表)'!A47</f>
        <v>2130299</v>
      </c>
      <c r="H49" s="101">
        <f>'[1]Z07 一般公共预算财政拨款收入支出决算表(财决07表)'!$K47</f>
        <v>59</v>
      </c>
      <c r="I49" s="91" t="str">
        <f t="shared" si="0"/>
        <v>1</v>
      </c>
      <c r="J49" s="91" t="str">
        <f t="shared" si="1"/>
        <v>1</v>
      </c>
      <c r="K49" s="91">
        <f t="shared" si="2"/>
        <v>2</v>
      </c>
      <c r="L49" s="91">
        <f t="shared" si="3"/>
        <v>49</v>
      </c>
      <c r="M49" s="91"/>
    </row>
    <row r="50" spans="1:13" s="4" customFormat="1" ht="20.100000000000001" customHeight="1">
      <c r="A50" s="19" t="str">
        <f t="array" ref="A50">INDEX(G:G,SMALL(IF($K$12:$K$500=2,ROW($12:$500),4^8),ROW(G39)))&amp;""</f>
        <v>21401</v>
      </c>
      <c r="B50" s="100"/>
      <c r="C50" s="20" t="str">
        <f>IF(ISERROR(VLOOKUP(A50,'[1]Z07 一般公共预算财政拨款收入支出决算表(财决07表)'!$A$10:$T$500,4,FALSE)),"",VLOOKUP(A50,'[1]Z07 一般公共预算财政拨款收入支出决算表(财决07表)'!$A$10:$T$500,4,FALSE))</f>
        <v>公路水路运输</v>
      </c>
      <c r="D50" s="21">
        <f>IF(ISERROR(VLOOKUP(A50,'[1]Z07 一般公共预算财政拨款收入支出决算表(财决07表)'!$A$10:$T$500,11,FALSE)),"",VLOOKUP(A50,'[1]Z07 一般公共预算财政拨款收入支出决算表(财决07表)'!$A$10:$T$500,11,FALSE))</f>
        <v>15</v>
      </c>
      <c r="E50" s="21">
        <f>IF(ISERROR(VLOOKUP(A50,'[1]Z07 一般公共预算财政拨款收入支出决算表(财决07表)'!$A$10:$T$500,12,FALSE)),"",VLOOKUP(A50,'[1]Z07 一般公共预算财政拨款收入支出决算表(财决07表)'!$A$10:$T$500,12,FALSE))</f>
        <v>0</v>
      </c>
      <c r="F50" s="21">
        <f>IF(ISERROR(VLOOKUP(A50,'[1]Z07 一般公共预算财政拨款收入支出决算表(财决07表)'!$A$10:$T$500,15,FALSE)),"",VLOOKUP(A50,'[1]Z07 一般公共预算财政拨款收入支出决算表(财决07表)'!$A$10:$T$500,15,FALSE))</f>
        <v>15</v>
      </c>
      <c r="G50" s="91" t="str">
        <f>'[1]Z07 一般公共预算财政拨款收入支出决算表(财决07表)'!A48</f>
        <v>21399</v>
      </c>
      <c r="H50" s="101">
        <f>'[1]Z07 一般公共预算财政拨款收入支出决算表(财决07表)'!$K48</f>
        <v>4</v>
      </c>
      <c r="I50" s="91" t="str">
        <f t="shared" si="0"/>
        <v>1</v>
      </c>
      <c r="J50" s="91" t="str">
        <f t="shared" si="1"/>
        <v>1</v>
      </c>
      <c r="K50" s="91">
        <f t="shared" si="2"/>
        <v>2</v>
      </c>
      <c r="L50" s="91">
        <f t="shared" si="3"/>
        <v>50</v>
      </c>
      <c r="M50" s="91"/>
    </row>
    <row r="51" spans="1:13" s="4" customFormat="1" ht="20.100000000000001" customHeight="1">
      <c r="A51" s="19" t="str">
        <f t="array" ref="A51">INDEX(G:G,SMALL(IF($K$12:$K$500=2,ROW($12:$500),4^8),ROW(G40)))&amp;""</f>
        <v>2140199</v>
      </c>
      <c r="B51" s="100"/>
      <c r="C51" s="20" t="str">
        <f>IF(ISERROR(VLOOKUP(A51,'[1]Z07 一般公共预算财政拨款收入支出决算表(财决07表)'!$A$10:$T$500,4,FALSE)),"",VLOOKUP(A51,'[1]Z07 一般公共预算财政拨款收入支出决算表(财决07表)'!$A$10:$T$500,4,FALSE))</f>
        <v xml:space="preserve">  其他公路水路运输支出</v>
      </c>
      <c r="D51" s="21">
        <f>IF(ISERROR(VLOOKUP(A51,'[1]Z07 一般公共预算财政拨款收入支出决算表(财决07表)'!$A$10:$T$500,11,FALSE)),"",VLOOKUP(A51,'[1]Z07 一般公共预算财政拨款收入支出决算表(财决07表)'!$A$10:$T$500,11,FALSE))</f>
        <v>15</v>
      </c>
      <c r="E51" s="21">
        <f>IF(ISERROR(VLOOKUP(A51,'[1]Z07 一般公共预算财政拨款收入支出决算表(财决07表)'!$A$10:$T$500,12,FALSE)),"",VLOOKUP(A51,'[1]Z07 一般公共预算财政拨款收入支出决算表(财决07表)'!$A$10:$T$500,12,FALSE))</f>
        <v>0</v>
      </c>
      <c r="F51" s="21">
        <f>IF(ISERROR(VLOOKUP(A51,'[1]Z07 一般公共预算财政拨款收入支出决算表(财决07表)'!$A$10:$T$500,15,FALSE)),"",VLOOKUP(A51,'[1]Z07 一般公共预算财政拨款收入支出决算表(财决07表)'!$A$10:$T$500,15,FALSE))</f>
        <v>15</v>
      </c>
      <c r="G51" s="91" t="str">
        <f>'[1]Z07 一般公共预算财政拨款收入支出决算表(财决07表)'!A49</f>
        <v>2139999</v>
      </c>
      <c r="H51" s="101">
        <f>'[1]Z07 一般公共预算财政拨款收入支出决算表(财决07表)'!$K49</f>
        <v>4</v>
      </c>
      <c r="I51" s="91" t="str">
        <f t="shared" si="0"/>
        <v>1</v>
      </c>
      <c r="J51" s="91" t="str">
        <f t="shared" si="1"/>
        <v>1</v>
      </c>
      <c r="K51" s="91">
        <f t="shared" si="2"/>
        <v>2</v>
      </c>
      <c r="L51" s="91">
        <f t="shared" si="3"/>
        <v>51</v>
      </c>
      <c r="M51" s="91"/>
    </row>
    <row r="52" spans="1:13" s="4" customFormat="1" ht="20.100000000000001" customHeight="1">
      <c r="A52" s="19" t="str">
        <f t="array" ref="A52">INDEX(G:G,SMALL(IF($K$12:$K$500=2,ROW($12:$500),4^8),ROW(G41)))&amp;""</f>
        <v>215</v>
      </c>
      <c r="B52" s="100"/>
      <c r="C52" s="20" t="str">
        <f>IF(ISERROR(VLOOKUP(A52,'[1]Z07 一般公共预算财政拨款收入支出决算表(财决07表)'!$A$10:$T$500,4,FALSE)),"",VLOOKUP(A52,'[1]Z07 一般公共预算财政拨款收入支出决算表(财决07表)'!$A$10:$T$500,4,FALSE))</f>
        <v>资源勘探信息等支出</v>
      </c>
      <c r="D52" s="21">
        <f>IF(ISERROR(VLOOKUP(A52,'[1]Z07 一般公共预算财政拨款收入支出决算表(财决07表)'!$A$10:$T$500,11,FALSE)),"",VLOOKUP(A52,'[1]Z07 一般公共预算财政拨款收入支出决算表(财决07表)'!$A$10:$T$500,11,FALSE))</f>
        <v>2</v>
      </c>
      <c r="E52" s="21">
        <f>IF(ISERROR(VLOOKUP(A52,'[1]Z07 一般公共预算财政拨款收入支出决算表(财决07表)'!$A$10:$T$500,12,FALSE)),"",VLOOKUP(A52,'[1]Z07 一般公共预算财政拨款收入支出决算表(财决07表)'!$A$10:$T$500,12,FALSE))</f>
        <v>1</v>
      </c>
      <c r="F52" s="21">
        <f>IF(ISERROR(VLOOKUP(A52,'[1]Z07 一般公共预算财政拨款收入支出决算表(财决07表)'!$A$10:$T$500,15,FALSE)),"",VLOOKUP(A52,'[1]Z07 一般公共预算财政拨款收入支出决算表(财决07表)'!$A$10:$T$500,15,FALSE))</f>
        <v>1</v>
      </c>
      <c r="G52" s="91" t="str">
        <f>'[1]Z07 一般公共预算财政拨款收入支出决算表(财决07表)'!A50</f>
        <v>214</v>
      </c>
      <c r="H52" s="101">
        <f>'[1]Z07 一般公共预算财政拨款收入支出决算表(财决07表)'!$K50</f>
        <v>15</v>
      </c>
      <c r="I52" s="91" t="str">
        <f t="shared" si="0"/>
        <v>1</v>
      </c>
      <c r="J52" s="91" t="str">
        <f t="shared" si="1"/>
        <v>1</v>
      </c>
      <c r="K52" s="91">
        <f t="shared" si="2"/>
        <v>2</v>
      </c>
      <c r="L52" s="91">
        <f t="shared" si="3"/>
        <v>52</v>
      </c>
      <c r="M52" s="91"/>
    </row>
    <row r="53" spans="1:13" s="4" customFormat="1" ht="20.100000000000001" customHeight="1">
      <c r="A53" s="19" t="str">
        <f t="array" ref="A53">INDEX(G:G,SMALL(IF($K$12:$K$500=2,ROW($12:$500),4^8),ROW(G42)))&amp;""</f>
        <v>21501</v>
      </c>
      <c r="B53" s="100"/>
      <c r="C53" s="20" t="str">
        <f>IF(ISERROR(VLOOKUP(A53,'[1]Z07 一般公共预算财政拨款收入支出决算表(财决07表)'!$A$10:$T$500,4,FALSE)),"",VLOOKUP(A53,'[1]Z07 一般公共预算财政拨款收入支出决算表(财决07表)'!$A$10:$T$500,4,FALSE))</f>
        <v>资源勘探开发</v>
      </c>
      <c r="D53" s="21">
        <f>IF(ISERROR(VLOOKUP(A53,'[1]Z07 一般公共预算财政拨款收入支出决算表(财决07表)'!$A$10:$T$500,11,FALSE)),"",VLOOKUP(A53,'[1]Z07 一般公共预算财政拨款收入支出决算表(财决07表)'!$A$10:$T$500,11,FALSE))</f>
        <v>1</v>
      </c>
      <c r="E53" s="21">
        <f>IF(ISERROR(VLOOKUP(A53,'[1]Z07 一般公共预算财政拨款收入支出决算表(财决07表)'!$A$10:$T$500,12,FALSE)),"",VLOOKUP(A53,'[1]Z07 一般公共预算财政拨款收入支出决算表(财决07表)'!$A$10:$T$500,12,FALSE))</f>
        <v>0</v>
      </c>
      <c r="F53" s="21">
        <f>IF(ISERROR(VLOOKUP(A53,'[1]Z07 一般公共预算财政拨款收入支出决算表(财决07表)'!$A$10:$T$500,15,FALSE)),"",VLOOKUP(A53,'[1]Z07 一般公共预算财政拨款收入支出决算表(财决07表)'!$A$10:$T$500,15,FALSE))</f>
        <v>1</v>
      </c>
      <c r="G53" s="91" t="str">
        <f>'[1]Z07 一般公共预算财政拨款收入支出决算表(财决07表)'!A51</f>
        <v>21401</v>
      </c>
      <c r="H53" s="101">
        <f>'[1]Z07 一般公共预算财政拨款收入支出决算表(财决07表)'!$K51</f>
        <v>15</v>
      </c>
      <c r="I53" s="91" t="str">
        <f t="shared" si="0"/>
        <v>1</v>
      </c>
      <c r="J53" s="91" t="str">
        <f t="shared" si="1"/>
        <v>1</v>
      </c>
      <c r="K53" s="91">
        <f t="shared" si="2"/>
        <v>2</v>
      </c>
      <c r="L53" s="91">
        <f t="shared" si="3"/>
        <v>53</v>
      </c>
      <c r="M53" s="91"/>
    </row>
    <row r="54" spans="1:13" s="4" customFormat="1" ht="20.100000000000001" customHeight="1">
      <c r="A54" s="19" t="str">
        <f t="array" ref="A54">INDEX(G:G,SMALL(IF($K$12:$K$500=2,ROW($12:$500),4^8),ROW(G43)))&amp;""</f>
        <v>2150199</v>
      </c>
      <c r="B54" s="100"/>
      <c r="C54" s="20" t="str">
        <f>IF(ISERROR(VLOOKUP(A54,'[1]Z07 一般公共预算财政拨款收入支出决算表(财决07表)'!$A$10:$T$500,4,FALSE)),"",VLOOKUP(A54,'[1]Z07 一般公共预算财政拨款收入支出决算表(财决07表)'!$A$10:$T$500,4,FALSE))</f>
        <v xml:space="preserve">  其他资源勘探业支出</v>
      </c>
      <c r="D54" s="21">
        <f>IF(ISERROR(VLOOKUP(A54,'[1]Z07 一般公共预算财政拨款收入支出决算表(财决07表)'!$A$10:$T$500,11,FALSE)),"",VLOOKUP(A54,'[1]Z07 一般公共预算财政拨款收入支出决算表(财决07表)'!$A$10:$T$500,11,FALSE))</f>
        <v>1</v>
      </c>
      <c r="E54" s="21">
        <f>IF(ISERROR(VLOOKUP(A54,'[1]Z07 一般公共预算财政拨款收入支出决算表(财决07表)'!$A$10:$T$500,12,FALSE)),"",VLOOKUP(A54,'[1]Z07 一般公共预算财政拨款收入支出决算表(财决07表)'!$A$10:$T$500,12,FALSE))</f>
        <v>0</v>
      </c>
      <c r="F54" s="21">
        <f>IF(ISERROR(VLOOKUP(A54,'[1]Z07 一般公共预算财政拨款收入支出决算表(财决07表)'!$A$10:$T$500,15,FALSE)),"",VLOOKUP(A54,'[1]Z07 一般公共预算财政拨款收入支出决算表(财决07表)'!$A$10:$T$500,15,FALSE))</f>
        <v>1</v>
      </c>
      <c r="G54" s="91" t="str">
        <f>'[1]Z07 一般公共预算财政拨款收入支出决算表(财决07表)'!A52</f>
        <v>2140199</v>
      </c>
      <c r="H54" s="101">
        <f>'[1]Z07 一般公共预算财政拨款收入支出决算表(财决07表)'!$K52</f>
        <v>15</v>
      </c>
      <c r="I54" s="91" t="str">
        <f t="shared" si="0"/>
        <v>1</v>
      </c>
      <c r="J54" s="91" t="str">
        <f t="shared" si="1"/>
        <v>1</v>
      </c>
      <c r="K54" s="91">
        <f t="shared" si="2"/>
        <v>2</v>
      </c>
      <c r="L54" s="91">
        <f t="shared" si="3"/>
        <v>54</v>
      </c>
      <c r="M54" s="91"/>
    </row>
    <row r="55" spans="1:13" s="4" customFormat="1" ht="20.100000000000001" customHeight="1">
      <c r="A55" s="19" t="str">
        <f t="array" ref="A55">INDEX(G:G,SMALL(IF($K$12:$K$500=2,ROW($12:$500),4^8),ROW(G44)))&amp;""</f>
        <v>21506</v>
      </c>
      <c r="B55" s="100"/>
      <c r="C55" s="20" t="str">
        <f>IF(ISERROR(VLOOKUP(A55,'[1]Z07 一般公共预算财政拨款收入支出决算表(财决07表)'!$A$10:$T$500,4,FALSE)),"",VLOOKUP(A55,'[1]Z07 一般公共预算财政拨款收入支出决算表(财决07表)'!$A$10:$T$500,4,FALSE))</f>
        <v>安全生产监管</v>
      </c>
      <c r="D55" s="21">
        <f>IF(ISERROR(VLOOKUP(A55,'[1]Z07 一般公共预算财政拨款收入支出决算表(财决07表)'!$A$10:$T$500,11,FALSE)),"",VLOOKUP(A55,'[1]Z07 一般公共预算财政拨款收入支出决算表(财决07表)'!$A$10:$T$500,11,FALSE))</f>
        <v>1</v>
      </c>
      <c r="E55" s="21">
        <f>IF(ISERROR(VLOOKUP(A55,'[1]Z07 一般公共预算财政拨款收入支出决算表(财决07表)'!$A$10:$T$500,12,FALSE)),"",VLOOKUP(A55,'[1]Z07 一般公共预算财政拨款收入支出决算表(财决07表)'!$A$10:$T$500,12,FALSE))</f>
        <v>1</v>
      </c>
      <c r="F55" s="21">
        <f>IF(ISERROR(VLOOKUP(A55,'[1]Z07 一般公共预算财政拨款收入支出决算表(财决07表)'!$A$10:$T$500,15,FALSE)),"",VLOOKUP(A55,'[1]Z07 一般公共预算财政拨款收入支出决算表(财决07表)'!$A$10:$T$500,15,FALSE))</f>
        <v>0</v>
      </c>
      <c r="G55" s="91" t="str">
        <f>'[1]Z07 一般公共预算财政拨款收入支出决算表(财决07表)'!A53</f>
        <v>215</v>
      </c>
      <c r="H55" s="101">
        <f>'[1]Z07 一般公共预算财政拨款收入支出决算表(财决07表)'!$K53</f>
        <v>2</v>
      </c>
      <c r="I55" s="91" t="str">
        <f t="shared" si="0"/>
        <v>1</v>
      </c>
      <c r="J55" s="91" t="str">
        <f t="shared" si="1"/>
        <v>1</v>
      </c>
      <c r="K55" s="91">
        <f t="shared" si="2"/>
        <v>2</v>
      </c>
      <c r="L55" s="91">
        <f t="shared" si="3"/>
        <v>55</v>
      </c>
      <c r="M55" s="91"/>
    </row>
    <row r="56" spans="1:13" s="4" customFormat="1" ht="20.100000000000001" customHeight="1">
      <c r="A56" s="19" t="str">
        <f t="array" ref="A56">INDEX(G:G,SMALL(IF($K$12:$K$500=2,ROW($12:$500),4^8),ROW(G45)))&amp;""</f>
        <v>2150602</v>
      </c>
      <c r="B56" s="100"/>
      <c r="C56" s="20" t="str">
        <f>IF(ISERROR(VLOOKUP(A56,'[1]Z07 一般公共预算财政拨款收入支出决算表(财决07表)'!$A$10:$T$500,4,FALSE)),"",VLOOKUP(A56,'[1]Z07 一般公共预算财政拨款收入支出决算表(财决07表)'!$A$10:$T$500,4,FALSE))</f>
        <v xml:space="preserve">  一般行政管理事务</v>
      </c>
      <c r="D56" s="21">
        <f>IF(ISERROR(VLOOKUP(A56,'[1]Z07 一般公共预算财政拨款收入支出决算表(财决07表)'!$A$10:$T$500,11,FALSE)),"",VLOOKUP(A56,'[1]Z07 一般公共预算财政拨款收入支出决算表(财决07表)'!$A$10:$T$500,11,FALSE))</f>
        <v>1</v>
      </c>
      <c r="E56" s="21">
        <f>IF(ISERROR(VLOOKUP(A56,'[1]Z07 一般公共预算财政拨款收入支出决算表(财决07表)'!$A$10:$T$500,12,FALSE)),"",VLOOKUP(A56,'[1]Z07 一般公共预算财政拨款收入支出决算表(财决07表)'!$A$10:$T$500,12,FALSE))</f>
        <v>1</v>
      </c>
      <c r="F56" s="21">
        <f>IF(ISERROR(VLOOKUP(A56,'[1]Z07 一般公共预算财政拨款收入支出决算表(财决07表)'!$A$10:$T$500,15,FALSE)),"",VLOOKUP(A56,'[1]Z07 一般公共预算财政拨款收入支出决算表(财决07表)'!$A$10:$T$500,15,FALSE))</f>
        <v>0</v>
      </c>
      <c r="G56" s="91" t="str">
        <f>'[1]Z07 一般公共预算财政拨款收入支出决算表(财决07表)'!A54</f>
        <v>21501</v>
      </c>
      <c r="H56" s="101">
        <f>'[1]Z07 一般公共预算财政拨款收入支出决算表(财决07表)'!$K54</f>
        <v>1</v>
      </c>
      <c r="I56" s="91" t="str">
        <f t="shared" si="0"/>
        <v>1</v>
      </c>
      <c r="J56" s="91" t="str">
        <f t="shared" si="1"/>
        <v>1</v>
      </c>
      <c r="K56" s="91">
        <f t="shared" si="2"/>
        <v>2</v>
      </c>
      <c r="L56" s="91">
        <f t="shared" si="3"/>
        <v>56</v>
      </c>
      <c r="M56" s="91"/>
    </row>
    <row r="57" spans="1:13" s="4" customFormat="1" ht="20.100000000000001" customHeight="1">
      <c r="A57" s="19" t="str">
        <f t="array" ref="A57">INDEX(G:G,SMALL(IF($K$12:$K$500=2,ROW($12:$500),4^8),ROW(G46)))&amp;""</f>
        <v>221</v>
      </c>
      <c r="B57" s="100"/>
      <c r="C57" s="20" t="str">
        <f>IF(ISERROR(VLOOKUP(A57,'[1]Z07 一般公共预算财政拨款收入支出决算表(财决07表)'!$A$10:$T$500,4,FALSE)),"",VLOOKUP(A57,'[1]Z07 一般公共预算财政拨款收入支出决算表(财决07表)'!$A$10:$T$500,4,FALSE))</f>
        <v>住房保障支出</v>
      </c>
      <c r="D57" s="21">
        <f>IF(ISERROR(VLOOKUP(A57,'[1]Z07 一般公共预算财政拨款收入支出决算表(财决07表)'!$A$10:$T$500,11,FALSE)),"",VLOOKUP(A57,'[1]Z07 一般公共预算财政拨款收入支出决算表(财决07表)'!$A$10:$T$500,11,FALSE))</f>
        <v>53.11</v>
      </c>
      <c r="E57" s="21">
        <f>IF(ISERROR(VLOOKUP(A57,'[1]Z07 一般公共预算财政拨款收入支出决算表(财决07表)'!$A$10:$T$500,12,FALSE)),"",VLOOKUP(A57,'[1]Z07 一般公共预算财政拨款收入支出决算表(财决07表)'!$A$10:$T$500,12,FALSE))</f>
        <v>53.11</v>
      </c>
      <c r="F57" s="21">
        <f>IF(ISERROR(VLOOKUP(A57,'[1]Z07 一般公共预算财政拨款收入支出决算表(财决07表)'!$A$10:$T$500,15,FALSE)),"",VLOOKUP(A57,'[1]Z07 一般公共预算财政拨款收入支出决算表(财决07表)'!$A$10:$T$500,15,FALSE))</f>
        <v>0</v>
      </c>
      <c r="G57" s="91" t="str">
        <f>'[1]Z07 一般公共预算财政拨款收入支出决算表(财决07表)'!A55</f>
        <v>2150199</v>
      </c>
      <c r="H57" s="101">
        <f>'[1]Z07 一般公共预算财政拨款收入支出决算表(财决07表)'!$K55</f>
        <v>1</v>
      </c>
      <c r="I57" s="91" t="str">
        <f t="shared" si="0"/>
        <v>1</v>
      </c>
      <c r="J57" s="91" t="str">
        <f t="shared" si="1"/>
        <v>1</v>
      </c>
      <c r="K57" s="91">
        <f t="shared" si="2"/>
        <v>2</v>
      </c>
      <c r="L57" s="91">
        <f t="shared" si="3"/>
        <v>57</v>
      </c>
      <c r="M57" s="91"/>
    </row>
    <row r="58" spans="1:13" s="4" customFormat="1" ht="20.100000000000001" customHeight="1">
      <c r="A58" s="19" t="str">
        <f t="array" ref="A58">INDEX(G:G,SMALL(IF($K$12:$K$500=2,ROW($12:$500),4^8),ROW(G47)))&amp;""</f>
        <v>22102</v>
      </c>
      <c r="B58" s="100"/>
      <c r="C58" s="20" t="str">
        <f>IF(ISERROR(VLOOKUP(A58,'[1]Z07 一般公共预算财政拨款收入支出决算表(财决07表)'!$A$10:$T$500,4,FALSE)),"",VLOOKUP(A58,'[1]Z07 一般公共预算财政拨款收入支出决算表(财决07表)'!$A$10:$T$500,4,FALSE))</f>
        <v>住房改革支出</v>
      </c>
      <c r="D58" s="21">
        <f>IF(ISERROR(VLOOKUP(A58,'[1]Z07 一般公共预算财政拨款收入支出决算表(财决07表)'!$A$10:$T$500,11,FALSE)),"",VLOOKUP(A58,'[1]Z07 一般公共预算财政拨款收入支出决算表(财决07表)'!$A$10:$T$500,11,FALSE))</f>
        <v>53.11</v>
      </c>
      <c r="E58" s="21">
        <f>IF(ISERROR(VLOOKUP(A58,'[1]Z07 一般公共预算财政拨款收入支出决算表(财决07表)'!$A$10:$T$500,12,FALSE)),"",VLOOKUP(A58,'[1]Z07 一般公共预算财政拨款收入支出决算表(财决07表)'!$A$10:$T$500,12,FALSE))</f>
        <v>53.11</v>
      </c>
      <c r="F58" s="21">
        <f>IF(ISERROR(VLOOKUP(A58,'[1]Z07 一般公共预算财政拨款收入支出决算表(财决07表)'!$A$10:$T$500,15,FALSE)),"",VLOOKUP(A58,'[1]Z07 一般公共预算财政拨款收入支出决算表(财决07表)'!$A$10:$T$500,15,FALSE))</f>
        <v>0</v>
      </c>
      <c r="G58" s="91" t="str">
        <f>'[1]Z07 一般公共预算财政拨款收入支出决算表(财决07表)'!A56</f>
        <v>21506</v>
      </c>
      <c r="H58" s="101">
        <f>'[1]Z07 一般公共预算财政拨款收入支出决算表(财决07表)'!$K56</f>
        <v>1</v>
      </c>
      <c r="I58" s="91" t="str">
        <f t="shared" si="0"/>
        <v>1</v>
      </c>
      <c r="J58" s="91" t="str">
        <f t="shared" si="1"/>
        <v>1</v>
      </c>
      <c r="K58" s="91">
        <f t="shared" si="2"/>
        <v>2</v>
      </c>
      <c r="L58" s="91">
        <f t="shared" si="3"/>
        <v>58</v>
      </c>
      <c r="M58" s="91"/>
    </row>
    <row r="59" spans="1:13" s="4" customFormat="1" ht="20.100000000000001" customHeight="1">
      <c r="A59" s="19" t="str">
        <f t="array" ref="A59">INDEX(G:G,SMALL(IF($K$12:$K$500=2,ROW($12:$500),4^8),ROW(G48)))&amp;""</f>
        <v>2210201</v>
      </c>
      <c r="B59" s="100"/>
      <c r="C59" s="20" t="str">
        <f>IF(ISERROR(VLOOKUP(A59,'[1]Z07 一般公共预算财政拨款收入支出决算表(财决07表)'!$A$10:$T$500,4,FALSE)),"",VLOOKUP(A59,'[1]Z07 一般公共预算财政拨款收入支出决算表(财决07表)'!$A$10:$T$500,4,FALSE))</f>
        <v xml:space="preserve">  住房公积金</v>
      </c>
      <c r="D59" s="21">
        <f>IF(ISERROR(VLOOKUP(A59,'[1]Z07 一般公共预算财政拨款收入支出决算表(财决07表)'!$A$10:$T$500,11,FALSE)),"",VLOOKUP(A59,'[1]Z07 一般公共预算财政拨款收入支出决算表(财决07表)'!$A$10:$T$500,11,FALSE))</f>
        <v>53.11</v>
      </c>
      <c r="E59" s="21">
        <f>IF(ISERROR(VLOOKUP(A59,'[1]Z07 一般公共预算财政拨款收入支出决算表(财决07表)'!$A$10:$T$500,12,FALSE)),"",VLOOKUP(A59,'[1]Z07 一般公共预算财政拨款收入支出决算表(财决07表)'!$A$10:$T$500,12,FALSE))</f>
        <v>53.11</v>
      </c>
      <c r="F59" s="21">
        <f>IF(ISERROR(VLOOKUP(A59,'[1]Z07 一般公共预算财政拨款收入支出决算表(财决07表)'!$A$10:$T$500,15,FALSE)),"",VLOOKUP(A59,'[1]Z07 一般公共预算财政拨款收入支出决算表(财决07表)'!$A$10:$T$500,15,FALSE))</f>
        <v>0</v>
      </c>
      <c r="G59" s="91" t="str">
        <f>'[1]Z07 一般公共预算财政拨款收入支出决算表(财决07表)'!A57</f>
        <v>2150602</v>
      </c>
      <c r="H59" s="101">
        <f>'[1]Z07 一般公共预算财政拨款收入支出决算表(财决07表)'!$K57</f>
        <v>1</v>
      </c>
      <c r="I59" s="91" t="str">
        <f t="shared" si="0"/>
        <v>1</v>
      </c>
      <c r="J59" s="91" t="str">
        <f t="shared" si="1"/>
        <v>1</v>
      </c>
      <c r="K59" s="91">
        <f t="shared" si="2"/>
        <v>2</v>
      </c>
      <c r="L59" s="91">
        <f t="shared" si="3"/>
        <v>59</v>
      </c>
      <c r="M59" s="91"/>
    </row>
    <row r="60" spans="1:13" s="4" customFormat="1" ht="20.100000000000001" customHeight="1">
      <c r="A60" s="19" t="str">
        <f t="array" ref="A60">INDEX(G:G,SMALL(IF($K$12:$K$500=2,ROW($12:$500),4^8),ROW(G49)))&amp;""</f>
        <v/>
      </c>
      <c r="B60" s="100"/>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91" t="str">
        <f>'[1]Z07 一般公共预算财政拨款收入支出决算表(财决07表)'!A58</f>
        <v>221</v>
      </c>
      <c r="H60" s="101">
        <f>'[1]Z07 一般公共预算财政拨款收入支出决算表(财决07表)'!$K58</f>
        <v>53.11</v>
      </c>
      <c r="I60" s="91" t="str">
        <f t="shared" si="0"/>
        <v>1</v>
      </c>
      <c r="J60" s="91" t="str">
        <f t="shared" si="1"/>
        <v>1</v>
      </c>
      <c r="K60" s="91">
        <f t="shared" si="2"/>
        <v>2</v>
      </c>
      <c r="L60" s="91" t="str">
        <f t="shared" si="3"/>
        <v/>
      </c>
      <c r="M60" s="91"/>
    </row>
    <row r="61" spans="1:13" s="4" customFormat="1" ht="20.100000000000001" customHeight="1">
      <c r="A61" s="19" t="str">
        <f t="array" ref="A61">INDEX(G:G,SMALL(IF($K$12:$K$500=2,ROW($12:$500),4^8),ROW(G50)))&amp;""</f>
        <v/>
      </c>
      <c r="B61" s="100"/>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91" t="str">
        <f>'[1]Z07 一般公共预算财政拨款收入支出决算表(财决07表)'!A59</f>
        <v>22102</v>
      </c>
      <c r="H61" s="101">
        <f>'[1]Z07 一般公共预算财政拨款收入支出决算表(财决07表)'!$K59</f>
        <v>53.11</v>
      </c>
      <c r="I61" s="91" t="str">
        <f t="shared" si="0"/>
        <v>1</v>
      </c>
      <c r="J61" s="91" t="str">
        <f t="shared" si="1"/>
        <v>1</v>
      </c>
      <c r="K61" s="91">
        <f t="shared" si="2"/>
        <v>2</v>
      </c>
      <c r="L61" s="91" t="str">
        <f t="shared" si="3"/>
        <v/>
      </c>
      <c r="M61" s="91"/>
    </row>
    <row r="62" spans="1:13" s="4" customFormat="1" ht="20.100000000000001" customHeight="1">
      <c r="A62" s="19" t="str">
        <f t="array" ref="A62">INDEX(G:G,SMALL(IF($K$12:$K$500=2,ROW($12:$500),4^8),ROW(G51)))&amp;""</f>
        <v/>
      </c>
      <c r="B62" s="100"/>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91" t="str">
        <f>'[1]Z07 一般公共预算财政拨款收入支出决算表(财决07表)'!A60</f>
        <v>2210201</v>
      </c>
      <c r="H62" s="101">
        <f>'[1]Z07 一般公共预算财政拨款收入支出决算表(财决07表)'!$K60</f>
        <v>53.11</v>
      </c>
      <c r="I62" s="91" t="str">
        <f t="shared" si="0"/>
        <v>1</v>
      </c>
      <c r="J62" s="91" t="str">
        <f t="shared" si="1"/>
        <v>1</v>
      </c>
      <c r="K62" s="91">
        <f t="shared" si="2"/>
        <v>2</v>
      </c>
      <c r="L62" s="91" t="str">
        <f t="shared" si="3"/>
        <v/>
      </c>
      <c r="M62" s="91"/>
    </row>
    <row r="63" spans="1:13" s="4" customFormat="1" ht="20.100000000000001" customHeight="1">
      <c r="A63" s="19" t="str">
        <f t="array" ref="A63">INDEX(G:G,SMALL(IF($K$12:$K$500=2,ROW($12:$500),4^8),ROW(G52)))&amp;""</f>
        <v/>
      </c>
      <c r="B63" s="100"/>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91">
        <f>'[1]Z07 一般公共预算财政拨款收入支出决算表(财决07表)'!A61</f>
        <v>0</v>
      </c>
      <c r="H63" s="101">
        <f>'[1]Z07 一般公共预算财政拨款收入支出决算表(财决07表)'!$K61</f>
        <v>0</v>
      </c>
      <c r="I63" s="91" t="str">
        <f t="shared" si="0"/>
        <v>2</v>
      </c>
      <c r="J63" s="91" t="str">
        <f t="shared" si="1"/>
        <v>2</v>
      </c>
      <c r="K63" s="91">
        <f t="shared" si="2"/>
        <v>4</v>
      </c>
      <c r="L63" s="91" t="str">
        <f t="shared" si="3"/>
        <v/>
      </c>
      <c r="M63" s="91"/>
    </row>
    <row r="64" spans="1:13" s="4" customFormat="1" ht="20.100000000000001" customHeight="1">
      <c r="A64" s="19" t="str">
        <f t="array" ref="A64">INDEX(G:G,SMALL(IF($K$12:$K$500=2,ROW($12:$500),4^8),ROW(G53)))&amp;""</f>
        <v/>
      </c>
      <c r="B64" s="100"/>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91">
        <f>'[1]Z07 一般公共预算财政拨款收入支出决算表(财决07表)'!A62</f>
        <v>0</v>
      </c>
      <c r="H64" s="101" t="str">
        <f>'[1]Z07 一般公共预算财政拨款收入支出决算表(财决07表)'!$K62</f>
        <v>— 12.%d —</v>
      </c>
      <c r="I64" s="91" t="str">
        <f t="shared" si="0"/>
        <v>2</v>
      </c>
      <c r="J64" s="91" t="str">
        <f t="shared" si="1"/>
        <v>1</v>
      </c>
      <c r="K64" s="91">
        <f t="shared" si="2"/>
        <v>3</v>
      </c>
      <c r="L64" s="91" t="str">
        <f t="shared" si="3"/>
        <v/>
      </c>
      <c r="M64" s="91"/>
    </row>
    <row r="65" spans="1:13" s="4" customFormat="1" ht="20.100000000000001" customHeight="1">
      <c r="A65" s="19" t="str">
        <f t="array" ref="A65">INDEX(G:G,SMALL(IF($K$12:$K$500=2,ROW($12:$500),4^8),ROW(G54)))&amp;""</f>
        <v/>
      </c>
      <c r="B65" s="100"/>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91">
        <f>'[1]Z07 一般公共预算财政拨款收入支出决算表(财决07表)'!A63</f>
        <v>0</v>
      </c>
      <c r="H65" s="101">
        <f>'[1]Z07 一般公共预算财政拨款收入支出决算表(财决07表)'!$K63</f>
        <v>0</v>
      </c>
      <c r="I65" s="91" t="str">
        <f t="shared" si="0"/>
        <v>2</v>
      </c>
      <c r="J65" s="91" t="str">
        <f t="shared" si="1"/>
        <v>2</v>
      </c>
      <c r="K65" s="91">
        <f t="shared" si="2"/>
        <v>4</v>
      </c>
      <c r="L65" s="91" t="str">
        <f t="shared" si="3"/>
        <v/>
      </c>
      <c r="M65" s="91"/>
    </row>
    <row r="66" spans="1:13" s="4" customFormat="1" ht="20.100000000000001" customHeight="1">
      <c r="A66" s="19" t="str">
        <f t="array" ref="A66">INDEX(G:G,SMALL(IF($K$12:$K$500=2,ROW($12:$500),4^8),ROW(G55)))&amp;""</f>
        <v/>
      </c>
      <c r="B66" s="100"/>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91">
        <f>'[1]Z07 一般公共预算财政拨款收入支出决算表(财决07表)'!A64</f>
        <v>0</v>
      </c>
      <c r="H66" s="101">
        <f>'[1]Z07 一般公共预算财政拨款收入支出决算表(财决07表)'!$K64</f>
        <v>0</v>
      </c>
      <c r="I66" s="91" t="str">
        <f t="shared" si="0"/>
        <v>2</v>
      </c>
      <c r="J66" s="91" t="str">
        <f t="shared" si="1"/>
        <v>2</v>
      </c>
      <c r="K66" s="91">
        <f t="shared" si="2"/>
        <v>4</v>
      </c>
      <c r="L66" s="91" t="str">
        <f t="shared" si="3"/>
        <v/>
      </c>
      <c r="M66" s="91"/>
    </row>
    <row r="67" spans="1:13" s="4" customFormat="1" ht="20.100000000000001" customHeight="1">
      <c r="A67" s="19" t="str">
        <f t="array" ref="A67">INDEX(G:G,SMALL(IF($K$12:$K$500=2,ROW($12:$500),4^8),ROW(G56)))&amp;""</f>
        <v/>
      </c>
      <c r="B67" s="100"/>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91">
        <f>'[1]Z07 一般公共预算财政拨款收入支出决算表(财决07表)'!A65</f>
        <v>0</v>
      </c>
      <c r="H67" s="101">
        <f>'[1]Z07 一般公共预算财政拨款收入支出决算表(财决07表)'!$K65</f>
        <v>0</v>
      </c>
      <c r="I67" s="91" t="str">
        <f t="shared" si="0"/>
        <v>2</v>
      </c>
      <c r="J67" s="91" t="str">
        <f t="shared" si="1"/>
        <v>2</v>
      </c>
      <c r="K67" s="91">
        <f t="shared" si="2"/>
        <v>4</v>
      </c>
      <c r="L67" s="91" t="str">
        <f t="shared" si="3"/>
        <v/>
      </c>
      <c r="M67" s="91"/>
    </row>
    <row r="68" spans="1:13" s="4" customFormat="1" ht="20.100000000000001" customHeight="1">
      <c r="A68" s="19" t="str">
        <f t="array" ref="A68">INDEX(G:G,SMALL(IF($K$12:$K$500=2,ROW($12:$500),4^8),ROW(G57)))&amp;""</f>
        <v/>
      </c>
      <c r="B68" s="100"/>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91">
        <f>'[1]Z07 一般公共预算财政拨款收入支出决算表(财决07表)'!A66</f>
        <v>0</v>
      </c>
      <c r="H68" s="101">
        <f>'[1]Z07 一般公共预算财政拨款收入支出决算表(财决07表)'!$K66</f>
        <v>0</v>
      </c>
      <c r="I68" s="91" t="str">
        <f t="shared" si="0"/>
        <v>2</v>
      </c>
      <c r="J68" s="91" t="str">
        <f t="shared" si="1"/>
        <v>2</v>
      </c>
      <c r="K68" s="91">
        <f t="shared" si="2"/>
        <v>4</v>
      </c>
      <c r="L68" s="91" t="str">
        <f t="shared" si="3"/>
        <v/>
      </c>
      <c r="M68" s="91"/>
    </row>
    <row r="69" spans="1:13" s="4" customFormat="1" ht="20.100000000000001" customHeight="1">
      <c r="A69" s="19" t="str">
        <f t="array" ref="A69">INDEX(G:G,SMALL(IF($K$12:$K$500=2,ROW($12:$500),4^8),ROW(G58)))&amp;""</f>
        <v/>
      </c>
      <c r="B69" s="100"/>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91">
        <f>'[1]Z07 一般公共预算财政拨款收入支出决算表(财决07表)'!A67</f>
        <v>0</v>
      </c>
      <c r="H69" s="101">
        <f>'[1]Z07 一般公共预算财政拨款收入支出决算表(财决07表)'!$K67</f>
        <v>0</v>
      </c>
      <c r="I69" s="91" t="str">
        <f t="shared" si="0"/>
        <v>2</v>
      </c>
      <c r="J69" s="91" t="str">
        <f t="shared" si="1"/>
        <v>2</v>
      </c>
      <c r="K69" s="91">
        <f t="shared" si="2"/>
        <v>4</v>
      </c>
      <c r="L69" s="91" t="str">
        <f t="shared" si="3"/>
        <v/>
      </c>
      <c r="M69" s="91"/>
    </row>
    <row r="70" spans="1:13" s="4" customFormat="1" ht="20.100000000000001" customHeight="1">
      <c r="A70" s="19" t="str">
        <f t="array" ref="A70">INDEX(G:G,SMALL(IF($K$12:$K$500=2,ROW($12:$500),4^8),ROW(G59)))&amp;""</f>
        <v/>
      </c>
      <c r="B70" s="100"/>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91">
        <f>'[1]Z07 一般公共预算财政拨款收入支出决算表(财决07表)'!A68</f>
        <v>0</v>
      </c>
      <c r="H70" s="101">
        <f>'[1]Z07 一般公共预算财政拨款收入支出决算表(财决07表)'!$K68</f>
        <v>0</v>
      </c>
      <c r="I70" s="91" t="str">
        <f t="shared" si="0"/>
        <v>2</v>
      </c>
      <c r="J70" s="91" t="str">
        <f t="shared" si="1"/>
        <v>2</v>
      </c>
      <c r="K70" s="91">
        <f t="shared" si="2"/>
        <v>4</v>
      </c>
      <c r="L70" s="91" t="str">
        <f t="shared" si="3"/>
        <v/>
      </c>
      <c r="M70" s="91"/>
    </row>
    <row r="71" spans="1:13" s="4" customFormat="1" ht="20.100000000000001" customHeight="1">
      <c r="A71" s="19" t="str">
        <f t="array" ref="A71">INDEX(G:G,SMALL(IF($K$12:$K$500=2,ROW($12:$500),4^8),ROW(G60)))&amp;""</f>
        <v/>
      </c>
      <c r="B71" s="100"/>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91">
        <f>'[1]Z07 一般公共预算财政拨款收入支出决算表(财决07表)'!A69</f>
        <v>0</v>
      </c>
      <c r="H71" s="101">
        <f>'[1]Z07 一般公共预算财政拨款收入支出决算表(财决07表)'!$K69</f>
        <v>0</v>
      </c>
      <c r="I71" s="91" t="str">
        <f t="shared" si="0"/>
        <v>2</v>
      </c>
      <c r="J71" s="91" t="str">
        <f t="shared" si="1"/>
        <v>2</v>
      </c>
      <c r="K71" s="91">
        <f t="shared" si="2"/>
        <v>4</v>
      </c>
      <c r="L71" s="91" t="str">
        <f t="shared" si="3"/>
        <v/>
      </c>
      <c r="M71" s="91"/>
    </row>
    <row r="72" spans="1:13" s="4" customFormat="1" ht="20.100000000000001" customHeight="1">
      <c r="A72" s="19" t="str">
        <f t="array" ref="A72">INDEX(G:G,SMALL(IF($K$12:$K$500=2,ROW($12:$500),4^8),ROW(G61)))&amp;""</f>
        <v/>
      </c>
      <c r="B72" s="100"/>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91">
        <f>'[1]Z07 一般公共预算财政拨款收入支出决算表(财决07表)'!A70</f>
        <v>0</v>
      </c>
      <c r="H72" s="101">
        <f>'[1]Z07 一般公共预算财政拨款收入支出决算表(财决07表)'!$K70</f>
        <v>0</v>
      </c>
      <c r="I72" s="91" t="str">
        <f t="shared" si="0"/>
        <v>2</v>
      </c>
      <c r="J72" s="91" t="str">
        <f t="shared" si="1"/>
        <v>2</v>
      </c>
      <c r="K72" s="91">
        <f t="shared" si="2"/>
        <v>4</v>
      </c>
      <c r="L72" s="91" t="str">
        <f t="shared" si="3"/>
        <v/>
      </c>
      <c r="M72" s="91"/>
    </row>
    <row r="73" spans="1:13" s="4" customFormat="1" ht="20.100000000000001" customHeight="1">
      <c r="A73" s="19" t="str">
        <f t="array" ref="A73">INDEX(G:G,SMALL(IF($K$12:$K$500=2,ROW($12:$500),4^8),ROW(G62)))&amp;""</f>
        <v/>
      </c>
      <c r="B73" s="100"/>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91">
        <f>'[1]Z07 一般公共预算财政拨款收入支出决算表(财决07表)'!A71</f>
        <v>0</v>
      </c>
      <c r="H73" s="101">
        <f>'[1]Z07 一般公共预算财政拨款收入支出决算表(财决07表)'!$K71</f>
        <v>0</v>
      </c>
      <c r="I73" s="91" t="str">
        <f t="shared" si="0"/>
        <v>2</v>
      </c>
      <c r="J73" s="91" t="str">
        <f t="shared" si="1"/>
        <v>2</v>
      </c>
      <c r="K73" s="91">
        <f t="shared" si="2"/>
        <v>4</v>
      </c>
      <c r="L73" s="91" t="str">
        <f t="shared" si="3"/>
        <v/>
      </c>
      <c r="M73" s="91"/>
    </row>
    <row r="74" spans="1:13" s="4" customFormat="1" ht="20.100000000000001" customHeight="1">
      <c r="A74" s="19" t="str">
        <f t="array" ref="A74">INDEX(G:G,SMALL(IF($K$12:$K$500=2,ROW($12:$500),4^8),ROW(G63)))&amp;""</f>
        <v/>
      </c>
      <c r="B74" s="100"/>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91">
        <f>'[1]Z07 一般公共预算财政拨款收入支出决算表(财决07表)'!A72</f>
        <v>0</v>
      </c>
      <c r="H74" s="101">
        <f>'[1]Z07 一般公共预算财政拨款收入支出决算表(财决07表)'!$K72</f>
        <v>0</v>
      </c>
      <c r="I74" s="91" t="str">
        <f t="shared" si="0"/>
        <v>2</v>
      </c>
      <c r="J74" s="91" t="str">
        <f t="shared" si="1"/>
        <v>2</v>
      </c>
      <c r="K74" s="91">
        <f t="shared" si="2"/>
        <v>4</v>
      </c>
      <c r="L74" s="91" t="str">
        <f t="shared" si="3"/>
        <v/>
      </c>
      <c r="M74" s="91"/>
    </row>
    <row r="75" spans="1:13" s="4" customFormat="1" ht="20.100000000000001" customHeight="1">
      <c r="A75" s="19" t="str">
        <f t="array" ref="A75">INDEX(G:G,SMALL(IF($K$12:$K$500=2,ROW($12:$500),4^8),ROW(G64)))&amp;""</f>
        <v/>
      </c>
      <c r="B75" s="100"/>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91">
        <f>'[1]Z07 一般公共预算财政拨款收入支出决算表(财决07表)'!A73</f>
        <v>0</v>
      </c>
      <c r="H75" s="101">
        <f>'[1]Z07 一般公共预算财政拨款收入支出决算表(财决07表)'!$K73</f>
        <v>0</v>
      </c>
      <c r="I75" s="91" t="str">
        <f t="shared" si="0"/>
        <v>2</v>
      </c>
      <c r="J75" s="91" t="str">
        <f t="shared" si="1"/>
        <v>2</v>
      </c>
      <c r="K75" s="91">
        <f t="shared" si="2"/>
        <v>4</v>
      </c>
      <c r="L75" s="91" t="str">
        <f t="shared" si="3"/>
        <v/>
      </c>
      <c r="M75" s="91"/>
    </row>
    <row r="76" spans="1:13" s="4" customFormat="1" ht="20.100000000000001" customHeight="1">
      <c r="A76" s="19" t="str">
        <f t="array" ref="A76">INDEX(G:G,SMALL(IF($K$12:$K$500=2,ROW($12:$500),4^8),ROW(G65)))&amp;""</f>
        <v/>
      </c>
      <c r="B76" s="100"/>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91">
        <f>'[1]Z07 一般公共预算财政拨款收入支出决算表(财决07表)'!A74</f>
        <v>0</v>
      </c>
      <c r="H76" s="101">
        <f>'[1]Z07 一般公共预算财政拨款收入支出决算表(财决07表)'!$K74</f>
        <v>0</v>
      </c>
      <c r="I76" s="91" t="str">
        <f t="shared" si="0"/>
        <v>2</v>
      </c>
      <c r="J76" s="91" t="str">
        <f t="shared" si="1"/>
        <v>2</v>
      </c>
      <c r="K76" s="91">
        <f t="shared" si="2"/>
        <v>4</v>
      </c>
      <c r="L76" s="91" t="str">
        <f t="shared" si="3"/>
        <v/>
      </c>
      <c r="M76" s="91"/>
    </row>
    <row r="77" spans="1:13" s="4" customFormat="1" ht="20.100000000000001" customHeight="1">
      <c r="A77" s="19" t="str">
        <f t="array" ref="A77">INDEX(G:G,SMALL(IF($K$12:$K$500=2,ROW($12:$500),4^8),ROW(G66)))&amp;""</f>
        <v/>
      </c>
      <c r="B77" s="100"/>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91">
        <f>'[1]Z07 一般公共预算财政拨款收入支出决算表(财决07表)'!A75</f>
        <v>0</v>
      </c>
      <c r="H77" s="101">
        <f>'[1]Z07 一般公共预算财政拨款收入支出决算表(财决07表)'!$K75</f>
        <v>0</v>
      </c>
      <c r="I77" s="91" t="str">
        <f t="shared" ref="I77:I140" si="4">IF(G77&gt;0,"1","2")</f>
        <v>2</v>
      </c>
      <c r="J77" s="91" t="str">
        <f t="shared" ref="J77:J140" si="5">IF(H77&gt;0,"1","2")</f>
        <v>2</v>
      </c>
      <c r="K77" s="91">
        <f t="shared" ref="K77:K140" si="6">I77+J77</f>
        <v>4</v>
      </c>
      <c r="L77" s="91" t="str">
        <f t="shared" ref="L77:L140" si="7">IF(C77&lt;&gt;"",ROW(),"")</f>
        <v/>
      </c>
      <c r="M77" s="91"/>
    </row>
    <row r="78" spans="1:13" s="4" customFormat="1" ht="20.100000000000001" customHeight="1">
      <c r="A78" s="19" t="str">
        <f t="array" ref="A78">INDEX(G:G,SMALL(IF($K$12:$K$500=2,ROW($12:$500),4^8),ROW(G67)))&amp;""</f>
        <v/>
      </c>
      <c r="B78" s="100"/>
      <c r="C78" s="20" t="str">
        <f>IF(ISERROR(VLOOKUP(A78,'[1]Z07 一般公共预算财政拨款收入支出决算表(财决07表)'!$A$10:$T$500,4,FALSE)),"",VLOOKUP(A78,'[1]Z07 一般公共预算财政拨款收入支出决算表(财决07表)'!$A$10:$T$500,4,FALSE))</f>
        <v/>
      </c>
      <c r="D78" s="105" t="str">
        <f>IF(ISERROR(VLOOKUP(A78,'[1]Z07 一般公共预算财政拨款收入支出决算表(财决07表)'!$A$10:$T$500,11,FALSE)),"",VLOOKUP(A78,'[1]Z07 一般公共预算财政拨款收入支出决算表(财决07表)'!$A$10:$T$500,11,FALSE))</f>
        <v/>
      </c>
      <c r="E78" s="105" t="str">
        <f>IF(ISERROR(VLOOKUP(A78,'[1]Z07 一般公共预算财政拨款收入支出决算表(财决07表)'!$A$10:$T$500,12,FALSE)),"",VLOOKUP(A78,'[1]Z07 一般公共预算财政拨款收入支出决算表(财决07表)'!$A$10:$T$500,12,FALSE))</f>
        <v/>
      </c>
      <c r="F78" s="105" t="str">
        <f>IF(ISERROR(VLOOKUP(A78,'[1]Z07 一般公共预算财政拨款收入支出决算表(财决07表)'!$A$10:$T$500,15,FALSE)),"",VLOOKUP(A78,'[1]Z07 一般公共预算财政拨款收入支出决算表(财决07表)'!$A$10:$T$500,15,FALSE))</f>
        <v/>
      </c>
      <c r="G78" s="91">
        <f>'[1]Z07 一般公共预算财政拨款收入支出决算表(财决07表)'!A76</f>
        <v>0</v>
      </c>
      <c r="H78" s="101">
        <f>'[1]Z07 一般公共预算财政拨款收入支出决算表(财决07表)'!$K76</f>
        <v>0</v>
      </c>
      <c r="I78" s="91" t="str">
        <f t="shared" si="4"/>
        <v>2</v>
      </c>
      <c r="J78" s="91" t="str">
        <f t="shared" si="5"/>
        <v>2</v>
      </c>
      <c r="K78" s="91">
        <f t="shared" si="6"/>
        <v>4</v>
      </c>
      <c r="L78" s="91" t="str">
        <f t="shared" si="7"/>
        <v/>
      </c>
      <c r="M78" s="91"/>
    </row>
    <row r="79" spans="1:13" s="4" customFormat="1" ht="20.100000000000001" customHeight="1">
      <c r="A79" s="19" t="str">
        <f t="array" ref="A79">INDEX(G:G,SMALL(IF($K$12:$K$500=2,ROW($12:$500),4^8),ROW(G68)))&amp;""</f>
        <v/>
      </c>
      <c r="B79" s="100"/>
      <c r="C79" s="20" t="str">
        <f>IF(ISERROR(VLOOKUP(A79,'[1]Z07 一般公共预算财政拨款收入支出决算表(财决07表)'!$A$10:$T$500,4,FALSE)),"",VLOOKUP(A79,'[1]Z07 一般公共预算财政拨款收入支出决算表(财决07表)'!$A$10:$T$500,4,FALSE))</f>
        <v/>
      </c>
      <c r="D79" s="105" t="str">
        <f>IF(ISERROR(VLOOKUP(A79,'[1]Z07 一般公共预算财政拨款收入支出决算表(财决07表)'!$A$10:$T$500,11,FALSE)),"",VLOOKUP(A79,'[1]Z07 一般公共预算财政拨款收入支出决算表(财决07表)'!$A$10:$T$500,11,FALSE))</f>
        <v/>
      </c>
      <c r="E79" s="105" t="str">
        <f>IF(ISERROR(VLOOKUP(A79,'[1]Z07 一般公共预算财政拨款收入支出决算表(财决07表)'!$A$10:$T$500,12,FALSE)),"",VLOOKUP(A79,'[1]Z07 一般公共预算财政拨款收入支出决算表(财决07表)'!$A$10:$T$500,12,FALSE))</f>
        <v/>
      </c>
      <c r="F79" s="105" t="str">
        <f>IF(ISERROR(VLOOKUP(A79,'[1]Z07 一般公共预算财政拨款收入支出决算表(财决07表)'!$A$10:$T$500,15,FALSE)),"",VLOOKUP(A79,'[1]Z07 一般公共预算财政拨款收入支出决算表(财决07表)'!$A$10:$T$500,15,FALSE))</f>
        <v/>
      </c>
      <c r="G79" s="91">
        <f>'[1]Z07 一般公共预算财政拨款收入支出决算表(财决07表)'!A77</f>
        <v>0</v>
      </c>
      <c r="H79" s="101">
        <f>'[1]Z07 一般公共预算财政拨款收入支出决算表(财决07表)'!$K77</f>
        <v>0</v>
      </c>
      <c r="I79" s="91" t="str">
        <f t="shared" si="4"/>
        <v>2</v>
      </c>
      <c r="J79" s="91" t="str">
        <f t="shared" si="5"/>
        <v>2</v>
      </c>
      <c r="K79" s="91">
        <f t="shared" si="6"/>
        <v>4</v>
      </c>
      <c r="L79" s="91" t="str">
        <f t="shared" si="7"/>
        <v/>
      </c>
      <c r="M79" s="91"/>
    </row>
    <row r="80" spans="1:13" s="4" customFormat="1" ht="20.100000000000001" customHeight="1">
      <c r="A80" s="19" t="str">
        <f t="array" ref="A80">INDEX(G:G,SMALL(IF($K$12:$K$500=2,ROW($12:$500),4^8),ROW(G69)))&amp;""</f>
        <v/>
      </c>
      <c r="B80" s="100"/>
      <c r="C80" s="20" t="str">
        <f>IF(ISERROR(VLOOKUP(A80,'[1]Z07 一般公共预算财政拨款收入支出决算表(财决07表)'!$A$10:$T$500,4,FALSE)),"",VLOOKUP(A80,'[1]Z07 一般公共预算财政拨款收入支出决算表(财决07表)'!$A$10:$T$500,4,FALSE))</f>
        <v/>
      </c>
      <c r="D80" s="105" t="str">
        <f>IF(ISERROR(VLOOKUP(A80,'[1]Z07 一般公共预算财政拨款收入支出决算表(财决07表)'!$A$10:$T$500,11,FALSE)),"",VLOOKUP(A80,'[1]Z07 一般公共预算财政拨款收入支出决算表(财决07表)'!$A$10:$T$500,11,FALSE))</f>
        <v/>
      </c>
      <c r="E80" s="105" t="str">
        <f>IF(ISERROR(VLOOKUP(A80,'[1]Z07 一般公共预算财政拨款收入支出决算表(财决07表)'!$A$10:$T$500,12,FALSE)),"",VLOOKUP(A80,'[1]Z07 一般公共预算财政拨款收入支出决算表(财决07表)'!$A$10:$T$500,12,FALSE))</f>
        <v/>
      </c>
      <c r="F80" s="105" t="str">
        <f>IF(ISERROR(VLOOKUP(A80,'[1]Z07 一般公共预算财政拨款收入支出决算表(财决07表)'!$A$10:$T$500,15,FALSE)),"",VLOOKUP(A80,'[1]Z07 一般公共预算财政拨款收入支出决算表(财决07表)'!$A$10:$T$500,15,FALSE))</f>
        <v/>
      </c>
      <c r="G80" s="91">
        <f>'[1]Z07 一般公共预算财政拨款收入支出决算表(财决07表)'!A78</f>
        <v>0</v>
      </c>
      <c r="H80" s="101">
        <f>'[1]Z07 一般公共预算财政拨款收入支出决算表(财决07表)'!$K78</f>
        <v>0</v>
      </c>
      <c r="I80" s="91" t="str">
        <f t="shared" si="4"/>
        <v>2</v>
      </c>
      <c r="J80" s="91" t="str">
        <f t="shared" si="5"/>
        <v>2</v>
      </c>
      <c r="K80" s="91">
        <f t="shared" si="6"/>
        <v>4</v>
      </c>
      <c r="L80" s="91" t="str">
        <f t="shared" si="7"/>
        <v/>
      </c>
      <c r="M80" s="91"/>
    </row>
    <row r="81" spans="1:13" s="4" customFormat="1" ht="20.100000000000001" customHeight="1">
      <c r="A81" s="19" t="str">
        <f t="array" ref="A81">INDEX(G:G,SMALL(IF($K$12:$K$500=2,ROW($12:$500),4^8),ROW(G70)))&amp;""</f>
        <v/>
      </c>
      <c r="B81" s="100"/>
      <c r="C81" s="20" t="str">
        <f>IF(ISERROR(VLOOKUP(A81,'[1]Z07 一般公共预算财政拨款收入支出决算表(财决07表)'!$A$10:$T$500,4,FALSE)),"",VLOOKUP(A81,'[1]Z07 一般公共预算财政拨款收入支出决算表(财决07表)'!$A$10:$T$500,4,FALSE))</f>
        <v/>
      </c>
      <c r="D81" s="105" t="str">
        <f>IF(ISERROR(VLOOKUP(A81,'[1]Z07 一般公共预算财政拨款收入支出决算表(财决07表)'!$A$10:$T$500,11,FALSE)),"",VLOOKUP(A81,'[1]Z07 一般公共预算财政拨款收入支出决算表(财决07表)'!$A$10:$T$500,11,FALSE))</f>
        <v/>
      </c>
      <c r="E81" s="105" t="str">
        <f>IF(ISERROR(VLOOKUP(A81,'[1]Z07 一般公共预算财政拨款收入支出决算表(财决07表)'!$A$10:$T$500,12,FALSE)),"",VLOOKUP(A81,'[1]Z07 一般公共预算财政拨款收入支出决算表(财决07表)'!$A$10:$T$500,12,FALSE))</f>
        <v/>
      </c>
      <c r="F81" s="105" t="str">
        <f>IF(ISERROR(VLOOKUP(A81,'[1]Z07 一般公共预算财政拨款收入支出决算表(财决07表)'!$A$10:$T$500,15,FALSE)),"",VLOOKUP(A81,'[1]Z07 一般公共预算财政拨款收入支出决算表(财决07表)'!$A$10:$T$500,15,FALSE))</f>
        <v/>
      </c>
      <c r="G81" s="91">
        <f>'[1]Z07 一般公共预算财政拨款收入支出决算表(财决07表)'!A79</f>
        <v>0</v>
      </c>
      <c r="H81" s="101">
        <f>'[1]Z07 一般公共预算财政拨款收入支出决算表(财决07表)'!$K79</f>
        <v>0</v>
      </c>
      <c r="I81" s="91" t="str">
        <f t="shared" si="4"/>
        <v>2</v>
      </c>
      <c r="J81" s="91" t="str">
        <f t="shared" si="5"/>
        <v>2</v>
      </c>
      <c r="K81" s="91">
        <f t="shared" si="6"/>
        <v>4</v>
      </c>
      <c r="L81" s="91" t="str">
        <f t="shared" si="7"/>
        <v/>
      </c>
      <c r="M81" s="91"/>
    </row>
    <row r="82" spans="1:13" s="4" customFormat="1" ht="20.100000000000001" customHeight="1">
      <c r="A82" s="19" t="str">
        <f t="array" ref="A82">INDEX(G:G,SMALL(IF($K$12:$K$500=2,ROW($12:$500),4^8),ROW(G71)))&amp;""</f>
        <v/>
      </c>
      <c r="B82" s="100"/>
      <c r="C82" s="20" t="str">
        <f>IF(ISERROR(VLOOKUP(A82,'[1]Z07 一般公共预算财政拨款收入支出决算表(财决07表)'!$A$10:$T$500,4,FALSE)),"",VLOOKUP(A82,'[1]Z07 一般公共预算财政拨款收入支出决算表(财决07表)'!$A$10:$T$500,4,FALSE))</f>
        <v/>
      </c>
      <c r="D82" s="105" t="str">
        <f>IF(ISERROR(VLOOKUP(A82,'[1]Z07 一般公共预算财政拨款收入支出决算表(财决07表)'!$A$10:$T$500,11,FALSE)),"",VLOOKUP(A82,'[1]Z07 一般公共预算财政拨款收入支出决算表(财决07表)'!$A$10:$T$500,11,FALSE))</f>
        <v/>
      </c>
      <c r="E82" s="105" t="str">
        <f>IF(ISERROR(VLOOKUP(A82,'[1]Z07 一般公共预算财政拨款收入支出决算表(财决07表)'!$A$10:$T$500,12,FALSE)),"",VLOOKUP(A82,'[1]Z07 一般公共预算财政拨款收入支出决算表(财决07表)'!$A$10:$T$500,12,FALSE))</f>
        <v/>
      </c>
      <c r="F82" s="105" t="str">
        <f>IF(ISERROR(VLOOKUP(A82,'[1]Z07 一般公共预算财政拨款收入支出决算表(财决07表)'!$A$10:$T$500,15,FALSE)),"",VLOOKUP(A82,'[1]Z07 一般公共预算财政拨款收入支出决算表(财决07表)'!$A$10:$T$500,15,FALSE))</f>
        <v/>
      </c>
      <c r="G82" s="91">
        <f>'[1]Z07 一般公共预算财政拨款收入支出决算表(财决07表)'!A80</f>
        <v>0</v>
      </c>
      <c r="H82" s="101">
        <f>'[1]Z07 一般公共预算财政拨款收入支出决算表(财决07表)'!$K80</f>
        <v>0</v>
      </c>
      <c r="I82" s="91" t="str">
        <f t="shared" si="4"/>
        <v>2</v>
      </c>
      <c r="J82" s="91" t="str">
        <f t="shared" si="5"/>
        <v>2</v>
      </c>
      <c r="K82" s="91">
        <f t="shared" si="6"/>
        <v>4</v>
      </c>
      <c r="L82" s="91" t="str">
        <f t="shared" si="7"/>
        <v/>
      </c>
      <c r="M82" s="91"/>
    </row>
    <row r="83" spans="1:13" s="4" customFormat="1" ht="20.100000000000001" customHeight="1">
      <c r="A83" s="19" t="str">
        <f t="array" ref="A83">INDEX(G:G,SMALL(IF($K$12:$K$500=2,ROW($12:$500),4^8),ROW(G72)))&amp;""</f>
        <v/>
      </c>
      <c r="B83" s="100"/>
      <c r="C83" s="20" t="str">
        <f>IF(ISERROR(VLOOKUP(A83,'[1]Z07 一般公共预算财政拨款收入支出决算表(财决07表)'!$A$10:$T$500,4,FALSE)),"",VLOOKUP(A83,'[1]Z07 一般公共预算财政拨款收入支出决算表(财决07表)'!$A$10:$T$500,4,FALSE))</f>
        <v/>
      </c>
      <c r="D83" s="105" t="str">
        <f>IF(ISERROR(VLOOKUP(A83,'[1]Z07 一般公共预算财政拨款收入支出决算表(财决07表)'!$A$10:$T$500,11,FALSE)),"",VLOOKUP(A83,'[1]Z07 一般公共预算财政拨款收入支出决算表(财决07表)'!$A$10:$T$500,11,FALSE))</f>
        <v/>
      </c>
      <c r="E83" s="105" t="str">
        <f>IF(ISERROR(VLOOKUP(A83,'[1]Z07 一般公共预算财政拨款收入支出决算表(财决07表)'!$A$10:$T$500,12,FALSE)),"",VLOOKUP(A83,'[1]Z07 一般公共预算财政拨款收入支出决算表(财决07表)'!$A$10:$T$500,12,FALSE))</f>
        <v/>
      </c>
      <c r="F83" s="105" t="str">
        <f>IF(ISERROR(VLOOKUP(A83,'[1]Z07 一般公共预算财政拨款收入支出决算表(财决07表)'!$A$10:$T$500,15,FALSE)),"",VLOOKUP(A83,'[1]Z07 一般公共预算财政拨款收入支出决算表(财决07表)'!$A$10:$T$500,15,FALSE))</f>
        <v/>
      </c>
      <c r="G83" s="91">
        <f>'[1]Z07 一般公共预算财政拨款收入支出决算表(财决07表)'!A81</f>
        <v>0</v>
      </c>
      <c r="H83" s="101">
        <f>'[1]Z07 一般公共预算财政拨款收入支出决算表(财决07表)'!$K81</f>
        <v>0</v>
      </c>
      <c r="I83" s="91" t="str">
        <f t="shared" si="4"/>
        <v>2</v>
      </c>
      <c r="J83" s="91" t="str">
        <f t="shared" si="5"/>
        <v>2</v>
      </c>
      <c r="K83" s="91">
        <f t="shared" si="6"/>
        <v>4</v>
      </c>
      <c r="L83" s="91" t="str">
        <f t="shared" si="7"/>
        <v/>
      </c>
      <c r="M83" s="91"/>
    </row>
    <row r="84" spans="1:13" s="4" customFormat="1" ht="20.100000000000001" customHeight="1">
      <c r="A84" s="19" t="str">
        <f t="array" ref="A84">INDEX(G:G,SMALL(IF($K$12:$K$500=2,ROW($12:$500),4^8),ROW(G73)))&amp;""</f>
        <v/>
      </c>
      <c r="B84" s="100"/>
      <c r="C84" s="20" t="str">
        <f>IF(ISERROR(VLOOKUP(A84,'[1]Z07 一般公共预算财政拨款收入支出决算表(财决07表)'!$A$10:$T$500,4,FALSE)),"",VLOOKUP(A84,'[1]Z07 一般公共预算财政拨款收入支出决算表(财决07表)'!$A$10:$T$500,4,FALSE))</f>
        <v/>
      </c>
      <c r="D84" s="105" t="str">
        <f>IF(ISERROR(VLOOKUP(A84,'[1]Z07 一般公共预算财政拨款收入支出决算表(财决07表)'!$A$10:$T$500,11,FALSE)),"",VLOOKUP(A84,'[1]Z07 一般公共预算财政拨款收入支出决算表(财决07表)'!$A$10:$T$500,11,FALSE))</f>
        <v/>
      </c>
      <c r="E84" s="105" t="str">
        <f>IF(ISERROR(VLOOKUP(A84,'[1]Z07 一般公共预算财政拨款收入支出决算表(财决07表)'!$A$10:$T$500,12,FALSE)),"",VLOOKUP(A84,'[1]Z07 一般公共预算财政拨款收入支出决算表(财决07表)'!$A$10:$T$500,12,FALSE))</f>
        <v/>
      </c>
      <c r="F84" s="105" t="str">
        <f>IF(ISERROR(VLOOKUP(A84,'[1]Z07 一般公共预算财政拨款收入支出决算表(财决07表)'!$A$10:$T$500,15,FALSE)),"",VLOOKUP(A84,'[1]Z07 一般公共预算财政拨款收入支出决算表(财决07表)'!$A$10:$T$500,15,FALSE))</f>
        <v/>
      </c>
      <c r="G84" s="91">
        <f>'[1]Z07 一般公共预算财政拨款收入支出决算表(财决07表)'!A82</f>
        <v>0</v>
      </c>
      <c r="H84" s="101">
        <f>'[1]Z07 一般公共预算财政拨款收入支出决算表(财决07表)'!$K82</f>
        <v>0</v>
      </c>
      <c r="I84" s="91" t="str">
        <f t="shared" si="4"/>
        <v>2</v>
      </c>
      <c r="J84" s="91" t="str">
        <f t="shared" si="5"/>
        <v>2</v>
      </c>
      <c r="K84" s="91">
        <f t="shared" si="6"/>
        <v>4</v>
      </c>
      <c r="L84" s="91" t="str">
        <f t="shared" si="7"/>
        <v/>
      </c>
      <c r="M84" s="91"/>
    </row>
    <row r="85" spans="1:13" s="4" customFormat="1" ht="20.100000000000001" customHeight="1">
      <c r="A85" s="19" t="str">
        <f t="array" ref="A85">INDEX(G:G,SMALL(IF($K$12:$K$500=2,ROW($12:$500),4^8),ROW(G74)))&amp;""</f>
        <v/>
      </c>
      <c r="B85" s="100"/>
      <c r="C85" s="20" t="str">
        <f>IF(ISERROR(VLOOKUP(A85,'[1]Z07 一般公共预算财政拨款收入支出决算表(财决07表)'!$A$10:$T$500,4,FALSE)),"",VLOOKUP(A85,'[1]Z07 一般公共预算财政拨款收入支出决算表(财决07表)'!$A$10:$T$500,4,FALSE))</f>
        <v/>
      </c>
      <c r="D85" s="105" t="str">
        <f>IF(ISERROR(VLOOKUP(A85,'[1]Z07 一般公共预算财政拨款收入支出决算表(财决07表)'!$A$10:$T$500,11,FALSE)),"",VLOOKUP(A85,'[1]Z07 一般公共预算财政拨款收入支出决算表(财决07表)'!$A$10:$T$500,11,FALSE))</f>
        <v/>
      </c>
      <c r="E85" s="105" t="str">
        <f>IF(ISERROR(VLOOKUP(A85,'[1]Z07 一般公共预算财政拨款收入支出决算表(财决07表)'!$A$10:$T$500,12,FALSE)),"",VLOOKUP(A85,'[1]Z07 一般公共预算财政拨款收入支出决算表(财决07表)'!$A$10:$T$500,12,FALSE))</f>
        <v/>
      </c>
      <c r="F85" s="105" t="str">
        <f>IF(ISERROR(VLOOKUP(A85,'[1]Z07 一般公共预算财政拨款收入支出决算表(财决07表)'!$A$10:$T$500,15,FALSE)),"",VLOOKUP(A85,'[1]Z07 一般公共预算财政拨款收入支出决算表(财决07表)'!$A$10:$T$500,15,FALSE))</f>
        <v/>
      </c>
      <c r="G85" s="91">
        <f>'[1]Z07 一般公共预算财政拨款收入支出决算表(财决07表)'!A83</f>
        <v>0</v>
      </c>
      <c r="H85" s="101">
        <f>'[1]Z07 一般公共预算财政拨款收入支出决算表(财决07表)'!$K83</f>
        <v>0</v>
      </c>
      <c r="I85" s="91" t="str">
        <f t="shared" si="4"/>
        <v>2</v>
      </c>
      <c r="J85" s="91" t="str">
        <f t="shared" si="5"/>
        <v>2</v>
      </c>
      <c r="K85" s="91">
        <f t="shared" si="6"/>
        <v>4</v>
      </c>
      <c r="L85" s="91" t="str">
        <f t="shared" si="7"/>
        <v/>
      </c>
      <c r="M85" s="91"/>
    </row>
    <row r="86" spans="1:13" s="4" customFormat="1" ht="20.100000000000001" customHeight="1">
      <c r="A86" s="19" t="str">
        <f t="array" ref="A86">INDEX(G:G,SMALL(IF($K$12:$K$500=2,ROW($12:$500),4^8),ROW(G75)))&amp;""</f>
        <v/>
      </c>
      <c r="B86" s="100"/>
      <c r="C86" s="20" t="str">
        <f>IF(ISERROR(VLOOKUP(A86,'[1]Z07 一般公共预算财政拨款收入支出决算表(财决07表)'!$A$10:$T$500,4,FALSE)),"",VLOOKUP(A86,'[1]Z07 一般公共预算财政拨款收入支出决算表(财决07表)'!$A$10:$T$500,4,FALSE))</f>
        <v/>
      </c>
      <c r="D86" s="105" t="str">
        <f>IF(ISERROR(VLOOKUP(A86,'[1]Z07 一般公共预算财政拨款收入支出决算表(财决07表)'!$A$10:$T$500,11,FALSE)),"",VLOOKUP(A86,'[1]Z07 一般公共预算财政拨款收入支出决算表(财决07表)'!$A$10:$T$500,11,FALSE))</f>
        <v/>
      </c>
      <c r="E86" s="105" t="str">
        <f>IF(ISERROR(VLOOKUP(A86,'[1]Z07 一般公共预算财政拨款收入支出决算表(财决07表)'!$A$10:$T$500,12,FALSE)),"",VLOOKUP(A86,'[1]Z07 一般公共预算财政拨款收入支出决算表(财决07表)'!$A$10:$T$500,12,FALSE))</f>
        <v/>
      </c>
      <c r="F86" s="105" t="str">
        <f>IF(ISERROR(VLOOKUP(A86,'[1]Z07 一般公共预算财政拨款收入支出决算表(财决07表)'!$A$10:$T$500,15,FALSE)),"",VLOOKUP(A86,'[1]Z07 一般公共预算财政拨款收入支出决算表(财决07表)'!$A$10:$T$500,15,FALSE))</f>
        <v/>
      </c>
      <c r="G86" s="91">
        <f>'[1]Z07 一般公共预算财政拨款收入支出决算表(财决07表)'!A84</f>
        <v>0</v>
      </c>
      <c r="H86" s="101">
        <f>'[1]Z07 一般公共预算财政拨款收入支出决算表(财决07表)'!$K84</f>
        <v>0</v>
      </c>
      <c r="I86" s="91" t="str">
        <f t="shared" si="4"/>
        <v>2</v>
      </c>
      <c r="J86" s="91" t="str">
        <f t="shared" si="5"/>
        <v>2</v>
      </c>
      <c r="K86" s="91">
        <f t="shared" si="6"/>
        <v>4</v>
      </c>
      <c r="L86" s="91" t="str">
        <f t="shared" si="7"/>
        <v/>
      </c>
      <c r="M86" s="91"/>
    </row>
    <row r="87" spans="1:13" s="4" customFormat="1" ht="20.100000000000001" customHeight="1">
      <c r="A87" s="19" t="str">
        <f t="array" ref="A87">INDEX(G:G,SMALL(IF($K$12:$K$500=2,ROW($12:$500),4^8),ROW(G76)))&amp;""</f>
        <v/>
      </c>
      <c r="B87" s="100"/>
      <c r="C87" s="20" t="str">
        <f>IF(ISERROR(VLOOKUP(A87,'[1]Z07 一般公共预算财政拨款收入支出决算表(财决07表)'!$A$10:$T$500,4,FALSE)),"",VLOOKUP(A87,'[1]Z07 一般公共预算财政拨款收入支出决算表(财决07表)'!$A$10:$T$500,4,FALSE))</f>
        <v/>
      </c>
      <c r="D87" s="105" t="str">
        <f>IF(ISERROR(VLOOKUP(A87,'[1]Z07 一般公共预算财政拨款收入支出决算表(财决07表)'!$A$10:$T$500,11,FALSE)),"",VLOOKUP(A87,'[1]Z07 一般公共预算财政拨款收入支出决算表(财决07表)'!$A$10:$T$500,11,FALSE))</f>
        <v/>
      </c>
      <c r="E87" s="105" t="str">
        <f>IF(ISERROR(VLOOKUP(A87,'[1]Z07 一般公共预算财政拨款收入支出决算表(财决07表)'!$A$10:$T$500,12,FALSE)),"",VLOOKUP(A87,'[1]Z07 一般公共预算财政拨款收入支出决算表(财决07表)'!$A$10:$T$500,12,FALSE))</f>
        <v/>
      </c>
      <c r="F87" s="105" t="str">
        <f>IF(ISERROR(VLOOKUP(A87,'[1]Z07 一般公共预算财政拨款收入支出决算表(财决07表)'!$A$10:$T$500,15,FALSE)),"",VLOOKUP(A87,'[1]Z07 一般公共预算财政拨款收入支出决算表(财决07表)'!$A$10:$T$500,15,FALSE))</f>
        <v/>
      </c>
      <c r="G87" s="91">
        <f>'[1]Z07 一般公共预算财政拨款收入支出决算表(财决07表)'!A85</f>
        <v>0</v>
      </c>
      <c r="H87" s="101">
        <f>'[1]Z07 一般公共预算财政拨款收入支出决算表(财决07表)'!$K85</f>
        <v>0</v>
      </c>
      <c r="I87" s="91" t="str">
        <f t="shared" si="4"/>
        <v>2</v>
      </c>
      <c r="J87" s="91" t="str">
        <f t="shared" si="5"/>
        <v>2</v>
      </c>
      <c r="K87" s="91">
        <f t="shared" si="6"/>
        <v>4</v>
      </c>
      <c r="L87" s="91" t="str">
        <f t="shared" si="7"/>
        <v/>
      </c>
      <c r="M87" s="91"/>
    </row>
    <row r="88" spans="1:13" s="4" customFormat="1" ht="20.100000000000001" customHeight="1">
      <c r="A88" s="19" t="str">
        <f t="array" ref="A88">INDEX(G:G,SMALL(IF($K$12:$K$500=2,ROW($12:$500),4^8),ROW(G77)))&amp;""</f>
        <v/>
      </c>
      <c r="B88" s="100"/>
      <c r="C88" s="20" t="str">
        <f>IF(ISERROR(VLOOKUP(A88,'[1]Z07 一般公共预算财政拨款收入支出决算表(财决07表)'!$A$10:$T$500,4,FALSE)),"",VLOOKUP(A88,'[1]Z07 一般公共预算财政拨款收入支出决算表(财决07表)'!$A$10:$T$500,4,FALSE))</f>
        <v/>
      </c>
      <c r="D88" s="105" t="str">
        <f>IF(ISERROR(VLOOKUP(A88,'[1]Z07 一般公共预算财政拨款收入支出决算表(财决07表)'!$A$10:$T$500,11,FALSE)),"",VLOOKUP(A88,'[1]Z07 一般公共预算财政拨款收入支出决算表(财决07表)'!$A$10:$T$500,11,FALSE))</f>
        <v/>
      </c>
      <c r="E88" s="105" t="str">
        <f>IF(ISERROR(VLOOKUP(A88,'[1]Z07 一般公共预算财政拨款收入支出决算表(财决07表)'!$A$10:$T$500,12,FALSE)),"",VLOOKUP(A88,'[1]Z07 一般公共预算财政拨款收入支出决算表(财决07表)'!$A$10:$T$500,12,FALSE))</f>
        <v/>
      </c>
      <c r="F88" s="105" t="str">
        <f>IF(ISERROR(VLOOKUP(A88,'[1]Z07 一般公共预算财政拨款收入支出决算表(财决07表)'!$A$10:$T$500,15,FALSE)),"",VLOOKUP(A88,'[1]Z07 一般公共预算财政拨款收入支出决算表(财决07表)'!$A$10:$T$500,15,FALSE))</f>
        <v/>
      </c>
      <c r="G88" s="91">
        <f>'[1]Z07 一般公共预算财政拨款收入支出决算表(财决07表)'!A86</f>
        <v>0</v>
      </c>
      <c r="H88" s="101">
        <f>'[1]Z07 一般公共预算财政拨款收入支出决算表(财决07表)'!$K86</f>
        <v>0</v>
      </c>
      <c r="I88" s="91" t="str">
        <f t="shared" si="4"/>
        <v>2</v>
      </c>
      <c r="J88" s="91" t="str">
        <f t="shared" si="5"/>
        <v>2</v>
      </c>
      <c r="K88" s="91">
        <f t="shared" si="6"/>
        <v>4</v>
      </c>
      <c r="L88" s="91" t="str">
        <f t="shared" si="7"/>
        <v/>
      </c>
      <c r="M88" s="91"/>
    </row>
    <row r="89" spans="1:13" s="4" customFormat="1" ht="20.100000000000001" customHeight="1">
      <c r="A89" s="19" t="str">
        <f t="array" ref="A89">INDEX(G:G,SMALL(IF($K$12:$K$500=2,ROW($12:$500),4^8),ROW(G78)))&amp;""</f>
        <v/>
      </c>
      <c r="B89" s="100"/>
      <c r="C89" s="20" t="str">
        <f>IF(ISERROR(VLOOKUP(A89,'[1]Z07 一般公共预算财政拨款收入支出决算表(财决07表)'!$A$10:$T$500,4,FALSE)),"",VLOOKUP(A89,'[1]Z07 一般公共预算财政拨款收入支出决算表(财决07表)'!$A$10:$T$500,4,FALSE))</f>
        <v/>
      </c>
      <c r="D89" s="105" t="str">
        <f>IF(ISERROR(VLOOKUP(A89,'[1]Z07 一般公共预算财政拨款收入支出决算表(财决07表)'!$A$10:$T$500,11,FALSE)),"",VLOOKUP(A89,'[1]Z07 一般公共预算财政拨款收入支出决算表(财决07表)'!$A$10:$T$500,11,FALSE))</f>
        <v/>
      </c>
      <c r="E89" s="105" t="str">
        <f>IF(ISERROR(VLOOKUP(A89,'[1]Z07 一般公共预算财政拨款收入支出决算表(财决07表)'!$A$10:$T$500,12,FALSE)),"",VLOOKUP(A89,'[1]Z07 一般公共预算财政拨款收入支出决算表(财决07表)'!$A$10:$T$500,12,FALSE))</f>
        <v/>
      </c>
      <c r="F89" s="105" t="str">
        <f>IF(ISERROR(VLOOKUP(A89,'[1]Z07 一般公共预算财政拨款收入支出决算表(财决07表)'!$A$10:$T$500,15,FALSE)),"",VLOOKUP(A89,'[1]Z07 一般公共预算财政拨款收入支出决算表(财决07表)'!$A$10:$T$500,15,FALSE))</f>
        <v/>
      </c>
      <c r="G89" s="91">
        <f>'[1]Z07 一般公共预算财政拨款收入支出决算表(财决07表)'!A87</f>
        <v>0</v>
      </c>
      <c r="H89" s="101">
        <f>'[1]Z07 一般公共预算财政拨款收入支出决算表(财决07表)'!$K87</f>
        <v>0</v>
      </c>
      <c r="I89" s="91" t="str">
        <f t="shared" si="4"/>
        <v>2</v>
      </c>
      <c r="J89" s="91" t="str">
        <f t="shared" si="5"/>
        <v>2</v>
      </c>
      <c r="K89" s="91">
        <f t="shared" si="6"/>
        <v>4</v>
      </c>
      <c r="L89" s="91" t="str">
        <f t="shared" si="7"/>
        <v/>
      </c>
      <c r="M89" s="91"/>
    </row>
    <row r="90" spans="1:13" s="4" customFormat="1" ht="20.100000000000001" customHeight="1">
      <c r="A90" s="19" t="str">
        <f t="array" ref="A90">INDEX(G:G,SMALL(IF($K$12:$K$500=2,ROW($12:$500),4^8),ROW(G79)))&amp;""</f>
        <v/>
      </c>
      <c r="B90" s="100"/>
      <c r="C90" s="20" t="str">
        <f>IF(ISERROR(VLOOKUP(A90,'[1]Z07 一般公共预算财政拨款收入支出决算表(财决07表)'!$A$10:$T$500,4,FALSE)),"",VLOOKUP(A90,'[1]Z07 一般公共预算财政拨款收入支出决算表(财决07表)'!$A$10:$T$500,4,FALSE))</f>
        <v/>
      </c>
      <c r="D90" s="105" t="str">
        <f>IF(ISERROR(VLOOKUP(A90,'[1]Z07 一般公共预算财政拨款收入支出决算表(财决07表)'!$A$10:$T$500,11,FALSE)),"",VLOOKUP(A90,'[1]Z07 一般公共预算财政拨款收入支出决算表(财决07表)'!$A$10:$T$500,11,FALSE))</f>
        <v/>
      </c>
      <c r="E90" s="105" t="str">
        <f>IF(ISERROR(VLOOKUP(A90,'[1]Z07 一般公共预算财政拨款收入支出决算表(财决07表)'!$A$10:$T$500,12,FALSE)),"",VLOOKUP(A90,'[1]Z07 一般公共预算财政拨款收入支出决算表(财决07表)'!$A$10:$T$500,12,FALSE))</f>
        <v/>
      </c>
      <c r="F90" s="105" t="str">
        <f>IF(ISERROR(VLOOKUP(A90,'[1]Z07 一般公共预算财政拨款收入支出决算表(财决07表)'!$A$10:$T$500,15,FALSE)),"",VLOOKUP(A90,'[1]Z07 一般公共预算财政拨款收入支出决算表(财决07表)'!$A$10:$T$500,15,FALSE))</f>
        <v/>
      </c>
      <c r="G90" s="91">
        <f>'[1]Z07 一般公共预算财政拨款收入支出决算表(财决07表)'!A88</f>
        <v>0</v>
      </c>
      <c r="H90" s="101">
        <f>'[1]Z07 一般公共预算财政拨款收入支出决算表(财决07表)'!$K88</f>
        <v>0</v>
      </c>
      <c r="I90" s="91" t="str">
        <f t="shared" si="4"/>
        <v>2</v>
      </c>
      <c r="J90" s="91" t="str">
        <f t="shared" si="5"/>
        <v>2</v>
      </c>
      <c r="K90" s="91">
        <f t="shared" si="6"/>
        <v>4</v>
      </c>
      <c r="L90" s="91" t="str">
        <f t="shared" si="7"/>
        <v/>
      </c>
      <c r="M90" s="91"/>
    </row>
    <row r="91" spans="1:13" s="4" customFormat="1" ht="20.100000000000001" customHeight="1">
      <c r="A91" s="19" t="str">
        <f t="array" ref="A91">INDEX(G:G,SMALL(IF($K$12:$K$500=2,ROW($12:$500),4^8),ROW(G80)))&amp;""</f>
        <v/>
      </c>
      <c r="B91" s="100"/>
      <c r="C91" s="20" t="str">
        <f>IF(ISERROR(VLOOKUP(A91,'[1]Z07 一般公共预算财政拨款收入支出决算表(财决07表)'!$A$10:$T$500,4,FALSE)),"",VLOOKUP(A91,'[1]Z07 一般公共预算财政拨款收入支出决算表(财决07表)'!$A$10:$T$500,4,FALSE))</f>
        <v/>
      </c>
      <c r="D91" s="105" t="str">
        <f>IF(ISERROR(VLOOKUP(A91,'[1]Z07 一般公共预算财政拨款收入支出决算表(财决07表)'!$A$10:$T$500,11,FALSE)),"",VLOOKUP(A91,'[1]Z07 一般公共预算财政拨款收入支出决算表(财决07表)'!$A$10:$T$500,11,FALSE))</f>
        <v/>
      </c>
      <c r="E91" s="105" t="str">
        <f>IF(ISERROR(VLOOKUP(A91,'[1]Z07 一般公共预算财政拨款收入支出决算表(财决07表)'!$A$10:$T$500,12,FALSE)),"",VLOOKUP(A91,'[1]Z07 一般公共预算财政拨款收入支出决算表(财决07表)'!$A$10:$T$500,12,FALSE))</f>
        <v/>
      </c>
      <c r="F91" s="105" t="str">
        <f>IF(ISERROR(VLOOKUP(A91,'[1]Z07 一般公共预算财政拨款收入支出决算表(财决07表)'!$A$10:$T$500,15,FALSE)),"",VLOOKUP(A91,'[1]Z07 一般公共预算财政拨款收入支出决算表(财决07表)'!$A$10:$T$500,15,FALSE))</f>
        <v/>
      </c>
      <c r="G91" s="91">
        <f>'[1]Z07 一般公共预算财政拨款收入支出决算表(财决07表)'!A89</f>
        <v>0</v>
      </c>
      <c r="H91" s="101">
        <f>'[1]Z07 一般公共预算财政拨款收入支出决算表(财决07表)'!$K89</f>
        <v>0</v>
      </c>
      <c r="I91" s="91" t="str">
        <f t="shared" si="4"/>
        <v>2</v>
      </c>
      <c r="J91" s="91" t="str">
        <f t="shared" si="5"/>
        <v>2</v>
      </c>
      <c r="K91" s="91">
        <f t="shared" si="6"/>
        <v>4</v>
      </c>
      <c r="L91" s="91" t="str">
        <f t="shared" si="7"/>
        <v/>
      </c>
      <c r="M91" s="91"/>
    </row>
    <row r="92" spans="1:13" s="4" customFormat="1" ht="20.100000000000001" customHeight="1">
      <c r="A92" s="19" t="str">
        <f t="array" ref="A92">INDEX(G:G,SMALL(IF($K$12:$K$500=2,ROW($12:$500),4^8),ROW(G81)))&amp;""</f>
        <v/>
      </c>
      <c r="B92" s="100"/>
      <c r="C92" s="20" t="str">
        <f>IF(ISERROR(VLOOKUP(A92,'[1]Z07 一般公共预算财政拨款收入支出决算表(财决07表)'!$A$10:$T$500,4,FALSE)),"",VLOOKUP(A92,'[1]Z07 一般公共预算财政拨款收入支出决算表(财决07表)'!$A$10:$T$500,4,FALSE))</f>
        <v/>
      </c>
      <c r="D92" s="105" t="str">
        <f>IF(ISERROR(VLOOKUP(A92,'[1]Z07 一般公共预算财政拨款收入支出决算表(财决07表)'!$A$10:$T$500,11,FALSE)),"",VLOOKUP(A92,'[1]Z07 一般公共预算财政拨款收入支出决算表(财决07表)'!$A$10:$T$500,11,FALSE))</f>
        <v/>
      </c>
      <c r="E92" s="105" t="str">
        <f>IF(ISERROR(VLOOKUP(A92,'[1]Z07 一般公共预算财政拨款收入支出决算表(财决07表)'!$A$10:$T$500,12,FALSE)),"",VLOOKUP(A92,'[1]Z07 一般公共预算财政拨款收入支出决算表(财决07表)'!$A$10:$T$500,12,FALSE))</f>
        <v/>
      </c>
      <c r="F92" s="105" t="str">
        <f>IF(ISERROR(VLOOKUP(A92,'[1]Z07 一般公共预算财政拨款收入支出决算表(财决07表)'!$A$10:$T$500,15,FALSE)),"",VLOOKUP(A92,'[1]Z07 一般公共预算财政拨款收入支出决算表(财决07表)'!$A$10:$T$500,15,FALSE))</f>
        <v/>
      </c>
      <c r="G92" s="91">
        <f>'[1]Z07 一般公共预算财政拨款收入支出决算表(财决07表)'!A90</f>
        <v>0</v>
      </c>
      <c r="H92" s="101">
        <f>'[1]Z07 一般公共预算财政拨款收入支出决算表(财决07表)'!$K90</f>
        <v>0</v>
      </c>
      <c r="I92" s="91" t="str">
        <f t="shared" si="4"/>
        <v>2</v>
      </c>
      <c r="J92" s="91" t="str">
        <f t="shared" si="5"/>
        <v>2</v>
      </c>
      <c r="K92" s="91">
        <f t="shared" si="6"/>
        <v>4</v>
      </c>
      <c r="L92" s="91" t="str">
        <f t="shared" si="7"/>
        <v/>
      </c>
      <c r="M92" s="91"/>
    </row>
    <row r="93" spans="1:13" s="4" customFormat="1" ht="20.100000000000001" customHeight="1">
      <c r="A93" s="19" t="str">
        <f t="array" ref="A93">INDEX(G:G,SMALL(IF($K$12:$K$500=2,ROW($12:$500),4^8),ROW(G82)))&amp;""</f>
        <v/>
      </c>
      <c r="B93" s="100"/>
      <c r="C93" s="20" t="str">
        <f>IF(ISERROR(VLOOKUP(A93,'[1]Z07 一般公共预算财政拨款收入支出决算表(财决07表)'!$A$10:$T$500,4,FALSE)),"",VLOOKUP(A93,'[1]Z07 一般公共预算财政拨款收入支出决算表(财决07表)'!$A$10:$T$500,4,FALSE))</f>
        <v/>
      </c>
      <c r="D93" s="105" t="str">
        <f>IF(ISERROR(VLOOKUP(A93,'[1]Z07 一般公共预算财政拨款收入支出决算表(财决07表)'!$A$10:$T$500,11,FALSE)),"",VLOOKUP(A93,'[1]Z07 一般公共预算财政拨款收入支出决算表(财决07表)'!$A$10:$T$500,11,FALSE))</f>
        <v/>
      </c>
      <c r="E93" s="105" t="str">
        <f>IF(ISERROR(VLOOKUP(A93,'[1]Z07 一般公共预算财政拨款收入支出决算表(财决07表)'!$A$10:$T$500,12,FALSE)),"",VLOOKUP(A93,'[1]Z07 一般公共预算财政拨款收入支出决算表(财决07表)'!$A$10:$T$500,12,FALSE))</f>
        <v/>
      </c>
      <c r="F93" s="105" t="str">
        <f>IF(ISERROR(VLOOKUP(A93,'[1]Z07 一般公共预算财政拨款收入支出决算表(财决07表)'!$A$10:$T$500,15,FALSE)),"",VLOOKUP(A93,'[1]Z07 一般公共预算财政拨款收入支出决算表(财决07表)'!$A$10:$T$500,15,FALSE))</f>
        <v/>
      </c>
      <c r="G93" s="91">
        <f>'[1]Z07 一般公共预算财政拨款收入支出决算表(财决07表)'!A91</f>
        <v>0</v>
      </c>
      <c r="H93" s="101">
        <f>'[1]Z07 一般公共预算财政拨款收入支出决算表(财决07表)'!$K91</f>
        <v>0</v>
      </c>
      <c r="I93" s="91" t="str">
        <f t="shared" si="4"/>
        <v>2</v>
      </c>
      <c r="J93" s="91" t="str">
        <f t="shared" si="5"/>
        <v>2</v>
      </c>
      <c r="K93" s="91">
        <f t="shared" si="6"/>
        <v>4</v>
      </c>
      <c r="L93" s="91" t="str">
        <f t="shared" si="7"/>
        <v/>
      </c>
      <c r="M93" s="91"/>
    </row>
    <row r="94" spans="1:13" s="4" customFormat="1" ht="20.100000000000001" customHeight="1">
      <c r="A94" s="19" t="str">
        <f t="array" ref="A94">INDEX(G:G,SMALL(IF($K$12:$K$500=2,ROW($12:$500),4^8),ROW(G83)))&amp;""</f>
        <v/>
      </c>
      <c r="B94" s="100"/>
      <c r="C94" s="20" t="str">
        <f>IF(ISERROR(VLOOKUP(A94,'[1]Z07 一般公共预算财政拨款收入支出决算表(财决07表)'!$A$10:$T$500,4,FALSE)),"",VLOOKUP(A94,'[1]Z07 一般公共预算财政拨款收入支出决算表(财决07表)'!$A$10:$T$500,4,FALSE))</f>
        <v/>
      </c>
      <c r="D94" s="105" t="str">
        <f>IF(ISERROR(VLOOKUP(A94,'[1]Z07 一般公共预算财政拨款收入支出决算表(财决07表)'!$A$10:$T$500,11,FALSE)),"",VLOOKUP(A94,'[1]Z07 一般公共预算财政拨款收入支出决算表(财决07表)'!$A$10:$T$500,11,FALSE))</f>
        <v/>
      </c>
      <c r="E94" s="105" t="str">
        <f>IF(ISERROR(VLOOKUP(A94,'[1]Z07 一般公共预算财政拨款收入支出决算表(财决07表)'!$A$10:$T$500,12,FALSE)),"",VLOOKUP(A94,'[1]Z07 一般公共预算财政拨款收入支出决算表(财决07表)'!$A$10:$T$500,12,FALSE))</f>
        <v/>
      </c>
      <c r="F94" s="105" t="str">
        <f>IF(ISERROR(VLOOKUP(A94,'[1]Z07 一般公共预算财政拨款收入支出决算表(财决07表)'!$A$10:$T$500,15,FALSE)),"",VLOOKUP(A94,'[1]Z07 一般公共预算财政拨款收入支出决算表(财决07表)'!$A$10:$T$500,15,FALSE))</f>
        <v/>
      </c>
      <c r="G94" s="91">
        <f>'[1]Z07 一般公共预算财政拨款收入支出决算表(财决07表)'!A92</f>
        <v>0</v>
      </c>
      <c r="H94" s="101">
        <f>'[1]Z07 一般公共预算财政拨款收入支出决算表(财决07表)'!$K92</f>
        <v>0</v>
      </c>
      <c r="I94" s="91" t="str">
        <f t="shared" si="4"/>
        <v>2</v>
      </c>
      <c r="J94" s="91" t="str">
        <f t="shared" si="5"/>
        <v>2</v>
      </c>
      <c r="K94" s="91">
        <f t="shared" si="6"/>
        <v>4</v>
      </c>
      <c r="L94" s="91" t="str">
        <f t="shared" si="7"/>
        <v/>
      </c>
      <c r="M94" s="91"/>
    </row>
    <row r="95" spans="1:13" s="4" customFormat="1" ht="20.100000000000001" customHeight="1">
      <c r="A95" s="19" t="str">
        <f t="array" ref="A95">INDEX(G:G,SMALL(IF($K$12:$K$500=2,ROW($12:$500),4^8),ROW(G84)))&amp;""</f>
        <v/>
      </c>
      <c r="B95" s="100"/>
      <c r="C95" s="20" t="str">
        <f>IF(ISERROR(VLOOKUP(A95,'[1]Z07 一般公共预算财政拨款收入支出决算表(财决07表)'!$A$10:$T$500,4,FALSE)),"",VLOOKUP(A95,'[1]Z07 一般公共预算财政拨款收入支出决算表(财决07表)'!$A$10:$T$500,4,FALSE))</f>
        <v/>
      </c>
      <c r="D95" s="105" t="str">
        <f>IF(ISERROR(VLOOKUP(A95,'[1]Z07 一般公共预算财政拨款收入支出决算表(财决07表)'!$A$10:$T$500,11,FALSE)),"",VLOOKUP(A95,'[1]Z07 一般公共预算财政拨款收入支出决算表(财决07表)'!$A$10:$T$500,11,FALSE))</f>
        <v/>
      </c>
      <c r="E95" s="105" t="str">
        <f>IF(ISERROR(VLOOKUP(A95,'[1]Z07 一般公共预算财政拨款收入支出决算表(财决07表)'!$A$10:$T$500,12,FALSE)),"",VLOOKUP(A95,'[1]Z07 一般公共预算财政拨款收入支出决算表(财决07表)'!$A$10:$T$500,12,FALSE))</f>
        <v/>
      </c>
      <c r="F95" s="105" t="str">
        <f>IF(ISERROR(VLOOKUP(A95,'[1]Z07 一般公共预算财政拨款收入支出决算表(财决07表)'!$A$10:$T$500,15,FALSE)),"",VLOOKUP(A95,'[1]Z07 一般公共预算财政拨款收入支出决算表(财决07表)'!$A$10:$T$500,15,FALSE))</f>
        <v/>
      </c>
      <c r="G95" s="91">
        <f>'[1]Z07 一般公共预算财政拨款收入支出决算表(财决07表)'!A93</f>
        <v>0</v>
      </c>
      <c r="H95" s="101">
        <f>'[1]Z07 一般公共预算财政拨款收入支出决算表(财决07表)'!$K93</f>
        <v>0</v>
      </c>
      <c r="I95" s="91" t="str">
        <f t="shared" si="4"/>
        <v>2</v>
      </c>
      <c r="J95" s="91" t="str">
        <f t="shared" si="5"/>
        <v>2</v>
      </c>
      <c r="K95" s="91">
        <f t="shared" si="6"/>
        <v>4</v>
      </c>
      <c r="L95" s="91" t="str">
        <f t="shared" si="7"/>
        <v/>
      </c>
      <c r="M95" s="91"/>
    </row>
    <row r="96" spans="1:13" s="4" customFormat="1" ht="20.100000000000001" customHeight="1">
      <c r="A96" s="19" t="str">
        <f t="array" ref="A96">INDEX(G:G,SMALL(IF($K$12:$K$500=2,ROW($12:$500),4^8),ROW(G85)))&amp;""</f>
        <v/>
      </c>
      <c r="B96" s="100"/>
      <c r="C96" s="20" t="str">
        <f>IF(ISERROR(VLOOKUP(A96,'[1]Z07 一般公共预算财政拨款收入支出决算表(财决07表)'!$A$10:$T$500,4,FALSE)),"",VLOOKUP(A96,'[1]Z07 一般公共预算财政拨款收入支出决算表(财决07表)'!$A$10:$T$500,4,FALSE))</f>
        <v/>
      </c>
      <c r="D96" s="105" t="str">
        <f>IF(ISERROR(VLOOKUP(A96,'[1]Z07 一般公共预算财政拨款收入支出决算表(财决07表)'!$A$10:$T$500,11,FALSE)),"",VLOOKUP(A96,'[1]Z07 一般公共预算财政拨款收入支出决算表(财决07表)'!$A$10:$T$500,11,FALSE))</f>
        <v/>
      </c>
      <c r="E96" s="105" t="str">
        <f>IF(ISERROR(VLOOKUP(A96,'[1]Z07 一般公共预算财政拨款收入支出决算表(财决07表)'!$A$10:$T$500,12,FALSE)),"",VLOOKUP(A96,'[1]Z07 一般公共预算财政拨款收入支出决算表(财决07表)'!$A$10:$T$500,12,FALSE))</f>
        <v/>
      </c>
      <c r="F96" s="105" t="str">
        <f>IF(ISERROR(VLOOKUP(A96,'[1]Z07 一般公共预算财政拨款收入支出决算表(财决07表)'!$A$10:$T$500,15,FALSE)),"",VLOOKUP(A96,'[1]Z07 一般公共预算财政拨款收入支出决算表(财决07表)'!$A$10:$T$500,15,FALSE))</f>
        <v/>
      </c>
      <c r="G96" s="91">
        <f>'[1]Z07 一般公共预算财政拨款收入支出决算表(财决07表)'!A94</f>
        <v>0</v>
      </c>
      <c r="H96" s="101">
        <f>'[1]Z07 一般公共预算财政拨款收入支出决算表(财决07表)'!$K94</f>
        <v>0</v>
      </c>
      <c r="I96" s="91" t="str">
        <f t="shared" si="4"/>
        <v>2</v>
      </c>
      <c r="J96" s="91" t="str">
        <f t="shared" si="5"/>
        <v>2</v>
      </c>
      <c r="K96" s="91">
        <f t="shared" si="6"/>
        <v>4</v>
      </c>
      <c r="L96" s="91" t="str">
        <f t="shared" si="7"/>
        <v/>
      </c>
      <c r="M96" s="91"/>
    </row>
    <row r="97" spans="1:13" s="4" customFormat="1" ht="20.100000000000001" customHeight="1">
      <c r="A97" s="19" t="str">
        <f t="array" ref="A97">INDEX(G:G,SMALL(IF($K$12:$K$500=2,ROW($12:$500),4^8),ROW(G86)))&amp;""</f>
        <v/>
      </c>
      <c r="B97" s="100"/>
      <c r="C97" s="20" t="str">
        <f>IF(ISERROR(VLOOKUP(A97,'[1]Z07 一般公共预算财政拨款收入支出决算表(财决07表)'!$A$10:$T$500,4,FALSE)),"",VLOOKUP(A97,'[1]Z07 一般公共预算财政拨款收入支出决算表(财决07表)'!$A$10:$T$500,4,FALSE))</f>
        <v/>
      </c>
      <c r="D97" s="105" t="str">
        <f>IF(ISERROR(VLOOKUP(A97,'[1]Z07 一般公共预算财政拨款收入支出决算表(财决07表)'!$A$10:$T$500,11,FALSE)),"",VLOOKUP(A97,'[1]Z07 一般公共预算财政拨款收入支出决算表(财决07表)'!$A$10:$T$500,11,FALSE))</f>
        <v/>
      </c>
      <c r="E97" s="105" t="str">
        <f>IF(ISERROR(VLOOKUP(A97,'[1]Z07 一般公共预算财政拨款收入支出决算表(财决07表)'!$A$10:$T$500,12,FALSE)),"",VLOOKUP(A97,'[1]Z07 一般公共预算财政拨款收入支出决算表(财决07表)'!$A$10:$T$500,12,FALSE))</f>
        <v/>
      </c>
      <c r="F97" s="105" t="str">
        <f>IF(ISERROR(VLOOKUP(A97,'[1]Z07 一般公共预算财政拨款收入支出决算表(财决07表)'!$A$10:$T$500,15,FALSE)),"",VLOOKUP(A97,'[1]Z07 一般公共预算财政拨款收入支出决算表(财决07表)'!$A$10:$T$500,15,FALSE))</f>
        <v/>
      </c>
      <c r="G97" s="91">
        <f>'[1]Z07 一般公共预算财政拨款收入支出决算表(财决07表)'!A95</f>
        <v>0</v>
      </c>
      <c r="H97" s="101">
        <f>'[1]Z07 一般公共预算财政拨款收入支出决算表(财决07表)'!$K95</f>
        <v>0</v>
      </c>
      <c r="I97" s="91" t="str">
        <f t="shared" si="4"/>
        <v>2</v>
      </c>
      <c r="J97" s="91" t="str">
        <f t="shared" si="5"/>
        <v>2</v>
      </c>
      <c r="K97" s="91">
        <f t="shared" si="6"/>
        <v>4</v>
      </c>
      <c r="L97" s="91" t="str">
        <f t="shared" si="7"/>
        <v/>
      </c>
      <c r="M97" s="91"/>
    </row>
    <row r="98" spans="1:13" s="4" customFormat="1" ht="20.100000000000001" customHeight="1">
      <c r="A98" s="19" t="str">
        <f t="array" ref="A98">INDEX(G:G,SMALL(IF($K$12:$K$500=2,ROW($12:$500),4^8),ROW(G87)))&amp;""</f>
        <v/>
      </c>
      <c r="B98" s="100"/>
      <c r="C98" s="20" t="str">
        <f>IF(ISERROR(VLOOKUP(A98,'[1]Z07 一般公共预算财政拨款收入支出决算表(财决07表)'!$A$10:$T$500,4,FALSE)),"",VLOOKUP(A98,'[1]Z07 一般公共预算财政拨款收入支出决算表(财决07表)'!$A$10:$T$500,4,FALSE))</f>
        <v/>
      </c>
      <c r="D98" s="105" t="str">
        <f>IF(ISERROR(VLOOKUP(A98,'[1]Z07 一般公共预算财政拨款收入支出决算表(财决07表)'!$A$10:$T$500,11,FALSE)),"",VLOOKUP(A98,'[1]Z07 一般公共预算财政拨款收入支出决算表(财决07表)'!$A$10:$T$500,11,FALSE))</f>
        <v/>
      </c>
      <c r="E98" s="105" t="str">
        <f>IF(ISERROR(VLOOKUP(A98,'[1]Z07 一般公共预算财政拨款收入支出决算表(财决07表)'!$A$10:$T$500,12,FALSE)),"",VLOOKUP(A98,'[1]Z07 一般公共预算财政拨款收入支出决算表(财决07表)'!$A$10:$T$500,12,FALSE))</f>
        <v/>
      </c>
      <c r="F98" s="105" t="str">
        <f>IF(ISERROR(VLOOKUP(A98,'[1]Z07 一般公共预算财政拨款收入支出决算表(财决07表)'!$A$10:$T$500,15,FALSE)),"",VLOOKUP(A98,'[1]Z07 一般公共预算财政拨款收入支出决算表(财决07表)'!$A$10:$T$500,15,FALSE))</f>
        <v/>
      </c>
      <c r="G98" s="91">
        <f>'[1]Z07 一般公共预算财政拨款收入支出决算表(财决07表)'!A96</f>
        <v>0</v>
      </c>
      <c r="H98" s="101">
        <f>'[1]Z07 一般公共预算财政拨款收入支出决算表(财决07表)'!$K96</f>
        <v>0</v>
      </c>
      <c r="I98" s="91" t="str">
        <f t="shared" si="4"/>
        <v>2</v>
      </c>
      <c r="J98" s="91" t="str">
        <f t="shared" si="5"/>
        <v>2</v>
      </c>
      <c r="K98" s="91">
        <f t="shared" si="6"/>
        <v>4</v>
      </c>
      <c r="L98" s="91" t="str">
        <f t="shared" si="7"/>
        <v/>
      </c>
      <c r="M98" s="91"/>
    </row>
    <row r="99" spans="1:13" s="4" customFormat="1" ht="20.100000000000001" customHeight="1">
      <c r="A99" s="19" t="str">
        <f t="array" ref="A99">INDEX(G:G,SMALL(IF($K$12:$K$500=2,ROW($12:$500),4^8),ROW(G88)))&amp;""</f>
        <v/>
      </c>
      <c r="B99" s="100"/>
      <c r="C99" s="20" t="str">
        <f>IF(ISERROR(VLOOKUP(A99,'[1]Z07 一般公共预算财政拨款收入支出决算表(财决07表)'!$A$10:$T$500,4,FALSE)),"",VLOOKUP(A99,'[1]Z07 一般公共预算财政拨款收入支出决算表(财决07表)'!$A$10:$T$500,4,FALSE))</f>
        <v/>
      </c>
      <c r="D99" s="105" t="str">
        <f>IF(ISERROR(VLOOKUP(A99,'[1]Z07 一般公共预算财政拨款收入支出决算表(财决07表)'!$A$10:$T$500,11,FALSE)),"",VLOOKUP(A99,'[1]Z07 一般公共预算财政拨款收入支出决算表(财决07表)'!$A$10:$T$500,11,FALSE))</f>
        <v/>
      </c>
      <c r="E99" s="105" t="str">
        <f>IF(ISERROR(VLOOKUP(A99,'[1]Z07 一般公共预算财政拨款收入支出决算表(财决07表)'!$A$10:$T$500,12,FALSE)),"",VLOOKUP(A99,'[1]Z07 一般公共预算财政拨款收入支出决算表(财决07表)'!$A$10:$T$500,12,FALSE))</f>
        <v/>
      </c>
      <c r="F99" s="105" t="str">
        <f>IF(ISERROR(VLOOKUP(A99,'[1]Z07 一般公共预算财政拨款收入支出决算表(财决07表)'!$A$10:$T$500,15,FALSE)),"",VLOOKUP(A99,'[1]Z07 一般公共预算财政拨款收入支出决算表(财决07表)'!$A$10:$T$500,15,FALSE))</f>
        <v/>
      </c>
      <c r="G99" s="91">
        <f>'[1]Z07 一般公共预算财政拨款收入支出决算表(财决07表)'!A97</f>
        <v>0</v>
      </c>
      <c r="H99" s="101">
        <f>'[1]Z07 一般公共预算财政拨款收入支出决算表(财决07表)'!$K97</f>
        <v>0</v>
      </c>
      <c r="I99" s="91" t="str">
        <f t="shared" si="4"/>
        <v>2</v>
      </c>
      <c r="J99" s="91" t="str">
        <f t="shared" si="5"/>
        <v>2</v>
      </c>
      <c r="K99" s="91">
        <f t="shared" si="6"/>
        <v>4</v>
      </c>
      <c r="L99" s="91" t="str">
        <f t="shared" si="7"/>
        <v/>
      </c>
      <c r="M99" s="91"/>
    </row>
    <row r="100" spans="1:13" s="4" customFormat="1" ht="20.100000000000001" customHeight="1">
      <c r="A100" s="19" t="str">
        <f t="array" ref="A100">INDEX(G:G,SMALL(IF($K$12:$K$500=2,ROW($12:$500),4^8),ROW(G89)))&amp;""</f>
        <v/>
      </c>
      <c r="B100" s="100"/>
      <c r="C100" s="20" t="str">
        <f>IF(ISERROR(VLOOKUP(A100,'[1]Z07 一般公共预算财政拨款收入支出决算表(财决07表)'!$A$10:$T$500,4,FALSE)),"",VLOOKUP(A100,'[1]Z07 一般公共预算财政拨款收入支出决算表(财决07表)'!$A$10:$T$500,4,FALSE))</f>
        <v/>
      </c>
      <c r="D100" s="105" t="str">
        <f>IF(ISERROR(VLOOKUP(A100,'[1]Z07 一般公共预算财政拨款收入支出决算表(财决07表)'!$A$10:$T$500,11,FALSE)),"",VLOOKUP(A100,'[1]Z07 一般公共预算财政拨款收入支出决算表(财决07表)'!$A$10:$T$500,11,FALSE))</f>
        <v/>
      </c>
      <c r="E100" s="105" t="str">
        <f>IF(ISERROR(VLOOKUP(A100,'[1]Z07 一般公共预算财政拨款收入支出决算表(财决07表)'!$A$10:$T$500,12,FALSE)),"",VLOOKUP(A100,'[1]Z07 一般公共预算财政拨款收入支出决算表(财决07表)'!$A$10:$T$500,12,FALSE))</f>
        <v/>
      </c>
      <c r="F100" s="105" t="str">
        <f>IF(ISERROR(VLOOKUP(A100,'[1]Z07 一般公共预算财政拨款收入支出决算表(财决07表)'!$A$10:$T$500,15,FALSE)),"",VLOOKUP(A100,'[1]Z07 一般公共预算财政拨款收入支出决算表(财决07表)'!$A$10:$T$500,15,FALSE))</f>
        <v/>
      </c>
      <c r="G100" s="91">
        <f>'[1]Z07 一般公共预算财政拨款收入支出决算表(财决07表)'!A98</f>
        <v>0</v>
      </c>
      <c r="H100" s="101">
        <f>'[1]Z07 一般公共预算财政拨款收入支出决算表(财决07表)'!$K98</f>
        <v>0</v>
      </c>
      <c r="I100" s="91" t="str">
        <f t="shared" si="4"/>
        <v>2</v>
      </c>
      <c r="J100" s="91" t="str">
        <f t="shared" si="5"/>
        <v>2</v>
      </c>
      <c r="K100" s="91">
        <f t="shared" si="6"/>
        <v>4</v>
      </c>
      <c r="L100" s="91" t="str">
        <f t="shared" si="7"/>
        <v/>
      </c>
      <c r="M100" s="91"/>
    </row>
    <row r="101" spans="1:13" s="4" customFormat="1" ht="20.100000000000001" customHeight="1">
      <c r="A101" s="19" t="str">
        <f t="array" ref="A101">INDEX(G:G,SMALL(IF($K$12:$K$500=2,ROW($12:$500),4^8),ROW(G90)))&amp;""</f>
        <v/>
      </c>
      <c r="B101" s="100"/>
      <c r="C101" s="20" t="str">
        <f>IF(ISERROR(VLOOKUP(A101,'[1]Z07 一般公共预算财政拨款收入支出决算表(财决07表)'!$A$10:$T$500,4,FALSE)),"",VLOOKUP(A101,'[1]Z07 一般公共预算财政拨款收入支出决算表(财决07表)'!$A$10:$T$500,4,FALSE))</f>
        <v/>
      </c>
      <c r="D101" s="105" t="str">
        <f>IF(ISERROR(VLOOKUP(A101,'[1]Z07 一般公共预算财政拨款收入支出决算表(财决07表)'!$A$10:$T$500,11,FALSE)),"",VLOOKUP(A101,'[1]Z07 一般公共预算财政拨款收入支出决算表(财决07表)'!$A$10:$T$500,11,FALSE))</f>
        <v/>
      </c>
      <c r="E101" s="105" t="str">
        <f>IF(ISERROR(VLOOKUP(A101,'[1]Z07 一般公共预算财政拨款收入支出决算表(财决07表)'!$A$10:$T$500,12,FALSE)),"",VLOOKUP(A101,'[1]Z07 一般公共预算财政拨款收入支出决算表(财决07表)'!$A$10:$T$500,12,FALSE))</f>
        <v/>
      </c>
      <c r="F101" s="105" t="str">
        <f>IF(ISERROR(VLOOKUP(A101,'[1]Z07 一般公共预算财政拨款收入支出决算表(财决07表)'!$A$10:$T$500,15,FALSE)),"",VLOOKUP(A101,'[1]Z07 一般公共预算财政拨款收入支出决算表(财决07表)'!$A$10:$T$500,15,FALSE))</f>
        <v/>
      </c>
      <c r="G101" s="91">
        <f>'[1]Z07 一般公共预算财政拨款收入支出决算表(财决07表)'!A99</f>
        <v>0</v>
      </c>
      <c r="H101" s="101">
        <f>'[1]Z07 一般公共预算财政拨款收入支出决算表(财决07表)'!$K99</f>
        <v>0</v>
      </c>
      <c r="I101" s="91" t="str">
        <f t="shared" si="4"/>
        <v>2</v>
      </c>
      <c r="J101" s="91" t="str">
        <f t="shared" si="5"/>
        <v>2</v>
      </c>
      <c r="K101" s="91">
        <f t="shared" si="6"/>
        <v>4</v>
      </c>
      <c r="L101" s="91" t="str">
        <f t="shared" si="7"/>
        <v/>
      </c>
      <c r="M101" s="91"/>
    </row>
    <row r="102" spans="1:13" s="4" customFormat="1" ht="20.100000000000001" customHeight="1">
      <c r="A102" s="19" t="str">
        <f t="array" ref="A102">INDEX(G:G,SMALL(IF($K$12:$K$500=2,ROW($12:$500),4^8),ROW(G91)))&amp;""</f>
        <v/>
      </c>
      <c r="B102" s="100"/>
      <c r="C102" s="20" t="str">
        <f>IF(ISERROR(VLOOKUP(A102,'[1]Z07 一般公共预算财政拨款收入支出决算表(财决07表)'!$A$10:$T$500,4,FALSE)),"",VLOOKUP(A102,'[1]Z07 一般公共预算财政拨款收入支出决算表(财决07表)'!$A$10:$T$500,4,FALSE))</f>
        <v/>
      </c>
      <c r="D102" s="105" t="str">
        <f>IF(ISERROR(VLOOKUP(A102,'[1]Z07 一般公共预算财政拨款收入支出决算表(财决07表)'!$A$10:$T$500,11,FALSE)),"",VLOOKUP(A102,'[1]Z07 一般公共预算财政拨款收入支出决算表(财决07表)'!$A$10:$T$500,11,FALSE))</f>
        <v/>
      </c>
      <c r="E102" s="105" t="str">
        <f>IF(ISERROR(VLOOKUP(A102,'[1]Z07 一般公共预算财政拨款收入支出决算表(财决07表)'!$A$10:$T$500,12,FALSE)),"",VLOOKUP(A102,'[1]Z07 一般公共预算财政拨款收入支出决算表(财决07表)'!$A$10:$T$500,12,FALSE))</f>
        <v/>
      </c>
      <c r="F102" s="105" t="str">
        <f>IF(ISERROR(VLOOKUP(A102,'[1]Z07 一般公共预算财政拨款收入支出决算表(财决07表)'!$A$10:$T$500,15,FALSE)),"",VLOOKUP(A102,'[1]Z07 一般公共预算财政拨款收入支出决算表(财决07表)'!$A$10:$T$500,15,FALSE))</f>
        <v/>
      </c>
      <c r="G102" s="91">
        <f>'[1]Z07 一般公共预算财政拨款收入支出决算表(财决07表)'!A100</f>
        <v>0</v>
      </c>
      <c r="H102" s="101">
        <f>'[1]Z07 一般公共预算财政拨款收入支出决算表(财决07表)'!$K100</f>
        <v>0</v>
      </c>
      <c r="I102" s="91" t="str">
        <f t="shared" si="4"/>
        <v>2</v>
      </c>
      <c r="J102" s="91" t="str">
        <f t="shared" si="5"/>
        <v>2</v>
      </c>
      <c r="K102" s="91">
        <f t="shared" si="6"/>
        <v>4</v>
      </c>
      <c r="L102" s="91" t="str">
        <f t="shared" si="7"/>
        <v/>
      </c>
      <c r="M102" s="91"/>
    </row>
    <row r="103" spans="1:13" s="4" customFormat="1" ht="20.100000000000001" customHeight="1">
      <c r="A103" s="19" t="str">
        <f t="array" ref="A103">INDEX(G:G,SMALL(IF($K$12:$K$500=2,ROW($12:$500),4^8),ROW(G92)))&amp;""</f>
        <v/>
      </c>
      <c r="B103" s="100"/>
      <c r="C103" s="20" t="str">
        <f>IF(ISERROR(VLOOKUP(A103,'[1]Z07 一般公共预算财政拨款收入支出决算表(财决07表)'!$A$10:$T$500,4,FALSE)),"",VLOOKUP(A103,'[1]Z07 一般公共预算财政拨款收入支出决算表(财决07表)'!$A$10:$T$500,4,FALSE))</f>
        <v/>
      </c>
      <c r="D103" s="105" t="str">
        <f>IF(ISERROR(VLOOKUP(A103,'[1]Z07 一般公共预算财政拨款收入支出决算表(财决07表)'!$A$10:$T$500,11,FALSE)),"",VLOOKUP(A103,'[1]Z07 一般公共预算财政拨款收入支出决算表(财决07表)'!$A$10:$T$500,11,FALSE))</f>
        <v/>
      </c>
      <c r="E103" s="105" t="str">
        <f>IF(ISERROR(VLOOKUP(A103,'[1]Z07 一般公共预算财政拨款收入支出决算表(财决07表)'!$A$10:$T$500,12,FALSE)),"",VLOOKUP(A103,'[1]Z07 一般公共预算财政拨款收入支出决算表(财决07表)'!$A$10:$T$500,12,FALSE))</f>
        <v/>
      </c>
      <c r="F103" s="105" t="str">
        <f>IF(ISERROR(VLOOKUP(A103,'[1]Z07 一般公共预算财政拨款收入支出决算表(财决07表)'!$A$10:$T$500,15,FALSE)),"",VLOOKUP(A103,'[1]Z07 一般公共预算财政拨款收入支出决算表(财决07表)'!$A$10:$T$500,15,FALSE))</f>
        <v/>
      </c>
      <c r="G103" s="91">
        <f>'[1]Z07 一般公共预算财政拨款收入支出决算表(财决07表)'!A101</f>
        <v>0</v>
      </c>
      <c r="H103" s="101">
        <f>'[1]Z07 一般公共预算财政拨款收入支出决算表(财决07表)'!$K101</f>
        <v>0</v>
      </c>
      <c r="I103" s="91" t="str">
        <f t="shared" si="4"/>
        <v>2</v>
      </c>
      <c r="J103" s="91" t="str">
        <f t="shared" si="5"/>
        <v>2</v>
      </c>
      <c r="K103" s="91">
        <f t="shared" si="6"/>
        <v>4</v>
      </c>
      <c r="L103" s="91" t="str">
        <f t="shared" si="7"/>
        <v/>
      </c>
      <c r="M103" s="91"/>
    </row>
    <row r="104" spans="1:13" s="4" customFormat="1" ht="20.100000000000001" customHeight="1">
      <c r="A104" s="19" t="str">
        <f t="array" ref="A104">INDEX(G:G,SMALL(IF($K$12:$K$500=2,ROW($12:$500),4^8),ROW(G93)))&amp;""</f>
        <v/>
      </c>
      <c r="B104" s="100"/>
      <c r="C104" s="20" t="str">
        <f>IF(ISERROR(VLOOKUP(A104,'[1]Z07 一般公共预算财政拨款收入支出决算表(财决07表)'!$A$10:$T$500,4,FALSE)),"",VLOOKUP(A104,'[1]Z07 一般公共预算财政拨款收入支出决算表(财决07表)'!$A$10:$T$500,4,FALSE))</f>
        <v/>
      </c>
      <c r="D104" s="105" t="str">
        <f>IF(ISERROR(VLOOKUP(A104,'[1]Z07 一般公共预算财政拨款收入支出决算表(财决07表)'!$A$10:$T$500,11,FALSE)),"",VLOOKUP(A104,'[1]Z07 一般公共预算财政拨款收入支出决算表(财决07表)'!$A$10:$T$500,11,FALSE))</f>
        <v/>
      </c>
      <c r="E104" s="105" t="str">
        <f>IF(ISERROR(VLOOKUP(A104,'[1]Z07 一般公共预算财政拨款收入支出决算表(财决07表)'!$A$10:$T$500,12,FALSE)),"",VLOOKUP(A104,'[1]Z07 一般公共预算财政拨款收入支出决算表(财决07表)'!$A$10:$T$500,12,FALSE))</f>
        <v/>
      </c>
      <c r="F104" s="105" t="str">
        <f>IF(ISERROR(VLOOKUP(A104,'[1]Z07 一般公共预算财政拨款收入支出决算表(财决07表)'!$A$10:$T$500,15,FALSE)),"",VLOOKUP(A104,'[1]Z07 一般公共预算财政拨款收入支出决算表(财决07表)'!$A$10:$T$500,15,FALSE))</f>
        <v/>
      </c>
      <c r="G104" s="91">
        <f>'[1]Z07 一般公共预算财政拨款收入支出决算表(财决07表)'!A102</f>
        <v>0</v>
      </c>
      <c r="H104" s="101">
        <f>'[1]Z07 一般公共预算财政拨款收入支出决算表(财决07表)'!$K102</f>
        <v>0</v>
      </c>
      <c r="I104" s="91" t="str">
        <f t="shared" si="4"/>
        <v>2</v>
      </c>
      <c r="J104" s="91" t="str">
        <f t="shared" si="5"/>
        <v>2</v>
      </c>
      <c r="K104" s="91">
        <f t="shared" si="6"/>
        <v>4</v>
      </c>
      <c r="L104" s="91" t="str">
        <f t="shared" si="7"/>
        <v/>
      </c>
      <c r="M104" s="91"/>
    </row>
    <row r="105" spans="1:13" s="4" customFormat="1" ht="20.100000000000001" customHeight="1">
      <c r="A105" s="19" t="str">
        <f t="array" ref="A105">INDEX(G:G,SMALL(IF($K$12:$K$500=2,ROW($12:$500),4^8),ROW(G94)))&amp;""</f>
        <v/>
      </c>
      <c r="B105" s="100"/>
      <c r="C105" s="20" t="str">
        <f>IF(ISERROR(VLOOKUP(A105,'[1]Z07 一般公共预算财政拨款收入支出决算表(财决07表)'!$A$10:$T$500,4,FALSE)),"",VLOOKUP(A105,'[1]Z07 一般公共预算财政拨款收入支出决算表(财决07表)'!$A$10:$T$500,4,FALSE))</f>
        <v/>
      </c>
      <c r="D105" s="105" t="str">
        <f>IF(ISERROR(VLOOKUP(A105,'[1]Z07 一般公共预算财政拨款收入支出决算表(财决07表)'!$A$10:$T$500,11,FALSE)),"",VLOOKUP(A105,'[1]Z07 一般公共预算财政拨款收入支出决算表(财决07表)'!$A$10:$T$500,11,FALSE))</f>
        <v/>
      </c>
      <c r="E105" s="105" t="str">
        <f>IF(ISERROR(VLOOKUP(A105,'[1]Z07 一般公共预算财政拨款收入支出决算表(财决07表)'!$A$10:$T$500,12,FALSE)),"",VLOOKUP(A105,'[1]Z07 一般公共预算财政拨款收入支出决算表(财决07表)'!$A$10:$T$500,12,FALSE))</f>
        <v/>
      </c>
      <c r="F105" s="105" t="str">
        <f>IF(ISERROR(VLOOKUP(A105,'[1]Z07 一般公共预算财政拨款收入支出决算表(财决07表)'!$A$10:$T$500,15,FALSE)),"",VLOOKUP(A105,'[1]Z07 一般公共预算财政拨款收入支出决算表(财决07表)'!$A$10:$T$500,15,FALSE))</f>
        <v/>
      </c>
      <c r="G105" s="91">
        <f>'[1]Z07 一般公共预算财政拨款收入支出决算表(财决07表)'!A103</f>
        <v>0</v>
      </c>
      <c r="H105" s="101">
        <f>'[1]Z07 一般公共预算财政拨款收入支出决算表(财决07表)'!$K103</f>
        <v>0</v>
      </c>
      <c r="I105" s="91" t="str">
        <f t="shared" si="4"/>
        <v>2</v>
      </c>
      <c r="J105" s="91" t="str">
        <f t="shared" si="5"/>
        <v>2</v>
      </c>
      <c r="K105" s="91">
        <f t="shared" si="6"/>
        <v>4</v>
      </c>
      <c r="L105" s="91" t="str">
        <f t="shared" si="7"/>
        <v/>
      </c>
      <c r="M105" s="91"/>
    </row>
    <row r="106" spans="1:13" s="4" customFormat="1" ht="20.100000000000001" customHeight="1">
      <c r="A106" s="19" t="str">
        <f t="array" ref="A106">INDEX(G:G,SMALL(IF($K$12:$K$500=2,ROW($12:$500),4^8),ROW(G95)))&amp;""</f>
        <v/>
      </c>
      <c r="B106" s="100"/>
      <c r="C106" s="20" t="str">
        <f>IF(ISERROR(VLOOKUP(A106,'[1]Z07 一般公共预算财政拨款收入支出决算表(财决07表)'!$A$10:$T$500,4,FALSE)),"",VLOOKUP(A106,'[1]Z07 一般公共预算财政拨款收入支出决算表(财决07表)'!$A$10:$T$500,4,FALSE))</f>
        <v/>
      </c>
      <c r="D106" s="105" t="str">
        <f>IF(ISERROR(VLOOKUP(A106,'[1]Z07 一般公共预算财政拨款收入支出决算表(财决07表)'!$A$10:$T$500,11,FALSE)),"",VLOOKUP(A106,'[1]Z07 一般公共预算财政拨款收入支出决算表(财决07表)'!$A$10:$T$500,11,FALSE))</f>
        <v/>
      </c>
      <c r="E106" s="105" t="str">
        <f>IF(ISERROR(VLOOKUP(A106,'[1]Z07 一般公共预算财政拨款收入支出决算表(财决07表)'!$A$10:$T$500,12,FALSE)),"",VLOOKUP(A106,'[1]Z07 一般公共预算财政拨款收入支出决算表(财决07表)'!$A$10:$T$500,12,FALSE))</f>
        <v/>
      </c>
      <c r="F106" s="105" t="str">
        <f>IF(ISERROR(VLOOKUP(A106,'[1]Z07 一般公共预算财政拨款收入支出决算表(财决07表)'!$A$10:$T$500,15,FALSE)),"",VLOOKUP(A106,'[1]Z07 一般公共预算财政拨款收入支出决算表(财决07表)'!$A$10:$T$500,15,FALSE))</f>
        <v/>
      </c>
      <c r="G106" s="91">
        <f>'[1]Z07 一般公共预算财政拨款收入支出决算表(财决07表)'!A104</f>
        <v>0</v>
      </c>
      <c r="H106" s="101">
        <f>'[1]Z07 一般公共预算财政拨款收入支出决算表(财决07表)'!$K104</f>
        <v>0</v>
      </c>
      <c r="I106" s="91" t="str">
        <f t="shared" si="4"/>
        <v>2</v>
      </c>
      <c r="J106" s="91" t="str">
        <f t="shared" si="5"/>
        <v>2</v>
      </c>
      <c r="K106" s="91">
        <f t="shared" si="6"/>
        <v>4</v>
      </c>
      <c r="L106" s="91" t="str">
        <f t="shared" si="7"/>
        <v/>
      </c>
      <c r="M106" s="91"/>
    </row>
    <row r="107" spans="1:13" s="4" customFormat="1" ht="20.100000000000001" customHeight="1">
      <c r="A107" s="19" t="str">
        <f t="array" ref="A107">INDEX(G:G,SMALL(IF($K$12:$K$500=2,ROW($12:$500),4^8),ROW(G96)))&amp;""</f>
        <v/>
      </c>
      <c r="B107" s="100"/>
      <c r="C107" s="20" t="str">
        <f>IF(ISERROR(VLOOKUP(A107,'[1]Z07 一般公共预算财政拨款收入支出决算表(财决07表)'!$A$10:$T$500,4,FALSE)),"",VLOOKUP(A107,'[1]Z07 一般公共预算财政拨款收入支出决算表(财决07表)'!$A$10:$T$500,4,FALSE))</f>
        <v/>
      </c>
      <c r="D107" s="105" t="str">
        <f>IF(ISERROR(VLOOKUP(A107,'[1]Z07 一般公共预算财政拨款收入支出决算表(财决07表)'!$A$10:$T$500,11,FALSE)),"",VLOOKUP(A107,'[1]Z07 一般公共预算财政拨款收入支出决算表(财决07表)'!$A$10:$T$500,11,FALSE))</f>
        <v/>
      </c>
      <c r="E107" s="105" t="str">
        <f>IF(ISERROR(VLOOKUP(A107,'[1]Z07 一般公共预算财政拨款收入支出决算表(财决07表)'!$A$10:$T$500,12,FALSE)),"",VLOOKUP(A107,'[1]Z07 一般公共预算财政拨款收入支出决算表(财决07表)'!$A$10:$T$500,12,FALSE))</f>
        <v/>
      </c>
      <c r="F107" s="105" t="str">
        <f>IF(ISERROR(VLOOKUP(A107,'[1]Z07 一般公共预算财政拨款收入支出决算表(财决07表)'!$A$10:$T$500,15,FALSE)),"",VLOOKUP(A107,'[1]Z07 一般公共预算财政拨款收入支出决算表(财决07表)'!$A$10:$T$500,15,FALSE))</f>
        <v/>
      </c>
      <c r="G107" s="91">
        <f>'[1]Z07 一般公共预算财政拨款收入支出决算表(财决07表)'!A105</f>
        <v>0</v>
      </c>
      <c r="H107" s="101">
        <f>'[1]Z07 一般公共预算财政拨款收入支出决算表(财决07表)'!$K105</f>
        <v>0</v>
      </c>
      <c r="I107" s="91" t="str">
        <f t="shared" si="4"/>
        <v>2</v>
      </c>
      <c r="J107" s="91" t="str">
        <f t="shared" si="5"/>
        <v>2</v>
      </c>
      <c r="K107" s="91">
        <f t="shared" si="6"/>
        <v>4</v>
      </c>
      <c r="L107" s="91" t="str">
        <f t="shared" si="7"/>
        <v/>
      </c>
      <c r="M107" s="91"/>
    </row>
    <row r="108" spans="1:13" s="4" customFormat="1" ht="20.100000000000001" customHeight="1">
      <c r="A108" s="19" t="str">
        <f t="array" ref="A108">INDEX(G:G,SMALL(IF($K$12:$K$500=2,ROW($12:$500),4^8),ROW(G97)))&amp;""</f>
        <v/>
      </c>
      <c r="B108" s="100"/>
      <c r="C108" s="20" t="str">
        <f>IF(ISERROR(VLOOKUP(A108,'[1]Z07 一般公共预算财政拨款收入支出决算表(财决07表)'!$A$10:$T$500,4,FALSE)),"",VLOOKUP(A108,'[1]Z07 一般公共预算财政拨款收入支出决算表(财决07表)'!$A$10:$T$500,4,FALSE))</f>
        <v/>
      </c>
      <c r="D108" s="105" t="str">
        <f>IF(ISERROR(VLOOKUP(A108,'[1]Z07 一般公共预算财政拨款收入支出决算表(财决07表)'!$A$10:$T$500,11,FALSE)),"",VLOOKUP(A108,'[1]Z07 一般公共预算财政拨款收入支出决算表(财决07表)'!$A$10:$T$500,11,FALSE))</f>
        <v/>
      </c>
      <c r="E108" s="105" t="str">
        <f>IF(ISERROR(VLOOKUP(A108,'[1]Z07 一般公共预算财政拨款收入支出决算表(财决07表)'!$A$10:$T$500,12,FALSE)),"",VLOOKUP(A108,'[1]Z07 一般公共预算财政拨款收入支出决算表(财决07表)'!$A$10:$T$500,12,FALSE))</f>
        <v/>
      </c>
      <c r="F108" s="105" t="str">
        <f>IF(ISERROR(VLOOKUP(A108,'[1]Z07 一般公共预算财政拨款收入支出决算表(财决07表)'!$A$10:$T$500,15,FALSE)),"",VLOOKUP(A108,'[1]Z07 一般公共预算财政拨款收入支出决算表(财决07表)'!$A$10:$T$500,15,FALSE))</f>
        <v/>
      </c>
      <c r="G108" s="91">
        <f>'[1]Z07 一般公共预算财政拨款收入支出决算表(财决07表)'!A106</f>
        <v>0</v>
      </c>
      <c r="H108" s="101">
        <f>'[1]Z07 一般公共预算财政拨款收入支出决算表(财决07表)'!$K106</f>
        <v>0</v>
      </c>
      <c r="I108" s="91" t="str">
        <f t="shared" si="4"/>
        <v>2</v>
      </c>
      <c r="J108" s="91" t="str">
        <f t="shared" si="5"/>
        <v>2</v>
      </c>
      <c r="K108" s="91">
        <f t="shared" si="6"/>
        <v>4</v>
      </c>
      <c r="L108" s="91" t="str">
        <f t="shared" si="7"/>
        <v/>
      </c>
      <c r="M108" s="91"/>
    </row>
    <row r="109" spans="1:13" s="4" customFormat="1" ht="20.100000000000001" customHeight="1">
      <c r="A109" s="19" t="str">
        <f t="array" ref="A109">INDEX(G:G,SMALL(IF($K$12:$K$500=2,ROW($12:$500),4^8),ROW(G98)))&amp;""</f>
        <v/>
      </c>
      <c r="B109" s="100"/>
      <c r="C109" s="20" t="str">
        <f>IF(ISERROR(VLOOKUP(A109,'[1]Z07 一般公共预算财政拨款收入支出决算表(财决07表)'!$A$10:$T$500,4,FALSE)),"",VLOOKUP(A109,'[1]Z07 一般公共预算财政拨款收入支出决算表(财决07表)'!$A$10:$T$500,4,FALSE))</f>
        <v/>
      </c>
      <c r="D109" s="105" t="str">
        <f>IF(ISERROR(VLOOKUP(A109,'[1]Z07 一般公共预算财政拨款收入支出决算表(财决07表)'!$A$10:$T$500,11,FALSE)),"",VLOOKUP(A109,'[1]Z07 一般公共预算财政拨款收入支出决算表(财决07表)'!$A$10:$T$500,11,FALSE))</f>
        <v/>
      </c>
      <c r="E109" s="105" t="str">
        <f>IF(ISERROR(VLOOKUP(A109,'[1]Z07 一般公共预算财政拨款收入支出决算表(财决07表)'!$A$10:$T$500,12,FALSE)),"",VLOOKUP(A109,'[1]Z07 一般公共预算财政拨款收入支出决算表(财决07表)'!$A$10:$T$500,12,FALSE))</f>
        <v/>
      </c>
      <c r="F109" s="105" t="str">
        <f>IF(ISERROR(VLOOKUP(A109,'[1]Z07 一般公共预算财政拨款收入支出决算表(财决07表)'!$A$10:$T$500,15,FALSE)),"",VLOOKUP(A109,'[1]Z07 一般公共预算财政拨款收入支出决算表(财决07表)'!$A$10:$T$500,15,FALSE))</f>
        <v/>
      </c>
      <c r="G109" s="91">
        <f>'[1]Z07 一般公共预算财政拨款收入支出决算表(财决07表)'!A107</f>
        <v>0</v>
      </c>
      <c r="H109" s="101">
        <f>'[1]Z07 一般公共预算财政拨款收入支出决算表(财决07表)'!$K107</f>
        <v>0</v>
      </c>
      <c r="I109" s="91" t="str">
        <f t="shared" si="4"/>
        <v>2</v>
      </c>
      <c r="J109" s="91" t="str">
        <f t="shared" si="5"/>
        <v>2</v>
      </c>
      <c r="K109" s="91">
        <f t="shared" si="6"/>
        <v>4</v>
      </c>
      <c r="L109" s="91" t="str">
        <f t="shared" si="7"/>
        <v/>
      </c>
      <c r="M109" s="91"/>
    </row>
    <row r="110" spans="1:13" s="4" customFormat="1" ht="20.100000000000001" customHeight="1">
      <c r="A110" s="19" t="str">
        <f t="array" ref="A110">INDEX(G:G,SMALL(IF($K$12:$K$500=2,ROW($12:$500),4^8),ROW(G99)))&amp;""</f>
        <v/>
      </c>
      <c r="B110" s="100"/>
      <c r="C110" s="20" t="str">
        <f>IF(ISERROR(VLOOKUP(A110,'[1]Z07 一般公共预算财政拨款收入支出决算表(财决07表)'!$A$10:$T$500,4,FALSE)),"",VLOOKUP(A110,'[1]Z07 一般公共预算财政拨款收入支出决算表(财决07表)'!$A$10:$T$500,4,FALSE))</f>
        <v/>
      </c>
      <c r="D110" s="105" t="str">
        <f>IF(ISERROR(VLOOKUP(A110,'[1]Z07 一般公共预算财政拨款收入支出决算表(财决07表)'!$A$10:$T$500,11,FALSE)),"",VLOOKUP(A110,'[1]Z07 一般公共预算财政拨款收入支出决算表(财决07表)'!$A$10:$T$500,11,FALSE))</f>
        <v/>
      </c>
      <c r="E110" s="105" t="str">
        <f>IF(ISERROR(VLOOKUP(A110,'[1]Z07 一般公共预算财政拨款收入支出决算表(财决07表)'!$A$10:$T$500,12,FALSE)),"",VLOOKUP(A110,'[1]Z07 一般公共预算财政拨款收入支出决算表(财决07表)'!$A$10:$T$500,12,FALSE))</f>
        <v/>
      </c>
      <c r="F110" s="105" t="str">
        <f>IF(ISERROR(VLOOKUP(A110,'[1]Z07 一般公共预算财政拨款收入支出决算表(财决07表)'!$A$10:$T$500,15,FALSE)),"",VLOOKUP(A110,'[1]Z07 一般公共预算财政拨款收入支出决算表(财决07表)'!$A$10:$T$500,15,FALSE))</f>
        <v/>
      </c>
      <c r="G110" s="91">
        <f>'[1]Z07 一般公共预算财政拨款收入支出决算表(财决07表)'!A108</f>
        <v>0</v>
      </c>
      <c r="H110" s="101">
        <f>'[1]Z07 一般公共预算财政拨款收入支出决算表(财决07表)'!$K108</f>
        <v>0</v>
      </c>
      <c r="I110" s="91" t="str">
        <f t="shared" si="4"/>
        <v>2</v>
      </c>
      <c r="J110" s="91" t="str">
        <f t="shared" si="5"/>
        <v>2</v>
      </c>
      <c r="K110" s="91">
        <f t="shared" si="6"/>
        <v>4</v>
      </c>
      <c r="L110" s="91" t="str">
        <f t="shared" si="7"/>
        <v/>
      </c>
      <c r="M110" s="91"/>
    </row>
    <row r="111" spans="1:13" s="4" customFormat="1" ht="20.100000000000001" customHeight="1">
      <c r="A111" s="19" t="str">
        <f t="array" ref="A111">INDEX(G:G,SMALL(IF($K$12:$K$500=2,ROW($12:$500),4^8),ROW(G100)))&amp;""</f>
        <v/>
      </c>
      <c r="B111" s="100"/>
      <c r="C111" s="20" t="str">
        <f>IF(ISERROR(VLOOKUP(A111,'[1]Z07 一般公共预算财政拨款收入支出决算表(财决07表)'!$A$10:$T$500,4,FALSE)),"",VLOOKUP(A111,'[1]Z07 一般公共预算财政拨款收入支出决算表(财决07表)'!$A$10:$T$500,4,FALSE))</f>
        <v/>
      </c>
      <c r="D111" s="105" t="str">
        <f>IF(ISERROR(VLOOKUP(A111,'[1]Z07 一般公共预算财政拨款收入支出决算表(财决07表)'!$A$10:$T$500,11,FALSE)),"",VLOOKUP(A111,'[1]Z07 一般公共预算财政拨款收入支出决算表(财决07表)'!$A$10:$T$500,11,FALSE))</f>
        <v/>
      </c>
      <c r="E111" s="105" t="str">
        <f>IF(ISERROR(VLOOKUP(A111,'[1]Z07 一般公共预算财政拨款收入支出决算表(财决07表)'!$A$10:$T$500,12,FALSE)),"",VLOOKUP(A111,'[1]Z07 一般公共预算财政拨款收入支出决算表(财决07表)'!$A$10:$T$500,12,FALSE))</f>
        <v/>
      </c>
      <c r="F111" s="105" t="str">
        <f>IF(ISERROR(VLOOKUP(A111,'[1]Z07 一般公共预算财政拨款收入支出决算表(财决07表)'!$A$10:$T$500,15,FALSE)),"",VLOOKUP(A111,'[1]Z07 一般公共预算财政拨款收入支出决算表(财决07表)'!$A$10:$T$500,15,FALSE))</f>
        <v/>
      </c>
      <c r="G111" s="91">
        <f>'[1]Z07 一般公共预算财政拨款收入支出决算表(财决07表)'!A109</f>
        <v>0</v>
      </c>
      <c r="H111" s="101">
        <f>'[1]Z07 一般公共预算财政拨款收入支出决算表(财决07表)'!$K109</f>
        <v>0</v>
      </c>
      <c r="I111" s="91" t="str">
        <f t="shared" si="4"/>
        <v>2</v>
      </c>
      <c r="J111" s="91" t="str">
        <f t="shared" si="5"/>
        <v>2</v>
      </c>
      <c r="K111" s="91">
        <f t="shared" si="6"/>
        <v>4</v>
      </c>
      <c r="L111" s="91" t="str">
        <f t="shared" si="7"/>
        <v/>
      </c>
      <c r="M111" s="91"/>
    </row>
    <row r="112" spans="1:13" s="4" customFormat="1" ht="20.100000000000001" customHeight="1">
      <c r="A112" s="19" t="str">
        <f t="array" ref="A112">INDEX(G:G,SMALL(IF($K$12:$K$500=2,ROW($12:$500),4^8),ROW(G101)))&amp;""</f>
        <v/>
      </c>
      <c r="B112" s="100"/>
      <c r="C112" s="20" t="str">
        <f>IF(ISERROR(VLOOKUP(A112,'[1]Z07 一般公共预算财政拨款收入支出决算表(财决07表)'!$A$10:$T$500,4,FALSE)),"",VLOOKUP(A112,'[1]Z07 一般公共预算财政拨款收入支出决算表(财决07表)'!$A$10:$T$500,4,FALSE))</f>
        <v/>
      </c>
      <c r="D112" s="105" t="str">
        <f>IF(ISERROR(VLOOKUP(A112,'[1]Z07 一般公共预算财政拨款收入支出决算表(财决07表)'!$A$10:$T$500,11,FALSE)),"",VLOOKUP(A112,'[1]Z07 一般公共预算财政拨款收入支出决算表(财决07表)'!$A$10:$T$500,11,FALSE))</f>
        <v/>
      </c>
      <c r="E112" s="105" t="str">
        <f>IF(ISERROR(VLOOKUP(A112,'[1]Z07 一般公共预算财政拨款收入支出决算表(财决07表)'!$A$10:$T$500,12,FALSE)),"",VLOOKUP(A112,'[1]Z07 一般公共预算财政拨款收入支出决算表(财决07表)'!$A$10:$T$500,12,FALSE))</f>
        <v/>
      </c>
      <c r="F112" s="105" t="str">
        <f>IF(ISERROR(VLOOKUP(A112,'[1]Z07 一般公共预算财政拨款收入支出决算表(财决07表)'!$A$10:$T$500,15,FALSE)),"",VLOOKUP(A112,'[1]Z07 一般公共预算财政拨款收入支出决算表(财决07表)'!$A$10:$T$500,15,FALSE))</f>
        <v/>
      </c>
      <c r="G112" s="91">
        <f>'[1]Z07 一般公共预算财政拨款收入支出决算表(财决07表)'!A110</f>
        <v>0</v>
      </c>
      <c r="H112" s="101">
        <f>'[1]Z07 一般公共预算财政拨款收入支出决算表(财决07表)'!$K110</f>
        <v>0</v>
      </c>
      <c r="I112" s="91" t="str">
        <f t="shared" si="4"/>
        <v>2</v>
      </c>
      <c r="J112" s="91" t="str">
        <f t="shared" si="5"/>
        <v>2</v>
      </c>
      <c r="K112" s="91">
        <f t="shared" si="6"/>
        <v>4</v>
      </c>
      <c r="L112" s="91" t="str">
        <f t="shared" si="7"/>
        <v/>
      </c>
      <c r="M112" s="91"/>
    </row>
    <row r="113" spans="1:13" s="4" customFormat="1" ht="20.100000000000001" customHeight="1">
      <c r="A113" s="19" t="str">
        <f t="array" ref="A113">INDEX(G:G,SMALL(IF($K$12:$K$500=2,ROW($12:$500),4^8),ROW(G102)))&amp;""</f>
        <v/>
      </c>
      <c r="B113" s="100"/>
      <c r="C113" s="20" t="str">
        <f>IF(ISERROR(VLOOKUP(A113,'[1]Z07 一般公共预算财政拨款收入支出决算表(财决07表)'!$A$10:$T$500,4,FALSE)),"",VLOOKUP(A113,'[1]Z07 一般公共预算财政拨款收入支出决算表(财决07表)'!$A$10:$T$500,4,FALSE))</f>
        <v/>
      </c>
      <c r="D113" s="105" t="str">
        <f>IF(ISERROR(VLOOKUP(A113,'[1]Z07 一般公共预算财政拨款收入支出决算表(财决07表)'!$A$10:$T$500,11,FALSE)),"",VLOOKUP(A113,'[1]Z07 一般公共预算财政拨款收入支出决算表(财决07表)'!$A$10:$T$500,11,FALSE))</f>
        <v/>
      </c>
      <c r="E113" s="105" t="str">
        <f>IF(ISERROR(VLOOKUP(A113,'[1]Z07 一般公共预算财政拨款收入支出决算表(财决07表)'!$A$10:$T$500,12,FALSE)),"",VLOOKUP(A113,'[1]Z07 一般公共预算财政拨款收入支出决算表(财决07表)'!$A$10:$T$500,12,FALSE))</f>
        <v/>
      </c>
      <c r="F113" s="105" t="str">
        <f>IF(ISERROR(VLOOKUP(A113,'[1]Z07 一般公共预算财政拨款收入支出决算表(财决07表)'!$A$10:$T$500,15,FALSE)),"",VLOOKUP(A113,'[1]Z07 一般公共预算财政拨款收入支出决算表(财决07表)'!$A$10:$T$500,15,FALSE))</f>
        <v/>
      </c>
      <c r="G113" s="91">
        <f>'[1]Z07 一般公共预算财政拨款收入支出决算表(财决07表)'!A111</f>
        <v>0</v>
      </c>
      <c r="H113" s="101">
        <f>'[1]Z07 一般公共预算财政拨款收入支出决算表(财决07表)'!$K111</f>
        <v>0</v>
      </c>
      <c r="I113" s="91" t="str">
        <f t="shared" si="4"/>
        <v>2</v>
      </c>
      <c r="J113" s="91" t="str">
        <f t="shared" si="5"/>
        <v>2</v>
      </c>
      <c r="K113" s="91">
        <f t="shared" si="6"/>
        <v>4</v>
      </c>
      <c r="L113" s="91" t="str">
        <f t="shared" si="7"/>
        <v/>
      </c>
      <c r="M113" s="91"/>
    </row>
    <row r="114" spans="1:13" s="4" customFormat="1" ht="20.100000000000001" customHeight="1">
      <c r="A114" s="19" t="str">
        <f t="array" ref="A114">INDEX(G:G,SMALL(IF($K$12:$K$500=2,ROW($12:$500),4^8),ROW(G103)))&amp;""</f>
        <v/>
      </c>
      <c r="B114" s="100"/>
      <c r="C114" s="20" t="str">
        <f>IF(ISERROR(VLOOKUP(A114,'[1]Z07 一般公共预算财政拨款收入支出决算表(财决07表)'!$A$10:$T$500,4,FALSE)),"",VLOOKUP(A114,'[1]Z07 一般公共预算财政拨款收入支出决算表(财决07表)'!$A$10:$T$500,4,FALSE))</f>
        <v/>
      </c>
      <c r="D114" s="105" t="str">
        <f>IF(ISERROR(VLOOKUP(A114,'[1]Z07 一般公共预算财政拨款收入支出决算表(财决07表)'!$A$10:$T$500,11,FALSE)),"",VLOOKUP(A114,'[1]Z07 一般公共预算财政拨款收入支出决算表(财决07表)'!$A$10:$T$500,11,FALSE))</f>
        <v/>
      </c>
      <c r="E114" s="105" t="str">
        <f>IF(ISERROR(VLOOKUP(A114,'[1]Z07 一般公共预算财政拨款收入支出决算表(财决07表)'!$A$10:$T$500,12,FALSE)),"",VLOOKUP(A114,'[1]Z07 一般公共预算财政拨款收入支出决算表(财决07表)'!$A$10:$T$500,12,FALSE))</f>
        <v/>
      </c>
      <c r="F114" s="105" t="str">
        <f>IF(ISERROR(VLOOKUP(A114,'[1]Z07 一般公共预算财政拨款收入支出决算表(财决07表)'!$A$10:$T$500,15,FALSE)),"",VLOOKUP(A114,'[1]Z07 一般公共预算财政拨款收入支出决算表(财决07表)'!$A$10:$T$500,15,FALSE))</f>
        <v/>
      </c>
      <c r="G114" s="91">
        <f>'[1]Z07 一般公共预算财政拨款收入支出决算表(财决07表)'!A112</f>
        <v>0</v>
      </c>
      <c r="H114" s="101">
        <f>'[1]Z07 一般公共预算财政拨款收入支出决算表(财决07表)'!$K112</f>
        <v>0</v>
      </c>
      <c r="I114" s="91" t="str">
        <f t="shared" si="4"/>
        <v>2</v>
      </c>
      <c r="J114" s="91" t="str">
        <f t="shared" si="5"/>
        <v>2</v>
      </c>
      <c r="K114" s="91">
        <f t="shared" si="6"/>
        <v>4</v>
      </c>
      <c r="L114" s="91" t="str">
        <f t="shared" si="7"/>
        <v/>
      </c>
      <c r="M114" s="91"/>
    </row>
    <row r="115" spans="1:13" s="4" customFormat="1" ht="20.100000000000001" customHeight="1">
      <c r="A115" s="19" t="str">
        <f t="array" ref="A115">INDEX(G:G,SMALL(IF($K$12:$K$500=2,ROW($12:$500),4^8),ROW(G104)))&amp;""</f>
        <v/>
      </c>
      <c r="B115" s="100"/>
      <c r="C115" s="20" t="str">
        <f>IF(ISERROR(VLOOKUP(A115,'[1]Z07 一般公共预算财政拨款收入支出决算表(财决07表)'!$A$10:$T$500,4,FALSE)),"",VLOOKUP(A115,'[1]Z07 一般公共预算财政拨款收入支出决算表(财决07表)'!$A$10:$T$500,4,FALSE))</f>
        <v/>
      </c>
      <c r="D115" s="105" t="str">
        <f>IF(ISERROR(VLOOKUP(A115,'[1]Z07 一般公共预算财政拨款收入支出决算表(财决07表)'!$A$10:$T$500,11,FALSE)),"",VLOOKUP(A115,'[1]Z07 一般公共预算财政拨款收入支出决算表(财决07表)'!$A$10:$T$500,11,FALSE))</f>
        <v/>
      </c>
      <c r="E115" s="105" t="str">
        <f>IF(ISERROR(VLOOKUP(A115,'[1]Z07 一般公共预算财政拨款收入支出决算表(财决07表)'!$A$10:$T$500,12,FALSE)),"",VLOOKUP(A115,'[1]Z07 一般公共预算财政拨款收入支出决算表(财决07表)'!$A$10:$T$500,12,FALSE))</f>
        <v/>
      </c>
      <c r="F115" s="105" t="str">
        <f>IF(ISERROR(VLOOKUP(A115,'[1]Z07 一般公共预算财政拨款收入支出决算表(财决07表)'!$A$10:$T$500,15,FALSE)),"",VLOOKUP(A115,'[1]Z07 一般公共预算财政拨款收入支出决算表(财决07表)'!$A$10:$T$500,15,FALSE))</f>
        <v/>
      </c>
      <c r="G115" s="91">
        <f>'[1]Z07 一般公共预算财政拨款收入支出决算表(财决07表)'!A113</f>
        <v>0</v>
      </c>
      <c r="H115" s="101">
        <f>'[1]Z07 一般公共预算财政拨款收入支出决算表(财决07表)'!$K113</f>
        <v>0</v>
      </c>
      <c r="I115" s="91" t="str">
        <f t="shared" si="4"/>
        <v>2</v>
      </c>
      <c r="J115" s="91" t="str">
        <f t="shared" si="5"/>
        <v>2</v>
      </c>
      <c r="K115" s="91">
        <f t="shared" si="6"/>
        <v>4</v>
      </c>
      <c r="L115" s="91" t="str">
        <f t="shared" si="7"/>
        <v/>
      </c>
      <c r="M115" s="91"/>
    </row>
    <row r="116" spans="1:13" s="4" customFormat="1" ht="20.100000000000001" customHeight="1">
      <c r="A116" s="19" t="str">
        <f t="array" ref="A116">INDEX(G:G,SMALL(IF($K$12:$K$500=2,ROW($12:$500),4^8),ROW(G105)))&amp;""</f>
        <v/>
      </c>
      <c r="B116" s="100"/>
      <c r="C116" s="20" t="str">
        <f>IF(ISERROR(VLOOKUP(A116,'[1]Z07 一般公共预算财政拨款收入支出决算表(财决07表)'!$A$10:$T$500,4,FALSE)),"",VLOOKUP(A116,'[1]Z07 一般公共预算财政拨款收入支出决算表(财决07表)'!$A$10:$T$500,4,FALSE))</f>
        <v/>
      </c>
      <c r="D116" s="105" t="str">
        <f>IF(ISERROR(VLOOKUP(A116,'[1]Z07 一般公共预算财政拨款收入支出决算表(财决07表)'!$A$10:$T$500,11,FALSE)),"",VLOOKUP(A116,'[1]Z07 一般公共预算财政拨款收入支出决算表(财决07表)'!$A$10:$T$500,11,FALSE))</f>
        <v/>
      </c>
      <c r="E116" s="105" t="str">
        <f>IF(ISERROR(VLOOKUP(A116,'[1]Z07 一般公共预算财政拨款收入支出决算表(财决07表)'!$A$10:$T$500,12,FALSE)),"",VLOOKUP(A116,'[1]Z07 一般公共预算财政拨款收入支出决算表(财决07表)'!$A$10:$T$500,12,FALSE))</f>
        <v/>
      </c>
      <c r="F116" s="105" t="str">
        <f>IF(ISERROR(VLOOKUP(A116,'[1]Z07 一般公共预算财政拨款收入支出决算表(财决07表)'!$A$10:$T$500,15,FALSE)),"",VLOOKUP(A116,'[1]Z07 一般公共预算财政拨款收入支出决算表(财决07表)'!$A$10:$T$500,15,FALSE))</f>
        <v/>
      </c>
      <c r="G116" s="91">
        <f>'[1]Z07 一般公共预算财政拨款收入支出决算表(财决07表)'!A114</f>
        <v>0</v>
      </c>
      <c r="H116" s="101">
        <f>'[1]Z07 一般公共预算财政拨款收入支出决算表(财决07表)'!$K114</f>
        <v>0</v>
      </c>
      <c r="I116" s="91" t="str">
        <f t="shared" si="4"/>
        <v>2</v>
      </c>
      <c r="J116" s="91" t="str">
        <f t="shared" si="5"/>
        <v>2</v>
      </c>
      <c r="K116" s="91">
        <f t="shared" si="6"/>
        <v>4</v>
      </c>
      <c r="L116" s="91" t="str">
        <f t="shared" si="7"/>
        <v/>
      </c>
      <c r="M116" s="91"/>
    </row>
    <row r="117" spans="1:13" s="4" customFormat="1" ht="20.100000000000001" customHeight="1">
      <c r="A117" s="19" t="str">
        <f t="array" ref="A117">INDEX(G:G,SMALL(IF($K$12:$K$500=2,ROW($12:$500),4^8),ROW(G106)))&amp;""</f>
        <v/>
      </c>
      <c r="B117" s="100"/>
      <c r="C117" s="20" t="str">
        <f>IF(ISERROR(VLOOKUP(A117,'[1]Z07 一般公共预算财政拨款收入支出决算表(财决07表)'!$A$10:$T$500,4,FALSE)),"",VLOOKUP(A117,'[1]Z07 一般公共预算财政拨款收入支出决算表(财决07表)'!$A$10:$T$500,4,FALSE))</f>
        <v/>
      </c>
      <c r="D117" s="105" t="str">
        <f>IF(ISERROR(VLOOKUP(A117,'[1]Z07 一般公共预算财政拨款收入支出决算表(财决07表)'!$A$10:$T$500,11,FALSE)),"",VLOOKUP(A117,'[1]Z07 一般公共预算财政拨款收入支出决算表(财决07表)'!$A$10:$T$500,11,FALSE))</f>
        <v/>
      </c>
      <c r="E117" s="105" t="str">
        <f>IF(ISERROR(VLOOKUP(A117,'[1]Z07 一般公共预算财政拨款收入支出决算表(财决07表)'!$A$10:$T$500,12,FALSE)),"",VLOOKUP(A117,'[1]Z07 一般公共预算财政拨款收入支出决算表(财决07表)'!$A$10:$T$500,12,FALSE))</f>
        <v/>
      </c>
      <c r="F117" s="105" t="str">
        <f>IF(ISERROR(VLOOKUP(A117,'[1]Z07 一般公共预算财政拨款收入支出决算表(财决07表)'!$A$10:$T$500,15,FALSE)),"",VLOOKUP(A117,'[1]Z07 一般公共预算财政拨款收入支出决算表(财决07表)'!$A$10:$T$500,15,FALSE))</f>
        <v/>
      </c>
      <c r="G117" s="91">
        <f>'[1]Z07 一般公共预算财政拨款收入支出决算表(财决07表)'!A115</f>
        <v>0</v>
      </c>
      <c r="H117" s="101">
        <f>'[1]Z07 一般公共预算财政拨款收入支出决算表(财决07表)'!$K115</f>
        <v>0</v>
      </c>
      <c r="I117" s="91" t="str">
        <f t="shared" si="4"/>
        <v>2</v>
      </c>
      <c r="J117" s="91" t="str">
        <f t="shared" si="5"/>
        <v>2</v>
      </c>
      <c r="K117" s="91">
        <f t="shared" si="6"/>
        <v>4</v>
      </c>
      <c r="L117" s="91" t="str">
        <f t="shared" si="7"/>
        <v/>
      </c>
      <c r="M117" s="91"/>
    </row>
    <row r="118" spans="1:13" s="4" customFormat="1" ht="20.100000000000001" customHeight="1">
      <c r="A118" s="19" t="str">
        <f t="array" ref="A118">INDEX(G:G,SMALL(IF($K$12:$K$500=2,ROW($12:$500),4^8),ROW(G107)))&amp;""</f>
        <v/>
      </c>
      <c r="B118" s="100"/>
      <c r="C118" s="20" t="str">
        <f>IF(ISERROR(VLOOKUP(A118,'[1]Z07 一般公共预算财政拨款收入支出决算表(财决07表)'!$A$10:$T$500,4,FALSE)),"",VLOOKUP(A118,'[1]Z07 一般公共预算财政拨款收入支出决算表(财决07表)'!$A$10:$T$500,4,FALSE))</f>
        <v/>
      </c>
      <c r="D118" s="105" t="str">
        <f>IF(ISERROR(VLOOKUP(A118,'[1]Z07 一般公共预算财政拨款收入支出决算表(财决07表)'!$A$10:$T$500,11,FALSE)),"",VLOOKUP(A118,'[1]Z07 一般公共预算财政拨款收入支出决算表(财决07表)'!$A$10:$T$500,11,FALSE))</f>
        <v/>
      </c>
      <c r="E118" s="105" t="str">
        <f>IF(ISERROR(VLOOKUP(A118,'[1]Z07 一般公共预算财政拨款收入支出决算表(财决07表)'!$A$10:$T$500,12,FALSE)),"",VLOOKUP(A118,'[1]Z07 一般公共预算财政拨款收入支出决算表(财决07表)'!$A$10:$T$500,12,FALSE))</f>
        <v/>
      </c>
      <c r="F118" s="105" t="str">
        <f>IF(ISERROR(VLOOKUP(A118,'[1]Z07 一般公共预算财政拨款收入支出决算表(财决07表)'!$A$10:$T$500,15,FALSE)),"",VLOOKUP(A118,'[1]Z07 一般公共预算财政拨款收入支出决算表(财决07表)'!$A$10:$T$500,15,FALSE))</f>
        <v/>
      </c>
      <c r="G118" s="91">
        <f>'[1]Z07 一般公共预算财政拨款收入支出决算表(财决07表)'!A116</f>
        <v>0</v>
      </c>
      <c r="H118" s="101">
        <f>'[1]Z07 一般公共预算财政拨款收入支出决算表(财决07表)'!$K116</f>
        <v>0</v>
      </c>
      <c r="I118" s="91" t="str">
        <f t="shared" si="4"/>
        <v>2</v>
      </c>
      <c r="J118" s="91" t="str">
        <f t="shared" si="5"/>
        <v>2</v>
      </c>
      <c r="K118" s="91">
        <f t="shared" si="6"/>
        <v>4</v>
      </c>
      <c r="L118" s="91" t="str">
        <f t="shared" si="7"/>
        <v/>
      </c>
      <c r="M118" s="91"/>
    </row>
    <row r="119" spans="1:13" s="4" customFormat="1" ht="20.100000000000001" customHeight="1">
      <c r="A119" s="19" t="str">
        <f t="array" ref="A119">INDEX(G:G,SMALL(IF($K$12:$K$500=2,ROW($12:$500),4^8),ROW(G108)))&amp;""</f>
        <v/>
      </c>
      <c r="B119" s="100"/>
      <c r="C119" s="20" t="str">
        <f>IF(ISERROR(VLOOKUP(A119,'[1]Z07 一般公共预算财政拨款收入支出决算表(财决07表)'!$A$10:$T$500,4,FALSE)),"",VLOOKUP(A119,'[1]Z07 一般公共预算财政拨款收入支出决算表(财决07表)'!$A$10:$T$500,4,FALSE))</f>
        <v/>
      </c>
      <c r="D119" s="105" t="str">
        <f>IF(ISERROR(VLOOKUP(A119,'[1]Z07 一般公共预算财政拨款收入支出决算表(财决07表)'!$A$10:$T$500,11,FALSE)),"",VLOOKUP(A119,'[1]Z07 一般公共预算财政拨款收入支出决算表(财决07表)'!$A$10:$T$500,11,FALSE))</f>
        <v/>
      </c>
      <c r="E119" s="105" t="str">
        <f>IF(ISERROR(VLOOKUP(A119,'[1]Z07 一般公共预算财政拨款收入支出决算表(财决07表)'!$A$10:$T$500,12,FALSE)),"",VLOOKUP(A119,'[1]Z07 一般公共预算财政拨款收入支出决算表(财决07表)'!$A$10:$T$500,12,FALSE))</f>
        <v/>
      </c>
      <c r="F119" s="105" t="str">
        <f>IF(ISERROR(VLOOKUP(A119,'[1]Z07 一般公共预算财政拨款收入支出决算表(财决07表)'!$A$10:$T$500,15,FALSE)),"",VLOOKUP(A119,'[1]Z07 一般公共预算财政拨款收入支出决算表(财决07表)'!$A$10:$T$500,15,FALSE))</f>
        <v/>
      </c>
      <c r="G119" s="91">
        <f>'[1]Z07 一般公共预算财政拨款收入支出决算表(财决07表)'!A117</f>
        <v>0</v>
      </c>
      <c r="H119" s="101">
        <f>'[1]Z07 一般公共预算财政拨款收入支出决算表(财决07表)'!$K117</f>
        <v>0</v>
      </c>
      <c r="I119" s="91" t="str">
        <f t="shared" si="4"/>
        <v>2</v>
      </c>
      <c r="J119" s="91" t="str">
        <f t="shared" si="5"/>
        <v>2</v>
      </c>
      <c r="K119" s="91">
        <f t="shared" si="6"/>
        <v>4</v>
      </c>
      <c r="L119" s="91" t="str">
        <f t="shared" si="7"/>
        <v/>
      </c>
      <c r="M119" s="91"/>
    </row>
    <row r="120" spans="1:13" s="4" customFormat="1" ht="20.100000000000001" customHeight="1">
      <c r="A120" s="19" t="str">
        <f t="array" ref="A120">INDEX(G:G,SMALL(IF($K$12:$K$500=2,ROW($12:$500),4^8),ROW(G109)))&amp;""</f>
        <v/>
      </c>
      <c r="B120" s="100"/>
      <c r="C120" s="20" t="str">
        <f>IF(ISERROR(VLOOKUP(A120,'[1]Z07 一般公共预算财政拨款收入支出决算表(财决07表)'!$A$10:$T$500,4,FALSE)),"",VLOOKUP(A120,'[1]Z07 一般公共预算财政拨款收入支出决算表(财决07表)'!$A$10:$T$500,4,FALSE))</f>
        <v/>
      </c>
      <c r="D120" s="105" t="str">
        <f>IF(ISERROR(VLOOKUP(A120,'[1]Z07 一般公共预算财政拨款收入支出决算表(财决07表)'!$A$10:$T$500,11,FALSE)),"",VLOOKUP(A120,'[1]Z07 一般公共预算财政拨款收入支出决算表(财决07表)'!$A$10:$T$500,11,FALSE))</f>
        <v/>
      </c>
      <c r="E120" s="105" t="str">
        <f>IF(ISERROR(VLOOKUP(A120,'[1]Z07 一般公共预算财政拨款收入支出决算表(财决07表)'!$A$10:$T$500,12,FALSE)),"",VLOOKUP(A120,'[1]Z07 一般公共预算财政拨款收入支出决算表(财决07表)'!$A$10:$T$500,12,FALSE))</f>
        <v/>
      </c>
      <c r="F120" s="105" t="str">
        <f>IF(ISERROR(VLOOKUP(A120,'[1]Z07 一般公共预算财政拨款收入支出决算表(财决07表)'!$A$10:$T$500,15,FALSE)),"",VLOOKUP(A120,'[1]Z07 一般公共预算财政拨款收入支出决算表(财决07表)'!$A$10:$T$500,15,FALSE))</f>
        <v/>
      </c>
      <c r="G120" s="91">
        <f>'[1]Z07 一般公共预算财政拨款收入支出决算表(财决07表)'!A118</f>
        <v>0</v>
      </c>
      <c r="H120" s="101">
        <f>'[1]Z07 一般公共预算财政拨款收入支出决算表(财决07表)'!$K118</f>
        <v>0</v>
      </c>
      <c r="I120" s="91" t="str">
        <f t="shared" si="4"/>
        <v>2</v>
      </c>
      <c r="J120" s="91" t="str">
        <f t="shared" si="5"/>
        <v>2</v>
      </c>
      <c r="K120" s="91">
        <f t="shared" si="6"/>
        <v>4</v>
      </c>
      <c r="L120" s="91" t="str">
        <f t="shared" si="7"/>
        <v/>
      </c>
      <c r="M120" s="91"/>
    </row>
    <row r="121" spans="1:13" s="4" customFormat="1" ht="20.100000000000001" customHeight="1">
      <c r="A121" s="19" t="str">
        <f t="array" ref="A121">INDEX(G:G,SMALL(IF($K$12:$K$500=2,ROW($12:$500),4^8),ROW(G110)))&amp;""</f>
        <v/>
      </c>
      <c r="B121" s="100"/>
      <c r="C121" s="20" t="str">
        <f>IF(ISERROR(VLOOKUP(A121,'[1]Z07 一般公共预算财政拨款收入支出决算表(财决07表)'!$A$10:$T$500,4,FALSE)),"",VLOOKUP(A121,'[1]Z07 一般公共预算财政拨款收入支出决算表(财决07表)'!$A$10:$T$500,4,FALSE))</f>
        <v/>
      </c>
      <c r="D121" s="105" t="str">
        <f>IF(ISERROR(VLOOKUP(A121,'[1]Z07 一般公共预算财政拨款收入支出决算表(财决07表)'!$A$10:$T$500,11,FALSE)),"",VLOOKUP(A121,'[1]Z07 一般公共预算财政拨款收入支出决算表(财决07表)'!$A$10:$T$500,11,FALSE))</f>
        <v/>
      </c>
      <c r="E121" s="105" t="str">
        <f>IF(ISERROR(VLOOKUP(A121,'[1]Z07 一般公共预算财政拨款收入支出决算表(财决07表)'!$A$10:$T$500,12,FALSE)),"",VLOOKUP(A121,'[1]Z07 一般公共预算财政拨款收入支出决算表(财决07表)'!$A$10:$T$500,12,FALSE))</f>
        <v/>
      </c>
      <c r="F121" s="105" t="str">
        <f>IF(ISERROR(VLOOKUP(A121,'[1]Z07 一般公共预算财政拨款收入支出决算表(财决07表)'!$A$10:$T$500,15,FALSE)),"",VLOOKUP(A121,'[1]Z07 一般公共预算财政拨款收入支出决算表(财决07表)'!$A$10:$T$500,15,FALSE))</f>
        <v/>
      </c>
      <c r="G121" s="91">
        <f>'[1]Z07 一般公共预算财政拨款收入支出决算表(财决07表)'!A119</f>
        <v>0</v>
      </c>
      <c r="H121" s="101">
        <f>'[1]Z07 一般公共预算财政拨款收入支出决算表(财决07表)'!$K119</f>
        <v>0</v>
      </c>
      <c r="I121" s="91" t="str">
        <f t="shared" si="4"/>
        <v>2</v>
      </c>
      <c r="J121" s="91" t="str">
        <f t="shared" si="5"/>
        <v>2</v>
      </c>
      <c r="K121" s="91">
        <f t="shared" si="6"/>
        <v>4</v>
      </c>
      <c r="L121" s="91" t="str">
        <f t="shared" si="7"/>
        <v/>
      </c>
      <c r="M121" s="91"/>
    </row>
    <row r="122" spans="1:13" s="4" customFormat="1" ht="20.100000000000001" customHeight="1">
      <c r="A122" s="19" t="str">
        <f t="array" ref="A122">INDEX(G:G,SMALL(IF($K$12:$K$500=2,ROW($12:$500),4^8),ROW(G111)))&amp;""</f>
        <v/>
      </c>
      <c r="B122" s="100"/>
      <c r="C122" s="20" t="str">
        <f>IF(ISERROR(VLOOKUP(A122,'[1]Z07 一般公共预算财政拨款收入支出决算表(财决07表)'!$A$10:$T$500,4,FALSE)),"",VLOOKUP(A122,'[1]Z07 一般公共预算财政拨款收入支出决算表(财决07表)'!$A$10:$T$500,4,FALSE))</f>
        <v/>
      </c>
      <c r="D122" s="105" t="str">
        <f>IF(ISERROR(VLOOKUP(A122,'[1]Z07 一般公共预算财政拨款收入支出决算表(财决07表)'!$A$10:$T$500,11,FALSE)),"",VLOOKUP(A122,'[1]Z07 一般公共预算财政拨款收入支出决算表(财决07表)'!$A$10:$T$500,11,FALSE))</f>
        <v/>
      </c>
      <c r="E122" s="105" t="str">
        <f>IF(ISERROR(VLOOKUP(A122,'[1]Z07 一般公共预算财政拨款收入支出决算表(财决07表)'!$A$10:$T$500,12,FALSE)),"",VLOOKUP(A122,'[1]Z07 一般公共预算财政拨款收入支出决算表(财决07表)'!$A$10:$T$500,12,FALSE))</f>
        <v/>
      </c>
      <c r="F122" s="105" t="str">
        <f>IF(ISERROR(VLOOKUP(A122,'[1]Z07 一般公共预算财政拨款收入支出决算表(财决07表)'!$A$10:$T$500,15,FALSE)),"",VLOOKUP(A122,'[1]Z07 一般公共预算财政拨款收入支出决算表(财决07表)'!$A$10:$T$500,15,FALSE))</f>
        <v/>
      </c>
      <c r="G122" s="91">
        <f>'[1]Z07 一般公共预算财政拨款收入支出决算表(财决07表)'!A120</f>
        <v>0</v>
      </c>
      <c r="H122" s="101">
        <f>'[1]Z07 一般公共预算财政拨款收入支出决算表(财决07表)'!$K120</f>
        <v>0</v>
      </c>
      <c r="I122" s="91" t="str">
        <f t="shared" si="4"/>
        <v>2</v>
      </c>
      <c r="J122" s="91" t="str">
        <f t="shared" si="5"/>
        <v>2</v>
      </c>
      <c r="K122" s="91">
        <f t="shared" si="6"/>
        <v>4</v>
      </c>
      <c r="L122" s="91" t="str">
        <f t="shared" si="7"/>
        <v/>
      </c>
      <c r="M122" s="91"/>
    </row>
    <row r="123" spans="1:13" s="4" customFormat="1" ht="20.100000000000001" customHeight="1">
      <c r="A123" s="19" t="str">
        <f t="array" ref="A123">INDEX(G:G,SMALL(IF($K$12:$K$500=2,ROW($12:$500),4^8),ROW(G112)))&amp;""</f>
        <v/>
      </c>
      <c r="B123" s="100"/>
      <c r="C123" s="20" t="str">
        <f>IF(ISERROR(VLOOKUP(A123,'[1]Z07 一般公共预算财政拨款收入支出决算表(财决07表)'!$A$10:$T$500,4,FALSE)),"",VLOOKUP(A123,'[1]Z07 一般公共预算财政拨款收入支出决算表(财决07表)'!$A$10:$T$500,4,FALSE))</f>
        <v/>
      </c>
      <c r="D123" s="105" t="str">
        <f>IF(ISERROR(VLOOKUP(A123,'[1]Z07 一般公共预算财政拨款收入支出决算表(财决07表)'!$A$10:$T$500,11,FALSE)),"",VLOOKUP(A123,'[1]Z07 一般公共预算财政拨款收入支出决算表(财决07表)'!$A$10:$T$500,11,FALSE))</f>
        <v/>
      </c>
      <c r="E123" s="105" t="str">
        <f>IF(ISERROR(VLOOKUP(A123,'[1]Z07 一般公共预算财政拨款收入支出决算表(财决07表)'!$A$10:$T$500,12,FALSE)),"",VLOOKUP(A123,'[1]Z07 一般公共预算财政拨款收入支出决算表(财决07表)'!$A$10:$T$500,12,FALSE))</f>
        <v/>
      </c>
      <c r="F123" s="105" t="str">
        <f>IF(ISERROR(VLOOKUP(A123,'[1]Z07 一般公共预算财政拨款收入支出决算表(财决07表)'!$A$10:$T$500,15,FALSE)),"",VLOOKUP(A123,'[1]Z07 一般公共预算财政拨款收入支出决算表(财决07表)'!$A$10:$T$500,15,FALSE))</f>
        <v/>
      </c>
      <c r="G123" s="91">
        <f>'[1]Z07 一般公共预算财政拨款收入支出决算表(财决07表)'!A121</f>
        <v>0</v>
      </c>
      <c r="H123" s="101">
        <f>'[1]Z07 一般公共预算财政拨款收入支出决算表(财决07表)'!$K121</f>
        <v>0</v>
      </c>
      <c r="I123" s="91" t="str">
        <f t="shared" si="4"/>
        <v>2</v>
      </c>
      <c r="J123" s="91" t="str">
        <f t="shared" si="5"/>
        <v>2</v>
      </c>
      <c r="K123" s="91">
        <f t="shared" si="6"/>
        <v>4</v>
      </c>
      <c r="L123" s="91" t="str">
        <f t="shared" si="7"/>
        <v/>
      </c>
      <c r="M123" s="91"/>
    </row>
    <row r="124" spans="1:13" s="4" customFormat="1" ht="20.100000000000001" customHeight="1">
      <c r="A124" s="19" t="str">
        <f t="array" ref="A124">INDEX(G:G,SMALL(IF($K$12:$K$500=2,ROW($12:$500),4^8),ROW(G113)))&amp;""</f>
        <v/>
      </c>
      <c r="B124" s="100"/>
      <c r="C124" s="20" t="str">
        <f>IF(ISERROR(VLOOKUP(A124,'[1]Z07 一般公共预算财政拨款收入支出决算表(财决07表)'!$A$10:$T$500,4,FALSE)),"",VLOOKUP(A124,'[1]Z07 一般公共预算财政拨款收入支出决算表(财决07表)'!$A$10:$T$500,4,FALSE))</f>
        <v/>
      </c>
      <c r="D124" s="105" t="str">
        <f>IF(ISERROR(VLOOKUP(A124,'[1]Z07 一般公共预算财政拨款收入支出决算表(财决07表)'!$A$10:$T$500,11,FALSE)),"",VLOOKUP(A124,'[1]Z07 一般公共预算财政拨款收入支出决算表(财决07表)'!$A$10:$T$500,11,FALSE))</f>
        <v/>
      </c>
      <c r="E124" s="105" t="str">
        <f>IF(ISERROR(VLOOKUP(A124,'[1]Z07 一般公共预算财政拨款收入支出决算表(财决07表)'!$A$10:$T$500,12,FALSE)),"",VLOOKUP(A124,'[1]Z07 一般公共预算财政拨款收入支出决算表(财决07表)'!$A$10:$T$500,12,FALSE))</f>
        <v/>
      </c>
      <c r="F124" s="105" t="str">
        <f>IF(ISERROR(VLOOKUP(A124,'[1]Z07 一般公共预算财政拨款收入支出决算表(财决07表)'!$A$10:$T$500,15,FALSE)),"",VLOOKUP(A124,'[1]Z07 一般公共预算财政拨款收入支出决算表(财决07表)'!$A$10:$T$500,15,FALSE))</f>
        <v/>
      </c>
      <c r="G124" s="91">
        <f>'[1]Z07 一般公共预算财政拨款收入支出决算表(财决07表)'!A122</f>
        <v>0</v>
      </c>
      <c r="H124" s="101">
        <f>'[1]Z07 一般公共预算财政拨款收入支出决算表(财决07表)'!$K122</f>
        <v>0</v>
      </c>
      <c r="I124" s="91" t="str">
        <f t="shared" si="4"/>
        <v>2</v>
      </c>
      <c r="J124" s="91" t="str">
        <f t="shared" si="5"/>
        <v>2</v>
      </c>
      <c r="K124" s="91">
        <f t="shared" si="6"/>
        <v>4</v>
      </c>
      <c r="L124" s="91" t="str">
        <f t="shared" si="7"/>
        <v/>
      </c>
      <c r="M124" s="91"/>
    </row>
    <row r="125" spans="1:13" s="4" customFormat="1" ht="20.100000000000001" customHeight="1">
      <c r="A125" s="19" t="str">
        <f t="array" ref="A125">INDEX(G:G,SMALL(IF($K$12:$K$500=2,ROW($12:$500),4^8),ROW(G114)))&amp;""</f>
        <v/>
      </c>
      <c r="B125" s="100"/>
      <c r="C125" s="20" t="str">
        <f>IF(ISERROR(VLOOKUP(A125,'[1]Z07 一般公共预算财政拨款收入支出决算表(财决07表)'!$A$10:$T$500,4,FALSE)),"",VLOOKUP(A125,'[1]Z07 一般公共预算财政拨款收入支出决算表(财决07表)'!$A$10:$T$500,4,FALSE))</f>
        <v/>
      </c>
      <c r="D125" s="105" t="str">
        <f>IF(ISERROR(VLOOKUP(A125,'[1]Z07 一般公共预算财政拨款收入支出决算表(财决07表)'!$A$10:$T$500,11,FALSE)),"",VLOOKUP(A125,'[1]Z07 一般公共预算财政拨款收入支出决算表(财决07表)'!$A$10:$T$500,11,FALSE))</f>
        <v/>
      </c>
      <c r="E125" s="105" t="str">
        <f>IF(ISERROR(VLOOKUP(A125,'[1]Z07 一般公共预算财政拨款收入支出决算表(财决07表)'!$A$10:$T$500,12,FALSE)),"",VLOOKUP(A125,'[1]Z07 一般公共预算财政拨款收入支出决算表(财决07表)'!$A$10:$T$500,12,FALSE))</f>
        <v/>
      </c>
      <c r="F125" s="105" t="str">
        <f>IF(ISERROR(VLOOKUP(A125,'[1]Z07 一般公共预算财政拨款收入支出决算表(财决07表)'!$A$10:$T$500,15,FALSE)),"",VLOOKUP(A125,'[1]Z07 一般公共预算财政拨款收入支出决算表(财决07表)'!$A$10:$T$500,15,FALSE))</f>
        <v/>
      </c>
      <c r="G125" s="91">
        <f>'[1]Z07 一般公共预算财政拨款收入支出决算表(财决07表)'!A123</f>
        <v>0</v>
      </c>
      <c r="H125" s="101">
        <f>'[1]Z07 一般公共预算财政拨款收入支出决算表(财决07表)'!$K123</f>
        <v>0</v>
      </c>
      <c r="I125" s="91" t="str">
        <f t="shared" si="4"/>
        <v>2</v>
      </c>
      <c r="J125" s="91" t="str">
        <f t="shared" si="5"/>
        <v>2</v>
      </c>
      <c r="K125" s="91">
        <f t="shared" si="6"/>
        <v>4</v>
      </c>
      <c r="L125" s="91" t="str">
        <f t="shared" si="7"/>
        <v/>
      </c>
      <c r="M125" s="91"/>
    </row>
    <row r="126" spans="1:13" s="4" customFormat="1" ht="20.100000000000001" customHeight="1">
      <c r="A126" s="19" t="str">
        <f t="array" ref="A126">INDEX(G:G,SMALL(IF($K$12:$K$500=2,ROW($12:$500),4^8),ROW(G115)))&amp;""</f>
        <v/>
      </c>
      <c r="B126" s="100"/>
      <c r="C126" s="20" t="str">
        <f>IF(ISERROR(VLOOKUP(A126,'[1]Z07 一般公共预算财政拨款收入支出决算表(财决07表)'!$A$10:$T$500,4,FALSE)),"",VLOOKUP(A126,'[1]Z07 一般公共预算财政拨款收入支出决算表(财决07表)'!$A$10:$T$500,4,FALSE))</f>
        <v/>
      </c>
      <c r="D126" s="105" t="str">
        <f>IF(ISERROR(VLOOKUP(A126,'[1]Z07 一般公共预算财政拨款收入支出决算表(财决07表)'!$A$10:$T$500,11,FALSE)),"",VLOOKUP(A126,'[1]Z07 一般公共预算财政拨款收入支出决算表(财决07表)'!$A$10:$T$500,11,FALSE))</f>
        <v/>
      </c>
      <c r="E126" s="105" t="str">
        <f>IF(ISERROR(VLOOKUP(A126,'[1]Z07 一般公共预算财政拨款收入支出决算表(财决07表)'!$A$10:$T$500,12,FALSE)),"",VLOOKUP(A126,'[1]Z07 一般公共预算财政拨款收入支出决算表(财决07表)'!$A$10:$T$500,12,FALSE))</f>
        <v/>
      </c>
      <c r="F126" s="105" t="str">
        <f>IF(ISERROR(VLOOKUP(A126,'[1]Z07 一般公共预算财政拨款收入支出决算表(财决07表)'!$A$10:$T$500,15,FALSE)),"",VLOOKUP(A126,'[1]Z07 一般公共预算财政拨款收入支出决算表(财决07表)'!$A$10:$T$500,15,FALSE))</f>
        <v/>
      </c>
      <c r="G126" s="91">
        <f>'[1]Z07 一般公共预算财政拨款收入支出决算表(财决07表)'!A124</f>
        <v>0</v>
      </c>
      <c r="H126" s="101">
        <f>'[1]Z07 一般公共预算财政拨款收入支出决算表(财决07表)'!$K124</f>
        <v>0</v>
      </c>
      <c r="I126" s="91" t="str">
        <f t="shared" si="4"/>
        <v>2</v>
      </c>
      <c r="J126" s="91" t="str">
        <f t="shared" si="5"/>
        <v>2</v>
      </c>
      <c r="K126" s="91">
        <f t="shared" si="6"/>
        <v>4</v>
      </c>
      <c r="L126" s="91" t="str">
        <f t="shared" si="7"/>
        <v/>
      </c>
      <c r="M126" s="91"/>
    </row>
    <row r="127" spans="1:13" s="4" customFormat="1" ht="20.100000000000001" customHeight="1">
      <c r="A127" s="19" t="str">
        <f t="array" ref="A127">INDEX(G:G,SMALL(IF($K$12:$K$500=2,ROW($12:$500),4^8),ROW(G116)))&amp;""</f>
        <v/>
      </c>
      <c r="B127" s="100"/>
      <c r="C127" s="20" t="str">
        <f>IF(ISERROR(VLOOKUP(A127,'[1]Z07 一般公共预算财政拨款收入支出决算表(财决07表)'!$A$10:$T$500,4,FALSE)),"",VLOOKUP(A127,'[1]Z07 一般公共预算财政拨款收入支出决算表(财决07表)'!$A$10:$T$500,4,FALSE))</f>
        <v/>
      </c>
      <c r="D127" s="105" t="str">
        <f>IF(ISERROR(VLOOKUP(A127,'[1]Z07 一般公共预算财政拨款收入支出决算表(财决07表)'!$A$10:$T$500,11,FALSE)),"",VLOOKUP(A127,'[1]Z07 一般公共预算财政拨款收入支出决算表(财决07表)'!$A$10:$T$500,11,FALSE))</f>
        <v/>
      </c>
      <c r="E127" s="105" t="str">
        <f>IF(ISERROR(VLOOKUP(A127,'[1]Z07 一般公共预算财政拨款收入支出决算表(财决07表)'!$A$10:$T$500,12,FALSE)),"",VLOOKUP(A127,'[1]Z07 一般公共预算财政拨款收入支出决算表(财决07表)'!$A$10:$T$500,12,FALSE))</f>
        <v/>
      </c>
      <c r="F127" s="105" t="str">
        <f>IF(ISERROR(VLOOKUP(A127,'[1]Z07 一般公共预算财政拨款收入支出决算表(财决07表)'!$A$10:$T$500,15,FALSE)),"",VLOOKUP(A127,'[1]Z07 一般公共预算财政拨款收入支出决算表(财决07表)'!$A$10:$T$500,15,FALSE))</f>
        <v/>
      </c>
      <c r="G127" s="91">
        <f>'[1]Z07 一般公共预算财政拨款收入支出决算表(财决07表)'!A125</f>
        <v>0</v>
      </c>
      <c r="H127" s="101">
        <f>'[1]Z07 一般公共预算财政拨款收入支出决算表(财决07表)'!$K125</f>
        <v>0</v>
      </c>
      <c r="I127" s="91" t="str">
        <f t="shared" si="4"/>
        <v>2</v>
      </c>
      <c r="J127" s="91" t="str">
        <f t="shared" si="5"/>
        <v>2</v>
      </c>
      <c r="K127" s="91">
        <f t="shared" si="6"/>
        <v>4</v>
      </c>
      <c r="L127" s="91" t="str">
        <f t="shared" si="7"/>
        <v/>
      </c>
      <c r="M127" s="91"/>
    </row>
    <row r="128" spans="1:13" s="4" customFormat="1" ht="20.100000000000001" customHeight="1">
      <c r="A128" s="19" t="str">
        <f t="array" ref="A128">INDEX(G:G,SMALL(IF($K$12:$K$500=2,ROW($12:$500),4^8),ROW(G117)))&amp;""</f>
        <v/>
      </c>
      <c r="B128" s="100"/>
      <c r="C128" s="20" t="str">
        <f>IF(ISERROR(VLOOKUP(A128,'[1]Z07 一般公共预算财政拨款收入支出决算表(财决07表)'!$A$10:$T$500,4,FALSE)),"",VLOOKUP(A128,'[1]Z07 一般公共预算财政拨款收入支出决算表(财决07表)'!$A$10:$T$500,4,FALSE))</f>
        <v/>
      </c>
      <c r="D128" s="105" t="str">
        <f>IF(ISERROR(VLOOKUP(A128,'[1]Z07 一般公共预算财政拨款收入支出决算表(财决07表)'!$A$10:$T$500,11,FALSE)),"",VLOOKUP(A128,'[1]Z07 一般公共预算财政拨款收入支出决算表(财决07表)'!$A$10:$T$500,11,FALSE))</f>
        <v/>
      </c>
      <c r="E128" s="105" t="str">
        <f>IF(ISERROR(VLOOKUP(A128,'[1]Z07 一般公共预算财政拨款收入支出决算表(财决07表)'!$A$10:$T$500,12,FALSE)),"",VLOOKUP(A128,'[1]Z07 一般公共预算财政拨款收入支出决算表(财决07表)'!$A$10:$T$500,12,FALSE))</f>
        <v/>
      </c>
      <c r="F128" s="105" t="str">
        <f>IF(ISERROR(VLOOKUP(A128,'[1]Z07 一般公共预算财政拨款收入支出决算表(财决07表)'!$A$10:$T$500,15,FALSE)),"",VLOOKUP(A128,'[1]Z07 一般公共预算财政拨款收入支出决算表(财决07表)'!$A$10:$T$500,15,FALSE))</f>
        <v/>
      </c>
      <c r="G128" s="91">
        <f>'[1]Z07 一般公共预算财政拨款收入支出决算表(财决07表)'!A126</f>
        <v>0</v>
      </c>
      <c r="H128" s="101">
        <f>'[1]Z07 一般公共预算财政拨款收入支出决算表(财决07表)'!$K126</f>
        <v>0</v>
      </c>
      <c r="I128" s="91" t="str">
        <f t="shared" si="4"/>
        <v>2</v>
      </c>
      <c r="J128" s="91" t="str">
        <f t="shared" si="5"/>
        <v>2</v>
      </c>
      <c r="K128" s="91">
        <f t="shared" si="6"/>
        <v>4</v>
      </c>
      <c r="L128" s="91" t="str">
        <f t="shared" si="7"/>
        <v/>
      </c>
      <c r="M128" s="91"/>
    </row>
    <row r="129" spans="1:13" s="4" customFormat="1" ht="20.100000000000001" customHeight="1">
      <c r="A129" s="19" t="str">
        <f t="array" ref="A129">INDEX(G:G,SMALL(IF($K$12:$K$500=2,ROW($12:$500),4^8),ROW(G118)))&amp;""</f>
        <v/>
      </c>
      <c r="B129" s="100"/>
      <c r="C129" s="20" t="str">
        <f>IF(ISERROR(VLOOKUP(A129,'[1]Z07 一般公共预算财政拨款收入支出决算表(财决07表)'!$A$10:$T$500,4,FALSE)),"",VLOOKUP(A129,'[1]Z07 一般公共预算财政拨款收入支出决算表(财决07表)'!$A$10:$T$500,4,FALSE))</f>
        <v/>
      </c>
      <c r="D129" s="105" t="str">
        <f>IF(ISERROR(VLOOKUP(A129,'[1]Z07 一般公共预算财政拨款收入支出决算表(财决07表)'!$A$10:$T$500,11,FALSE)),"",VLOOKUP(A129,'[1]Z07 一般公共预算财政拨款收入支出决算表(财决07表)'!$A$10:$T$500,11,FALSE))</f>
        <v/>
      </c>
      <c r="E129" s="105" t="str">
        <f>IF(ISERROR(VLOOKUP(A129,'[1]Z07 一般公共预算财政拨款收入支出决算表(财决07表)'!$A$10:$T$500,12,FALSE)),"",VLOOKUP(A129,'[1]Z07 一般公共预算财政拨款收入支出决算表(财决07表)'!$A$10:$T$500,12,FALSE))</f>
        <v/>
      </c>
      <c r="F129" s="105" t="str">
        <f>IF(ISERROR(VLOOKUP(A129,'[1]Z07 一般公共预算财政拨款收入支出决算表(财决07表)'!$A$10:$T$500,15,FALSE)),"",VLOOKUP(A129,'[1]Z07 一般公共预算财政拨款收入支出决算表(财决07表)'!$A$10:$T$500,15,FALSE))</f>
        <v/>
      </c>
      <c r="G129" s="91">
        <f>'[1]Z07 一般公共预算财政拨款收入支出决算表(财决07表)'!A127</f>
        <v>0</v>
      </c>
      <c r="H129" s="101">
        <f>'[1]Z07 一般公共预算财政拨款收入支出决算表(财决07表)'!$K127</f>
        <v>0</v>
      </c>
      <c r="I129" s="91" t="str">
        <f t="shared" si="4"/>
        <v>2</v>
      </c>
      <c r="J129" s="91" t="str">
        <f t="shared" si="5"/>
        <v>2</v>
      </c>
      <c r="K129" s="91">
        <f t="shared" si="6"/>
        <v>4</v>
      </c>
      <c r="L129" s="91" t="str">
        <f t="shared" si="7"/>
        <v/>
      </c>
      <c r="M129" s="91"/>
    </row>
    <row r="130" spans="1:13" s="4" customFormat="1" ht="20.100000000000001" customHeight="1">
      <c r="A130" s="19" t="str">
        <f t="array" ref="A130">INDEX(G:G,SMALL(IF($K$12:$K$500=2,ROW($12:$500),4^8),ROW(G119)))&amp;""</f>
        <v/>
      </c>
      <c r="B130" s="100"/>
      <c r="C130" s="20" t="str">
        <f>IF(ISERROR(VLOOKUP(A130,'[1]Z07 一般公共预算财政拨款收入支出决算表(财决07表)'!$A$10:$T$500,4,FALSE)),"",VLOOKUP(A130,'[1]Z07 一般公共预算财政拨款收入支出决算表(财决07表)'!$A$10:$T$500,4,FALSE))</f>
        <v/>
      </c>
      <c r="D130" s="105" t="str">
        <f>IF(ISERROR(VLOOKUP(A130,'[1]Z07 一般公共预算财政拨款收入支出决算表(财决07表)'!$A$10:$T$500,11,FALSE)),"",VLOOKUP(A130,'[1]Z07 一般公共预算财政拨款收入支出决算表(财决07表)'!$A$10:$T$500,11,FALSE))</f>
        <v/>
      </c>
      <c r="E130" s="105" t="str">
        <f>IF(ISERROR(VLOOKUP(A130,'[1]Z07 一般公共预算财政拨款收入支出决算表(财决07表)'!$A$10:$T$500,12,FALSE)),"",VLOOKUP(A130,'[1]Z07 一般公共预算财政拨款收入支出决算表(财决07表)'!$A$10:$T$500,12,FALSE))</f>
        <v/>
      </c>
      <c r="F130" s="105" t="str">
        <f>IF(ISERROR(VLOOKUP(A130,'[1]Z07 一般公共预算财政拨款收入支出决算表(财决07表)'!$A$10:$T$500,15,FALSE)),"",VLOOKUP(A130,'[1]Z07 一般公共预算财政拨款收入支出决算表(财决07表)'!$A$10:$T$500,15,FALSE))</f>
        <v/>
      </c>
      <c r="G130" s="91">
        <f>'[1]Z07 一般公共预算财政拨款收入支出决算表(财决07表)'!A128</f>
        <v>0</v>
      </c>
      <c r="H130" s="101">
        <f>'[1]Z07 一般公共预算财政拨款收入支出决算表(财决07表)'!$K128</f>
        <v>0</v>
      </c>
      <c r="I130" s="91" t="str">
        <f t="shared" si="4"/>
        <v>2</v>
      </c>
      <c r="J130" s="91" t="str">
        <f t="shared" si="5"/>
        <v>2</v>
      </c>
      <c r="K130" s="91">
        <f t="shared" si="6"/>
        <v>4</v>
      </c>
      <c r="L130" s="91" t="str">
        <f t="shared" si="7"/>
        <v/>
      </c>
      <c r="M130" s="91"/>
    </row>
    <row r="131" spans="1:13" s="4" customFormat="1" ht="20.100000000000001" customHeight="1">
      <c r="A131" s="19" t="str">
        <f t="array" ref="A131">INDEX(G:G,SMALL(IF($K$12:$K$500=2,ROW($12:$500),4^8),ROW(G120)))&amp;""</f>
        <v/>
      </c>
      <c r="B131" s="100"/>
      <c r="C131" s="20" t="str">
        <f>IF(ISERROR(VLOOKUP(A131,'[1]Z07 一般公共预算财政拨款收入支出决算表(财决07表)'!$A$10:$T$500,4,FALSE)),"",VLOOKUP(A131,'[1]Z07 一般公共预算财政拨款收入支出决算表(财决07表)'!$A$10:$T$500,4,FALSE))</f>
        <v/>
      </c>
      <c r="D131" s="105" t="str">
        <f>IF(ISERROR(VLOOKUP(A131,'[1]Z07 一般公共预算财政拨款收入支出决算表(财决07表)'!$A$10:$T$500,11,FALSE)),"",VLOOKUP(A131,'[1]Z07 一般公共预算财政拨款收入支出决算表(财决07表)'!$A$10:$T$500,11,FALSE))</f>
        <v/>
      </c>
      <c r="E131" s="105" t="str">
        <f>IF(ISERROR(VLOOKUP(A131,'[1]Z07 一般公共预算财政拨款收入支出决算表(财决07表)'!$A$10:$T$500,12,FALSE)),"",VLOOKUP(A131,'[1]Z07 一般公共预算财政拨款收入支出决算表(财决07表)'!$A$10:$T$500,12,FALSE))</f>
        <v/>
      </c>
      <c r="F131" s="105" t="str">
        <f>IF(ISERROR(VLOOKUP(A131,'[1]Z07 一般公共预算财政拨款收入支出决算表(财决07表)'!$A$10:$T$500,15,FALSE)),"",VLOOKUP(A131,'[1]Z07 一般公共预算财政拨款收入支出决算表(财决07表)'!$A$10:$T$500,15,FALSE))</f>
        <v/>
      </c>
      <c r="G131" s="91">
        <f>'[1]Z07 一般公共预算财政拨款收入支出决算表(财决07表)'!A129</f>
        <v>0</v>
      </c>
      <c r="H131" s="101">
        <f>'[1]Z07 一般公共预算财政拨款收入支出决算表(财决07表)'!$K129</f>
        <v>0</v>
      </c>
      <c r="I131" s="91" t="str">
        <f t="shared" si="4"/>
        <v>2</v>
      </c>
      <c r="J131" s="91" t="str">
        <f t="shared" si="5"/>
        <v>2</v>
      </c>
      <c r="K131" s="91">
        <f t="shared" si="6"/>
        <v>4</v>
      </c>
      <c r="L131" s="91" t="str">
        <f t="shared" si="7"/>
        <v/>
      </c>
      <c r="M131" s="91"/>
    </row>
    <row r="132" spans="1:13" s="4" customFormat="1" ht="20.100000000000001" customHeight="1">
      <c r="A132" s="19" t="str">
        <f t="array" ref="A132">INDEX(G:G,SMALL(IF($K$12:$K$500=2,ROW($12:$500),4^8),ROW(G121)))&amp;""</f>
        <v/>
      </c>
      <c r="B132" s="100"/>
      <c r="C132" s="20" t="str">
        <f>IF(ISERROR(VLOOKUP(A132,'[1]Z07 一般公共预算财政拨款收入支出决算表(财决07表)'!$A$10:$T$500,4,FALSE)),"",VLOOKUP(A132,'[1]Z07 一般公共预算财政拨款收入支出决算表(财决07表)'!$A$10:$T$500,4,FALSE))</f>
        <v/>
      </c>
      <c r="D132" s="105" t="str">
        <f>IF(ISERROR(VLOOKUP(A132,'[1]Z07 一般公共预算财政拨款收入支出决算表(财决07表)'!$A$10:$T$500,11,FALSE)),"",VLOOKUP(A132,'[1]Z07 一般公共预算财政拨款收入支出决算表(财决07表)'!$A$10:$T$500,11,FALSE))</f>
        <v/>
      </c>
      <c r="E132" s="105" t="str">
        <f>IF(ISERROR(VLOOKUP(A132,'[1]Z07 一般公共预算财政拨款收入支出决算表(财决07表)'!$A$10:$T$500,12,FALSE)),"",VLOOKUP(A132,'[1]Z07 一般公共预算财政拨款收入支出决算表(财决07表)'!$A$10:$T$500,12,FALSE))</f>
        <v/>
      </c>
      <c r="F132" s="105" t="str">
        <f>IF(ISERROR(VLOOKUP(A132,'[1]Z07 一般公共预算财政拨款收入支出决算表(财决07表)'!$A$10:$T$500,15,FALSE)),"",VLOOKUP(A132,'[1]Z07 一般公共预算财政拨款收入支出决算表(财决07表)'!$A$10:$T$500,15,FALSE))</f>
        <v/>
      </c>
      <c r="G132" s="91">
        <f>'[1]Z07 一般公共预算财政拨款收入支出决算表(财决07表)'!A130</f>
        <v>0</v>
      </c>
      <c r="H132" s="101">
        <f>'[1]Z07 一般公共预算财政拨款收入支出决算表(财决07表)'!$K130</f>
        <v>0</v>
      </c>
      <c r="I132" s="91" t="str">
        <f t="shared" si="4"/>
        <v>2</v>
      </c>
      <c r="J132" s="91" t="str">
        <f t="shared" si="5"/>
        <v>2</v>
      </c>
      <c r="K132" s="91">
        <f t="shared" si="6"/>
        <v>4</v>
      </c>
      <c r="L132" s="91" t="str">
        <f t="shared" si="7"/>
        <v/>
      </c>
      <c r="M132" s="91"/>
    </row>
    <row r="133" spans="1:13" s="4" customFormat="1" ht="20.100000000000001" customHeight="1">
      <c r="A133" s="19" t="str">
        <f t="array" ref="A133">INDEX(G:G,SMALL(IF($K$12:$K$500=2,ROW($12:$500),4^8),ROW(G122)))&amp;""</f>
        <v/>
      </c>
      <c r="B133" s="100"/>
      <c r="C133" s="20" t="str">
        <f>IF(ISERROR(VLOOKUP(A133,'[1]Z07 一般公共预算财政拨款收入支出决算表(财决07表)'!$A$10:$T$500,4,FALSE)),"",VLOOKUP(A133,'[1]Z07 一般公共预算财政拨款收入支出决算表(财决07表)'!$A$10:$T$500,4,FALSE))</f>
        <v/>
      </c>
      <c r="D133" s="105" t="str">
        <f>IF(ISERROR(VLOOKUP(A133,'[1]Z07 一般公共预算财政拨款收入支出决算表(财决07表)'!$A$10:$T$500,11,FALSE)),"",VLOOKUP(A133,'[1]Z07 一般公共预算财政拨款收入支出决算表(财决07表)'!$A$10:$T$500,11,FALSE))</f>
        <v/>
      </c>
      <c r="E133" s="105" t="str">
        <f>IF(ISERROR(VLOOKUP(A133,'[1]Z07 一般公共预算财政拨款收入支出决算表(财决07表)'!$A$10:$T$500,12,FALSE)),"",VLOOKUP(A133,'[1]Z07 一般公共预算财政拨款收入支出决算表(财决07表)'!$A$10:$T$500,12,FALSE))</f>
        <v/>
      </c>
      <c r="F133" s="105" t="str">
        <f>IF(ISERROR(VLOOKUP(A133,'[1]Z07 一般公共预算财政拨款收入支出决算表(财决07表)'!$A$10:$T$500,15,FALSE)),"",VLOOKUP(A133,'[1]Z07 一般公共预算财政拨款收入支出决算表(财决07表)'!$A$10:$T$500,15,FALSE))</f>
        <v/>
      </c>
      <c r="G133" s="91">
        <f>'[1]Z07 一般公共预算财政拨款收入支出决算表(财决07表)'!A131</f>
        <v>0</v>
      </c>
      <c r="H133" s="101">
        <f>'[1]Z07 一般公共预算财政拨款收入支出决算表(财决07表)'!$K131</f>
        <v>0</v>
      </c>
      <c r="I133" s="91" t="str">
        <f t="shared" si="4"/>
        <v>2</v>
      </c>
      <c r="J133" s="91" t="str">
        <f t="shared" si="5"/>
        <v>2</v>
      </c>
      <c r="K133" s="91">
        <f t="shared" si="6"/>
        <v>4</v>
      </c>
      <c r="L133" s="91" t="str">
        <f t="shared" si="7"/>
        <v/>
      </c>
      <c r="M133" s="91"/>
    </row>
    <row r="134" spans="1:13" s="4" customFormat="1" ht="20.100000000000001" customHeight="1">
      <c r="A134" s="19" t="str">
        <f t="array" ref="A134">INDEX(G:G,SMALL(IF($K$12:$K$500=2,ROW($12:$500),4^8),ROW(G123)))&amp;""</f>
        <v/>
      </c>
      <c r="B134" s="100"/>
      <c r="C134" s="20" t="str">
        <f>IF(ISERROR(VLOOKUP(A134,'[1]Z07 一般公共预算财政拨款收入支出决算表(财决07表)'!$A$10:$T$500,4,FALSE)),"",VLOOKUP(A134,'[1]Z07 一般公共预算财政拨款收入支出决算表(财决07表)'!$A$10:$T$500,4,FALSE))</f>
        <v/>
      </c>
      <c r="D134" s="105" t="str">
        <f>IF(ISERROR(VLOOKUP(A134,'[1]Z07 一般公共预算财政拨款收入支出决算表(财决07表)'!$A$10:$T$500,11,FALSE)),"",VLOOKUP(A134,'[1]Z07 一般公共预算财政拨款收入支出决算表(财决07表)'!$A$10:$T$500,11,FALSE))</f>
        <v/>
      </c>
      <c r="E134" s="105" t="str">
        <f>IF(ISERROR(VLOOKUP(A134,'[1]Z07 一般公共预算财政拨款收入支出决算表(财决07表)'!$A$10:$T$500,12,FALSE)),"",VLOOKUP(A134,'[1]Z07 一般公共预算财政拨款收入支出决算表(财决07表)'!$A$10:$T$500,12,FALSE))</f>
        <v/>
      </c>
      <c r="F134" s="105" t="str">
        <f>IF(ISERROR(VLOOKUP(A134,'[1]Z07 一般公共预算财政拨款收入支出决算表(财决07表)'!$A$10:$T$500,15,FALSE)),"",VLOOKUP(A134,'[1]Z07 一般公共预算财政拨款收入支出决算表(财决07表)'!$A$10:$T$500,15,FALSE))</f>
        <v/>
      </c>
      <c r="G134" s="91">
        <f>'[1]Z07 一般公共预算财政拨款收入支出决算表(财决07表)'!A132</f>
        <v>0</v>
      </c>
      <c r="H134" s="101">
        <f>'[1]Z07 一般公共预算财政拨款收入支出决算表(财决07表)'!$K132</f>
        <v>0</v>
      </c>
      <c r="I134" s="91" t="str">
        <f t="shared" si="4"/>
        <v>2</v>
      </c>
      <c r="J134" s="91" t="str">
        <f t="shared" si="5"/>
        <v>2</v>
      </c>
      <c r="K134" s="91">
        <f t="shared" si="6"/>
        <v>4</v>
      </c>
      <c r="L134" s="91" t="str">
        <f t="shared" si="7"/>
        <v/>
      </c>
      <c r="M134" s="91"/>
    </row>
    <row r="135" spans="1:13" s="4" customFormat="1" ht="20.100000000000001" customHeight="1">
      <c r="A135" s="19" t="str">
        <f t="array" ref="A135">INDEX(G:G,SMALL(IF($K$12:$K$500=2,ROW($12:$500),4^8),ROW(G124)))&amp;""</f>
        <v/>
      </c>
      <c r="B135" s="100"/>
      <c r="C135" s="20" t="str">
        <f>IF(ISERROR(VLOOKUP(A135,'[1]Z07 一般公共预算财政拨款收入支出决算表(财决07表)'!$A$10:$T$500,4,FALSE)),"",VLOOKUP(A135,'[1]Z07 一般公共预算财政拨款收入支出决算表(财决07表)'!$A$10:$T$500,4,FALSE))</f>
        <v/>
      </c>
      <c r="D135" s="105" t="str">
        <f>IF(ISERROR(VLOOKUP(A135,'[1]Z07 一般公共预算财政拨款收入支出决算表(财决07表)'!$A$10:$T$500,11,FALSE)),"",VLOOKUP(A135,'[1]Z07 一般公共预算财政拨款收入支出决算表(财决07表)'!$A$10:$T$500,11,FALSE))</f>
        <v/>
      </c>
      <c r="E135" s="105" t="str">
        <f>IF(ISERROR(VLOOKUP(A135,'[1]Z07 一般公共预算财政拨款收入支出决算表(财决07表)'!$A$10:$T$500,12,FALSE)),"",VLOOKUP(A135,'[1]Z07 一般公共预算财政拨款收入支出决算表(财决07表)'!$A$10:$T$500,12,FALSE))</f>
        <v/>
      </c>
      <c r="F135" s="105" t="str">
        <f>IF(ISERROR(VLOOKUP(A135,'[1]Z07 一般公共预算财政拨款收入支出决算表(财决07表)'!$A$10:$T$500,15,FALSE)),"",VLOOKUP(A135,'[1]Z07 一般公共预算财政拨款收入支出决算表(财决07表)'!$A$10:$T$500,15,FALSE))</f>
        <v/>
      </c>
      <c r="G135" s="91">
        <f>'[1]Z07 一般公共预算财政拨款收入支出决算表(财决07表)'!A133</f>
        <v>0</v>
      </c>
      <c r="H135" s="101">
        <f>'[1]Z07 一般公共预算财政拨款收入支出决算表(财决07表)'!$K133</f>
        <v>0</v>
      </c>
      <c r="I135" s="91" t="str">
        <f t="shared" si="4"/>
        <v>2</v>
      </c>
      <c r="J135" s="91" t="str">
        <f t="shared" si="5"/>
        <v>2</v>
      </c>
      <c r="K135" s="91">
        <f t="shared" si="6"/>
        <v>4</v>
      </c>
      <c r="L135" s="91" t="str">
        <f t="shared" si="7"/>
        <v/>
      </c>
      <c r="M135" s="91"/>
    </row>
    <row r="136" spans="1:13" s="4" customFormat="1" ht="20.100000000000001" customHeight="1">
      <c r="A136" s="19" t="str">
        <f t="array" ref="A136">INDEX(G:G,SMALL(IF($K$12:$K$500=2,ROW($12:$500),4^8),ROW(G125)))&amp;""</f>
        <v/>
      </c>
      <c r="B136" s="100"/>
      <c r="C136" s="20" t="str">
        <f>IF(ISERROR(VLOOKUP(A136,'[1]Z07 一般公共预算财政拨款收入支出决算表(财决07表)'!$A$10:$T$500,4,FALSE)),"",VLOOKUP(A136,'[1]Z07 一般公共预算财政拨款收入支出决算表(财决07表)'!$A$10:$T$500,4,FALSE))</f>
        <v/>
      </c>
      <c r="D136" s="105" t="str">
        <f>IF(ISERROR(VLOOKUP(A136,'[1]Z07 一般公共预算财政拨款收入支出决算表(财决07表)'!$A$10:$T$500,11,FALSE)),"",VLOOKUP(A136,'[1]Z07 一般公共预算财政拨款收入支出决算表(财决07表)'!$A$10:$T$500,11,FALSE))</f>
        <v/>
      </c>
      <c r="E136" s="105" t="str">
        <f>IF(ISERROR(VLOOKUP(A136,'[1]Z07 一般公共预算财政拨款收入支出决算表(财决07表)'!$A$10:$T$500,12,FALSE)),"",VLOOKUP(A136,'[1]Z07 一般公共预算财政拨款收入支出决算表(财决07表)'!$A$10:$T$500,12,FALSE))</f>
        <v/>
      </c>
      <c r="F136" s="105" t="str">
        <f>IF(ISERROR(VLOOKUP(A136,'[1]Z07 一般公共预算财政拨款收入支出决算表(财决07表)'!$A$10:$T$500,15,FALSE)),"",VLOOKUP(A136,'[1]Z07 一般公共预算财政拨款收入支出决算表(财决07表)'!$A$10:$T$500,15,FALSE))</f>
        <v/>
      </c>
      <c r="G136" s="91">
        <f>'[1]Z07 一般公共预算财政拨款收入支出决算表(财决07表)'!A134</f>
        <v>0</v>
      </c>
      <c r="H136" s="101">
        <f>'[1]Z07 一般公共预算财政拨款收入支出决算表(财决07表)'!$K134</f>
        <v>0</v>
      </c>
      <c r="I136" s="91" t="str">
        <f t="shared" si="4"/>
        <v>2</v>
      </c>
      <c r="J136" s="91" t="str">
        <f t="shared" si="5"/>
        <v>2</v>
      </c>
      <c r="K136" s="91">
        <f t="shared" si="6"/>
        <v>4</v>
      </c>
      <c r="L136" s="91" t="str">
        <f t="shared" si="7"/>
        <v/>
      </c>
      <c r="M136" s="91"/>
    </row>
    <row r="137" spans="1:13" s="4" customFormat="1" ht="20.100000000000001" customHeight="1">
      <c r="A137" s="19" t="str">
        <f t="array" ref="A137">INDEX(G:G,SMALL(IF($K$12:$K$500=2,ROW($12:$500),4^8),ROW(G126)))&amp;""</f>
        <v/>
      </c>
      <c r="B137" s="100"/>
      <c r="C137" s="20" t="str">
        <f>IF(ISERROR(VLOOKUP(A137,'[1]Z07 一般公共预算财政拨款收入支出决算表(财决07表)'!$A$10:$T$500,4,FALSE)),"",VLOOKUP(A137,'[1]Z07 一般公共预算财政拨款收入支出决算表(财决07表)'!$A$10:$T$500,4,FALSE))</f>
        <v/>
      </c>
      <c r="D137" s="105" t="str">
        <f>IF(ISERROR(VLOOKUP(A137,'[1]Z07 一般公共预算财政拨款收入支出决算表(财决07表)'!$A$10:$T$500,11,FALSE)),"",VLOOKUP(A137,'[1]Z07 一般公共预算财政拨款收入支出决算表(财决07表)'!$A$10:$T$500,11,FALSE))</f>
        <v/>
      </c>
      <c r="E137" s="105" t="str">
        <f>IF(ISERROR(VLOOKUP(A137,'[1]Z07 一般公共预算财政拨款收入支出决算表(财决07表)'!$A$10:$T$500,12,FALSE)),"",VLOOKUP(A137,'[1]Z07 一般公共预算财政拨款收入支出决算表(财决07表)'!$A$10:$T$500,12,FALSE))</f>
        <v/>
      </c>
      <c r="F137" s="105" t="str">
        <f>IF(ISERROR(VLOOKUP(A137,'[1]Z07 一般公共预算财政拨款收入支出决算表(财决07表)'!$A$10:$T$500,15,FALSE)),"",VLOOKUP(A137,'[1]Z07 一般公共预算财政拨款收入支出决算表(财决07表)'!$A$10:$T$500,15,FALSE))</f>
        <v/>
      </c>
      <c r="G137" s="91">
        <f>'[1]Z07 一般公共预算财政拨款收入支出决算表(财决07表)'!A135</f>
        <v>0</v>
      </c>
      <c r="H137" s="101">
        <f>'[1]Z07 一般公共预算财政拨款收入支出决算表(财决07表)'!$K135</f>
        <v>0</v>
      </c>
      <c r="I137" s="91" t="str">
        <f t="shared" si="4"/>
        <v>2</v>
      </c>
      <c r="J137" s="91" t="str">
        <f t="shared" si="5"/>
        <v>2</v>
      </c>
      <c r="K137" s="91">
        <f t="shared" si="6"/>
        <v>4</v>
      </c>
      <c r="L137" s="91" t="str">
        <f t="shared" si="7"/>
        <v/>
      </c>
      <c r="M137" s="91"/>
    </row>
    <row r="138" spans="1:13" s="4" customFormat="1" ht="20.100000000000001" customHeight="1">
      <c r="A138" s="19" t="str">
        <f t="array" ref="A138">INDEX(G:G,SMALL(IF($K$12:$K$500=2,ROW($12:$500),4^8),ROW(G127)))&amp;""</f>
        <v/>
      </c>
      <c r="B138" s="100"/>
      <c r="C138" s="20" t="str">
        <f>IF(ISERROR(VLOOKUP(A138,'[1]Z07 一般公共预算财政拨款收入支出决算表(财决07表)'!$A$10:$T$500,4,FALSE)),"",VLOOKUP(A138,'[1]Z07 一般公共预算财政拨款收入支出决算表(财决07表)'!$A$10:$T$500,4,FALSE))</f>
        <v/>
      </c>
      <c r="D138" s="105" t="str">
        <f>IF(ISERROR(VLOOKUP(A138,'[1]Z07 一般公共预算财政拨款收入支出决算表(财决07表)'!$A$10:$T$500,11,FALSE)),"",VLOOKUP(A138,'[1]Z07 一般公共预算财政拨款收入支出决算表(财决07表)'!$A$10:$T$500,11,FALSE))</f>
        <v/>
      </c>
      <c r="E138" s="105" t="str">
        <f>IF(ISERROR(VLOOKUP(A138,'[1]Z07 一般公共预算财政拨款收入支出决算表(财决07表)'!$A$10:$T$500,12,FALSE)),"",VLOOKUP(A138,'[1]Z07 一般公共预算财政拨款收入支出决算表(财决07表)'!$A$10:$T$500,12,FALSE))</f>
        <v/>
      </c>
      <c r="F138" s="105" t="str">
        <f>IF(ISERROR(VLOOKUP(A138,'[1]Z07 一般公共预算财政拨款收入支出决算表(财决07表)'!$A$10:$T$500,15,FALSE)),"",VLOOKUP(A138,'[1]Z07 一般公共预算财政拨款收入支出决算表(财决07表)'!$A$10:$T$500,15,FALSE))</f>
        <v/>
      </c>
      <c r="G138" s="91">
        <f>'[1]Z07 一般公共预算财政拨款收入支出决算表(财决07表)'!A136</f>
        <v>0</v>
      </c>
      <c r="H138" s="101">
        <f>'[1]Z07 一般公共预算财政拨款收入支出决算表(财决07表)'!$K136</f>
        <v>0</v>
      </c>
      <c r="I138" s="91" t="str">
        <f t="shared" si="4"/>
        <v>2</v>
      </c>
      <c r="J138" s="91" t="str">
        <f t="shared" si="5"/>
        <v>2</v>
      </c>
      <c r="K138" s="91">
        <f t="shared" si="6"/>
        <v>4</v>
      </c>
      <c r="L138" s="91" t="str">
        <f t="shared" si="7"/>
        <v/>
      </c>
      <c r="M138" s="91"/>
    </row>
    <row r="139" spans="1:13" s="4" customFormat="1" ht="20.100000000000001" customHeight="1">
      <c r="A139" s="19" t="str">
        <f t="array" ref="A139">INDEX(G:G,SMALL(IF($K$12:$K$500=2,ROW($12:$500),4^8),ROW(G128)))&amp;""</f>
        <v/>
      </c>
      <c r="B139" s="100"/>
      <c r="C139" s="20" t="str">
        <f>IF(ISERROR(VLOOKUP(A139,'[1]Z07 一般公共预算财政拨款收入支出决算表(财决07表)'!$A$10:$T$500,4,FALSE)),"",VLOOKUP(A139,'[1]Z07 一般公共预算财政拨款收入支出决算表(财决07表)'!$A$10:$T$500,4,FALSE))</f>
        <v/>
      </c>
      <c r="D139" s="105" t="str">
        <f>IF(ISERROR(VLOOKUP(A139,'[1]Z07 一般公共预算财政拨款收入支出决算表(财决07表)'!$A$10:$T$500,11,FALSE)),"",VLOOKUP(A139,'[1]Z07 一般公共预算财政拨款收入支出决算表(财决07表)'!$A$10:$T$500,11,FALSE))</f>
        <v/>
      </c>
      <c r="E139" s="105" t="str">
        <f>IF(ISERROR(VLOOKUP(A139,'[1]Z07 一般公共预算财政拨款收入支出决算表(财决07表)'!$A$10:$T$500,12,FALSE)),"",VLOOKUP(A139,'[1]Z07 一般公共预算财政拨款收入支出决算表(财决07表)'!$A$10:$T$500,12,FALSE))</f>
        <v/>
      </c>
      <c r="F139" s="105" t="str">
        <f>IF(ISERROR(VLOOKUP(A139,'[1]Z07 一般公共预算财政拨款收入支出决算表(财决07表)'!$A$10:$T$500,15,FALSE)),"",VLOOKUP(A139,'[1]Z07 一般公共预算财政拨款收入支出决算表(财决07表)'!$A$10:$T$500,15,FALSE))</f>
        <v/>
      </c>
      <c r="G139" s="91">
        <f>'[1]Z07 一般公共预算财政拨款收入支出决算表(财决07表)'!A137</f>
        <v>0</v>
      </c>
      <c r="H139" s="101">
        <f>'[1]Z07 一般公共预算财政拨款收入支出决算表(财决07表)'!$K137</f>
        <v>0</v>
      </c>
      <c r="I139" s="91" t="str">
        <f t="shared" si="4"/>
        <v>2</v>
      </c>
      <c r="J139" s="91" t="str">
        <f t="shared" si="5"/>
        <v>2</v>
      </c>
      <c r="K139" s="91">
        <f t="shared" si="6"/>
        <v>4</v>
      </c>
      <c r="L139" s="91" t="str">
        <f t="shared" si="7"/>
        <v/>
      </c>
      <c r="M139" s="91"/>
    </row>
    <row r="140" spans="1:13" s="4" customFormat="1" ht="20.100000000000001" customHeight="1">
      <c r="A140" s="19" t="str">
        <f t="array" ref="A140">INDEX(G:G,SMALL(IF($K$12:$K$500=2,ROW($12:$500),4^8),ROW(G129)))&amp;""</f>
        <v/>
      </c>
      <c r="B140" s="100"/>
      <c r="C140" s="20" t="str">
        <f>IF(ISERROR(VLOOKUP(A140,'[1]Z07 一般公共预算财政拨款收入支出决算表(财决07表)'!$A$10:$T$500,4,FALSE)),"",VLOOKUP(A140,'[1]Z07 一般公共预算财政拨款收入支出决算表(财决07表)'!$A$10:$T$500,4,FALSE))</f>
        <v/>
      </c>
      <c r="D140" s="105" t="str">
        <f>IF(ISERROR(VLOOKUP(A140,'[1]Z07 一般公共预算财政拨款收入支出决算表(财决07表)'!$A$10:$T$500,11,FALSE)),"",VLOOKUP(A140,'[1]Z07 一般公共预算财政拨款收入支出决算表(财决07表)'!$A$10:$T$500,11,FALSE))</f>
        <v/>
      </c>
      <c r="E140" s="105" t="str">
        <f>IF(ISERROR(VLOOKUP(A140,'[1]Z07 一般公共预算财政拨款收入支出决算表(财决07表)'!$A$10:$T$500,12,FALSE)),"",VLOOKUP(A140,'[1]Z07 一般公共预算财政拨款收入支出决算表(财决07表)'!$A$10:$T$500,12,FALSE))</f>
        <v/>
      </c>
      <c r="F140" s="105" t="str">
        <f>IF(ISERROR(VLOOKUP(A140,'[1]Z07 一般公共预算财政拨款收入支出决算表(财决07表)'!$A$10:$T$500,15,FALSE)),"",VLOOKUP(A140,'[1]Z07 一般公共预算财政拨款收入支出决算表(财决07表)'!$A$10:$T$500,15,FALSE))</f>
        <v/>
      </c>
      <c r="G140" s="91">
        <f>'[1]Z07 一般公共预算财政拨款收入支出决算表(财决07表)'!A138</f>
        <v>0</v>
      </c>
      <c r="H140" s="101">
        <f>'[1]Z07 一般公共预算财政拨款收入支出决算表(财决07表)'!$K138</f>
        <v>0</v>
      </c>
      <c r="I140" s="91" t="str">
        <f t="shared" si="4"/>
        <v>2</v>
      </c>
      <c r="J140" s="91" t="str">
        <f t="shared" si="5"/>
        <v>2</v>
      </c>
      <c r="K140" s="91">
        <f t="shared" si="6"/>
        <v>4</v>
      </c>
      <c r="L140" s="91" t="str">
        <f t="shared" si="7"/>
        <v/>
      </c>
      <c r="M140" s="91"/>
    </row>
    <row r="141" spans="1:13" s="4" customFormat="1" ht="20.100000000000001" customHeight="1">
      <c r="A141" s="19" t="str">
        <f t="array" ref="A141">INDEX(G:G,SMALL(IF($K$12:$K$500=2,ROW($12:$500),4^8),ROW(G130)))&amp;""</f>
        <v/>
      </c>
      <c r="B141" s="100"/>
      <c r="C141" s="20" t="str">
        <f>IF(ISERROR(VLOOKUP(A141,'[1]Z07 一般公共预算财政拨款收入支出决算表(财决07表)'!$A$10:$T$500,4,FALSE)),"",VLOOKUP(A141,'[1]Z07 一般公共预算财政拨款收入支出决算表(财决07表)'!$A$10:$T$500,4,FALSE))</f>
        <v/>
      </c>
      <c r="D141" s="105" t="str">
        <f>IF(ISERROR(VLOOKUP(A141,'[1]Z07 一般公共预算财政拨款收入支出决算表(财决07表)'!$A$10:$T$500,11,FALSE)),"",VLOOKUP(A141,'[1]Z07 一般公共预算财政拨款收入支出决算表(财决07表)'!$A$10:$T$500,11,FALSE))</f>
        <v/>
      </c>
      <c r="E141" s="105" t="str">
        <f>IF(ISERROR(VLOOKUP(A141,'[1]Z07 一般公共预算财政拨款收入支出决算表(财决07表)'!$A$10:$T$500,12,FALSE)),"",VLOOKUP(A141,'[1]Z07 一般公共预算财政拨款收入支出决算表(财决07表)'!$A$10:$T$500,12,FALSE))</f>
        <v/>
      </c>
      <c r="F141" s="105" t="str">
        <f>IF(ISERROR(VLOOKUP(A141,'[1]Z07 一般公共预算财政拨款收入支出决算表(财决07表)'!$A$10:$T$500,15,FALSE)),"",VLOOKUP(A141,'[1]Z07 一般公共预算财政拨款收入支出决算表(财决07表)'!$A$10:$T$500,15,FALSE))</f>
        <v/>
      </c>
      <c r="G141" s="91">
        <f>'[1]Z07 一般公共预算财政拨款收入支出决算表(财决07表)'!A139</f>
        <v>0</v>
      </c>
      <c r="H141" s="101">
        <f>'[1]Z07 一般公共预算财政拨款收入支出决算表(财决07表)'!$K139</f>
        <v>0</v>
      </c>
      <c r="I141" s="91" t="str">
        <f t="shared" ref="I141:I204" si="8">IF(G141&gt;0,"1","2")</f>
        <v>2</v>
      </c>
      <c r="J141" s="91" t="str">
        <f t="shared" ref="J141:J204" si="9">IF(H141&gt;0,"1","2")</f>
        <v>2</v>
      </c>
      <c r="K141" s="91">
        <f t="shared" ref="K141:K204" si="10">I141+J141</f>
        <v>4</v>
      </c>
      <c r="L141" s="91" t="str">
        <f t="shared" ref="L141:L204" si="11">IF(C141&lt;&gt;"",ROW(),"")</f>
        <v/>
      </c>
      <c r="M141" s="91"/>
    </row>
    <row r="142" spans="1:13" s="4" customFormat="1" ht="20.100000000000001" customHeight="1">
      <c r="A142" s="19" t="str">
        <f t="array" ref="A142">INDEX(G:G,SMALL(IF($K$12:$K$500=2,ROW($12:$500),4^8),ROW(G131)))&amp;""</f>
        <v/>
      </c>
      <c r="B142" s="100"/>
      <c r="C142" s="20" t="str">
        <f>IF(ISERROR(VLOOKUP(A142,'[1]Z07 一般公共预算财政拨款收入支出决算表(财决07表)'!$A$10:$T$500,4,FALSE)),"",VLOOKUP(A142,'[1]Z07 一般公共预算财政拨款收入支出决算表(财决07表)'!$A$10:$T$500,4,FALSE))</f>
        <v/>
      </c>
      <c r="D142" s="105" t="str">
        <f>IF(ISERROR(VLOOKUP(A142,'[1]Z07 一般公共预算财政拨款收入支出决算表(财决07表)'!$A$10:$T$500,11,FALSE)),"",VLOOKUP(A142,'[1]Z07 一般公共预算财政拨款收入支出决算表(财决07表)'!$A$10:$T$500,11,FALSE))</f>
        <v/>
      </c>
      <c r="E142" s="105" t="str">
        <f>IF(ISERROR(VLOOKUP(A142,'[1]Z07 一般公共预算财政拨款收入支出决算表(财决07表)'!$A$10:$T$500,12,FALSE)),"",VLOOKUP(A142,'[1]Z07 一般公共预算财政拨款收入支出决算表(财决07表)'!$A$10:$T$500,12,FALSE))</f>
        <v/>
      </c>
      <c r="F142" s="105" t="str">
        <f>IF(ISERROR(VLOOKUP(A142,'[1]Z07 一般公共预算财政拨款收入支出决算表(财决07表)'!$A$10:$T$500,15,FALSE)),"",VLOOKUP(A142,'[1]Z07 一般公共预算财政拨款收入支出决算表(财决07表)'!$A$10:$T$500,15,FALSE))</f>
        <v/>
      </c>
      <c r="G142" s="91">
        <f>'[1]Z07 一般公共预算财政拨款收入支出决算表(财决07表)'!A140</f>
        <v>0</v>
      </c>
      <c r="H142" s="101">
        <f>'[1]Z07 一般公共预算财政拨款收入支出决算表(财决07表)'!$K140</f>
        <v>0</v>
      </c>
      <c r="I142" s="91" t="str">
        <f t="shared" si="8"/>
        <v>2</v>
      </c>
      <c r="J142" s="91" t="str">
        <f t="shared" si="9"/>
        <v>2</v>
      </c>
      <c r="K142" s="91">
        <f t="shared" si="10"/>
        <v>4</v>
      </c>
      <c r="L142" s="91" t="str">
        <f t="shared" si="11"/>
        <v/>
      </c>
      <c r="M142" s="91"/>
    </row>
    <row r="143" spans="1:13" s="4" customFormat="1" ht="20.100000000000001" customHeight="1">
      <c r="A143" s="19" t="str">
        <f t="array" ref="A143">INDEX(G:G,SMALL(IF($K$12:$K$500=2,ROW($12:$500),4^8),ROW(G132)))&amp;""</f>
        <v/>
      </c>
      <c r="B143" s="100"/>
      <c r="C143" s="20" t="str">
        <f>IF(ISERROR(VLOOKUP(A143,'[1]Z07 一般公共预算财政拨款收入支出决算表(财决07表)'!$A$10:$T$500,4,FALSE)),"",VLOOKUP(A143,'[1]Z07 一般公共预算财政拨款收入支出决算表(财决07表)'!$A$10:$T$500,4,FALSE))</f>
        <v/>
      </c>
      <c r="D143" s="105" t="str">
        <f>IF(ISERROR(VLOOKUP(A143,'[1]Z07 一般公共预算财政拨款收入支出决算表(财决07表)'!$A$10:$T$500,11,FALSE)),"",VLOOKUP(A143,'[1]Z07 一般公共预算财政拨款收入支出决算表(财决07表)'!$A$10:$T$500,11,FALSE))</f>
        <v/>
      </c>
      <c r="E143" s="105" t="str">
        <f>IF(ISERROR(VLOOKUP(A143,'[1]Z07 一般公共预算财政拨款收入支出决算表(财决07表)'!$A$10:$T$500,12,FALSE)),"",VLOOKUP(A143,'[1]Z07 一般公共预算财政拨款收入支出决算表(财决07表)'!$A$10:$T$500,12,FALSE))</f>
        <v/>
      </c>
      <c r="F143" s="105" t="str">
        <f>IF(ISERROR(VLOOKUP(A143,'[1]Z07 一般公共预算财政拨款收入支出决算表(财决07表)'!$A$10:$T$500,15,FALSE)),"",VLOOKUP(A143,'[1]Z07 一般公共预算财政拨款收入支出决算表(财决07表)'!$A$10:$T$500,15,FALSE))</f>
        <v/>
      </c>
      <c r="G143" s="91">
        <f>'[1]Z07 一般公共预算财政拨款收入支出决算表(财决07表)'!A141</f>
        <v>0</v>
      </c>
      <c r="H143" s="101">
        <f>'[1]Z07 一般公共预算财政拨款收入支出决算表(财决07表)'!$K141</f>
        <v>0</v>
      </c>
      <c r="I143" s="91" t="str">
        <f t="shared" si="8"/>
        <v>2</v>
      </c>
      <c r="J143" s="91" t="str">
        <f t="shared" si="9"/>
        <v>2</v>
      </c>
      <c r="K143" s="91">
        <f t="shared" si="10"/>
        <v>4</v>
      </c>
      <c r="L143" s="91" t="str">
        <f t="shared" si="11"/>
        <v/>
      </c>
      <c r="M143" s="91"/>
    </row>
    <row r="144" spans="1:13" s="4" customFormat="1" ht="20.100000000000001" customHeight="1">
      <c r="A144" s="19" t="str">
        <f t="array" ref="A144">INDEX(G:G,SMALL(IF($K$12:$K$500=2,ROW($12:$500),4^8),ROW(G133)))&amp;""</f>
        <v/>
      </c>
      <c r="B144" s="100"/>
      <c r="C144" s="20" t="str">
        <f>IF(ISERROR(VLOOKUP(A144,'[1]Z07 一般公共预算财政拨款收入支出决算表(财决07表)'!$A$10:$T$500,4,FALSE)),"",VLOOKUP(A144,'[1]Z07 一般公共预算财政拨款收入支出决算表(财决07表)'!$A$10:$T$500,4,FALSE))</f>
        <v/>
      </c>
      <c r="D144" s="105" t="str">
        <f>IF(ISERROR(VLOOKUP(A144,'[1]Z07 一般公共预算财政拨款收入支出决算表(财决07表)'!$A$10:$T$500,11,FALSE)),"",VLOOKUP(A144,'[1]Z07 一般公共预算财政拨款收入支出决算表(财决07表)'!$A$10:$T$500,11,FALSE))</f>
        <v/>
      </c>
      <c r="E144" s="105" t="str">
        <f>IF(ISERROR(VLOOKUP(A144,'[1]Z07 一般公共预算财政拨款收入支出决算表(财决07表)'!$A$10:$T$500,12,FALSE)),"",VLOOKUP(A144,'[1]Z07 一般公共预算财政拨款收入支出决算表(财决07表)'!$A$10:$T$500,12,FALSE))</f>
        <v/>
      </c>
      <c r="F144" s="105" t="str">
        <f>IF(ISERROR(VLOOKUP(A144,'[1]Z07 一般公共预算财政拨款收入支出决算表(财决07表)'!$A$10:$T$500,15,FALSE)),"",VLOOKUP(A144,'[1]Z07 一般公共预算财政拨款收入支出决算表(财决07表)'!$A$10:$T$500,15,FALSE))</f>
        <v/>
      </c>
      <c r="G144" s="91">
        <f>'[1]Z07 一般公共预算财政拨款收入支出决算表(财决07表)'!A142</f>
        <v>0</v>
      </c>
      <c r="H144" s="101">
        <f>'[1]Z07 一般公共预算财政拨款收入支出决算表(财决07表)'!$K142</f>
        <v>0</v>
      </c>
      <c r="I144" s="91" t="str">
        <f t="shared" si="8"/>
        <v>2</v>
      </c>
      <c r="J144" s="91" t="str">
        <f t="shared" si="9"/>
        <v>2</v>
      </c>
      <c r="K144" s="91">
        <f t="shared" si="10"/>
        <v>4</v>
      </c>
      <c r="L144" s="91" t="str">
        <f t="shared" si="11"/>
        <v/>
      </c>
      <c r="M144" s="91"/>
    </row>
    <row r="145" spans="1:24" s="4" customFormat="1" ht="20.100000000000001" customHeight="1">
      <c r="A145" s="19" t="str">
        <f t="array" ref="A145">INDEX(G:G,SMALL(IF($K$12:$K$500=2,ROW($12:$500),4^8),ROW(G134)))&amp;""</f>
        <v/>
      </c>
      <c r="B145" s="100"/>
      <c r="C145" s="20" t="str">
        <f>IF(ISERROR(VLOOKUP(A145,'[1]Z07 一般公共预算财政拨款收入支出决算表(财决07表)'!$A$10:$T$500,4,FALSE)),"",VLOOKUP(A145,'[1]Z07 一般公共预算财政拨款收入支出决算表(财决07表)'!$A$10:$T$500,4,FALSE))</f>
        <v/>
      </c>
      <c r="D145" s="105" t="str">
        <f>IF(ISERROR(VLOOKUP(A145,'[1]Z07 一般公共预算财政拨款收入支出决算表(财决07表)'!$A$10:$T$500,11,FALSE)),"",VLOOKUP(A145,'[1]Z07 一般公共预算财政拨款收入支出决算表(财决07表)'!$A$10:$T$500,11,FALSE))</f>
        <v/>
      </c>
      <c r="E145" s="105" t="str">
        <f>IF(ISERROR(VLOOKUP(A145,'[1]Z07 一般公共预算财政拨款收入支出决算表(财决07表)'!$A$10:$T$500,12,FALSE)),"",VLOOKUP(A145,'[1]Z07 一般公共预算财政拨款收入支出决算表(财决07表)'!$A$10:$T$500,12,FALSE))</f>
        <v/>
      </c>
      <c r="F145" s="105" t="str">
        <f>IF(ISERROR(VLOOKUP(A145,'[1]Z07 一般公共预算财政拨款收入支出决算表(财决07表)'!$A$10:$T$500,15,FALSE)),"",VLOOKUP(A145,'[1]Z07 一般公共预算财政拨款收入支出决算表(财决07表)'!$A$10:$T$500,15,FALSE))</f>
        <v/>
      </c>
      <c r="G145" s="91">
        <f>'[1]Z07 一般公共预算财政拨款收入支出决算表(财决07表)'!A143</f>
        <v>0</v>
      </c>
      <c r="H145" s="101">
        <f>'[1]Z07 一般公共预算财政拨款收入支出决算表(财决07表)'!$K143</f>
        <v>0</v>
      </c>
      <c r="I145" s="91" t="str">
        <f t="shared" si="8"/>
        <v>2</v>
      </c>
      <c r="J145" s="91" t="str">
        <f t="shared" si="9"/>
        <v>2</v>
      </c>
      <c r="K145" s="91">
        <f t="shared" si="10"/>
        <v>4</v>
      </c>
      <c r="L145" s="91" t="str">
        <f t="shared" si="11"/>
        <v/>
      </c>
      <c r="M145" s="91"/>
    </row>
    <row r="146" spans="1:24" s="4" customFormat="1" ht="20.100000000000001" customHeight="1">
      <c r="A146" s="19" t="str">
        <f t="array" ref="A146">INDEX(G:G,SMALL(IF($K$12:$K$500=2,ROW($12:$500),4^8),ROW(G135)))&amp;""</f>
        <v/>
      </c>
      <c r="B146" s="100"/>
      <c r="C146" s="20" t="str">
        <f>IF(ISERROR(VLOOKUP(A146,'[1]Z07 一般公共预算财政拨款收入支出决算表(财决07表)'!$A$10:$T$500,4,FALSE)),"",VLOOKUP(A146,'[1]Z07 一般公共预算财政拨款收入支出决算表(财决07表)'!$A$10:$T$500,4,FALSE))</f>
        <v/>
      </c>
      <c r="D146" s="105" t="str">
        <f>IF(ISERROR(VLOOKUP(A146,'[1]Z07 一般公共预算财政拨款收入支出决算表(财决07表)'!$A$10:$T$500,11,FALSE)),"",VLOOKUP(A146,'[1]Z07 一般公共预算财政拨款收入支出决算表(财决07表)'!$A$10:$T$500,11,FALSE))</f>
        <v/>
      </c>
      <c r="E146" s="105" t="str">
        <f>IF(ISERROR(VLOOKUP(A146,'[1]Z07 一般公共预算财政拨款收入支出决算表(财决07表)'!$A$10:$T$500,12,FALSE)),"",VLOOKUP(A146,'[1]Z07 一般公共预算财政拨款收入支出决算表(财决07表)'!$A$10:$T$500,12,FALSE))</f>
        <v/>
      </c>
      <c r="F146" s="105" t="str">
        <f>IF(ISERROR(VLOOKUP(A146,'[1]Z07 一般公共预算财政拨款收入支出决算表(财决07表)'!$A$10:$T$500,15,FALSE)),"",VLOOKUP(A146,'[1]Z07 一般公共预算财政拨款收入支出决算表(财决07表)'!$A$10:$T$500,15,FALSE))</f>
        <v/>
      </c>
      <c r="G146" s="91">
        <f>'[1]Z07 一般公共预算财政拨款收入支出决算表(财决07表)'!A144</f>
        <v>0</v>
      </c>
      <c r="H146" s="101">
        <f>'[1]Z07 一般公共预算财政拨款收入支出决算表(财决07表)'!$K144</f>
        <v>0</v>
      </c>
      <c r="I146" s="91" t="str">
        <f t="shared" si="8"/>
        <v>2</v>
      </c>
      <c r="J146" s="91" t="str">
        <f t="shared" si="9"/>
        <v>2</v>
      </c>
      <c r="K146" s="91">
        <f t="shared" si="10"/>
        <v>4</v>
      </c>
      <c r="L146" s="91" t="str">
        <f t="shared" si="11"/>
        <v/>
      </c>
      <c r="M146" s="91"/>
    </row>
    <row r="147" spans="1:24" s="4" customFormat="1" ht="20.100000000000001" customHeight="1">
      <c r="A147" s="19" t="str">
        <f t="array" ref="A147">INDEX(G:G,SMALL(IF($K$12:$K$500=2,ROW($12:$500),4^8),ROW(G136)))&amp;""</f>
        <v/>
      </c>
      <c r="B147" s="100"/>
      <c r="C147" s="20" t="str">
        <f>IF(ISERROR(VLOOKUP(A147,'[1]Z07 一般公共预算财政拨款收入支出决算表(财决07表)'!$A$10:$T$500,4,FALSE)),"",VLOOKUP(A147,'[1]Z07 一般公共预算财政拨款收入支出决算表(财决07表)'!$A$10:$T$500,4,FALSE))</f>
        <v/>
      </c>
      <c r="D147" s="105" t="str">
        <f>IF(ISERROR(VLOOKUP(A147,'[1]Z07 一般公共预算财政拨款收入支出决算表(财决07表)'!$A$10:$T$500,11,FALSE)),"",VLOOKUP(A147,'[1]Z07 一般公共预算财政拨款收入支出决算表(财决07表)'!$A$10:$T$500,11,FALSE))</f>
        <v/>
      </c>
      <c r="E147" s="105" t="str">
        <f>IF(ISERROR(VLOOKUP(A147,'[1]Z07 一般公共预算财政拨款收入支出决算表(财决07表)'!$A$10:$T$500,12,FALSE)),"",VLOOKUP(A147,'[1]Z07 一般公共预算财政拨款收入支出决算表(财决07表)'!$A$10:$T$500,12,FALSE))</f>
        <v/>
      </c>
      <c r="F147" s="105" t="str">
        <f>IF(ISERROR(VLOOKUP(A147,'[1]Z07 一般公共预算财政拨款收入支出决算表(财决07表)'!$A$10:$T$500,15,FALSE)),"",VLOOKUP(A147,'[1]Z07 一般公共预算财政拨款收入支出决算表(财决07表)'!$A$10:$T$500,15,FALSE))</f>
        <v/>
      </c>
      <c r="G147" s="91">
        <f>'[1]Z07 一般公共预算财政拨款收入支出决算表(财决07表)'!A145</f>
        <v>0</v>
      </c>
      <c r="H147" s="101">
        <f>'[1]Z07 一般公共预算财政拨款收入支出决算表(财决07表)'!$K145</f>
        <v>0</v>
      </c>
      <c r="I147" s="91" t="str">
        <f t="shared" si="8"/>
        <v>2</v>
      </c>
      <c r="J147" s="91" t="str">
        <f t="shared" si="9"/>
        <v>2</v>
      </c>
      <c r="K147" s="91">
        <f t="shared" si="10"/>
        <v>4</v>
      </c>
      <c r="L147" s="91" t="str">
        <f t="shared" si="11"/>
        <v/>
      </c>
      <c r="M147" s="91"/>
    </row>
    <row r="148" spans="1:24" s="4" customFormat="1" ht="20.100000000000001" customHeight="1">
      <c r="A148" s="19" t="str">
        <f t="array" ref="A148">INDEX(G:G,SMALL(IF($K$12:$K$500=2,ROW($12:$500),4^8),ROW(G137)))&amp;""</f>
        <v/>
      </c>
      <c r="B148" s="100"/>
      <c r="C148" s="20" t="str">
        <f>IF(ISERROR(VLOOKUP(A148,'[1]Z07 一般公共预算财政拨款收入支出决算表(财决07表)'!$A$10:$T$500,4,FALSE)),"",VLOOKUP(A148,'[1]Z07 一般公共预算财政拨款收入支出决算表(财决07表)'!$A$10:$T$500,4,FALSE))</f>
        <v/>
      </c>
      <c r="D148" s="105" t="str">
        <f>IF(ISERROR(VLOOKUP(A148,'[1]Z07 一般公共预算财政拨款收入支出决算表(财决07表)'!$A$10:$T$500,11,FALSE)),"",VLOOKUP(A148,'[1]Z07 一般公共预算财政拨款收入支出决算表(财决07表)'!$A$10:$T$500,11,FALSE))</f>
        <v/>
      </c>
      <c r="E148" s="105" t="str">
        <f>IF(ISERROR(VLOOKUP(A148,'[1]Z07 一般公共预算财政拨款收入支出决算表(财决07表)'!$A$10:$T$500,12,FALSE)),"",VLOOKUP(A148,'[1]Z07 一般公共预算财政拨款收入支出决算表(财决07表)'!$A$10:$T$500,12,FALSE))</f>
        <v/>
      </c>
      <c r="F148" s="105" t="str">
        <f>IF(ISERROR(VLOOKUP(A148,'[1]Z07 一般公共预算财政拨款收入支出决算表(财决07表)'!$A$10:$T$500,15,FALSE)),"",VLOOKUP(A148,'[1]Z07 一般公共预算财政拨款收入支出决算表(财决07表)'!$A$10:$T$500,15,FALSE))</f>
        <v/>
      </c>
      <c r="G148" s="91">
        <f>'[1]Z07 一般公共预算财政拨款收入支出决算表(财决07表)'!A146</f>
        <v>0</v>
      </c>
      <c r="H148" s="101">
        <f>'[1]Z07 一般公共预算财政拨款收入支出决算表(财决07表)'!$K146</f>
        <v>0</v>
      </c>
      <c r="I148" s="91" t="str">
        <f t="shared" si="8"/>
        <v>2</v>
      </c>
      <c r="J148" s="91" t="str">
        <f t="shared" si="9"/>
        <v>2</v>
      </c>
      <c r="K148" s="91">
        <f t="shared" si="10"/>
        <v>4</v>
      </c>
      <c r="L148" s="91" t="str">
        <f t="shared" si="11"/>
        <v/>
      </c>
      <c r="M148" s="91"/>
    </row>
    <row r="149" spans="1:24" s="4" customFormat="1" ht="20.100000000000001" customHeight="1">
      <c r="A149" s="19" t="str">
        <f t="array" ref="A149">INDEX(G:G,SMALL(IF($K$12:$K$500=2,ROW($12:$500),4^8),ROW(G138)))&amp;""</f>
        <v/>
      </c>
      <c r="B149" s="100"/>
      <c r="C149" s="20" t="str">
        <f>IF(ISERROR(VLOOKUP(A149,'[1]Z07 一般公共预算财政拨款收入支出决算表(财决07表)'!$A$10:$T$500,4,FALSE)),"",VLOOKUP(A149,'[1]Z07 一般公共预算财政拨款收入支出决算表(财决07表)'!$A$10:$T$500,4,FALSE))</f>
        <v/>
      </c>
      <c r="D149" s="105" t="str">
        <f>IF(ISERROR(VLOOKUP(A149,'[1]Z07 一般公共预算财政拨款收入支出决算表(财决07表)'!$A$10:$T$500,11,FALSE)),"",VLOOKUP(A149,'[1]Z07 一般公共预算财政拨款收入支出决算表(财决07表)'!$A$10:$T$500,11,FALSE))</f>
        <v/>
      </c>
      <c r="E149" s="105" t="str">
        <f>IF(ISERROR(VLOOKUP(A149,'[1]Z07 一般公共预算财政拨款收入支出决算表(财决07表)'!$A$10:$T$500,12,FALSE)),"",VLOOKUP(A149,'[1]Z07 一般公共预算财政拨款收入支出决算表(财决07表)'!$A$10:$T$500,12,FALSE))</f>
        <v/>
      </c>
      <c r="F149" s="105" t="str">
        <f>IF(ISERROR(VLOOKUP(A149,'[1]Z07 一般公共预算财政拨款收入支出决算表(财决07表)'!$A$10:$T$500,15,FALSE)),"",VLOOKUP(A149,'[1]Z07 一般公共预算财政拨款收入支出决算表(财决07表)'!$A$10:$T$500,15,FALSE))</f>
        <v/>
      </c>
      <c r="G149" s="91">
        <f>'[1]Z07 一般公共预算财政拨款收入支出决算表(财决07表)'!A147</f>
        <v>0</v>
      </c>
      <c r="H149" s="101">
        <f>'[1]Z07 一般公共预算财政拨款收入支出决算表(财决07表)'!$K147</f>
        <v>0</v>
      </c>
      <c r="I149" s="91" t="str">
        <f t="shared" si="8"/>
        <v>2</v>
      </c>
      <c r="J149" s="91" t="str">
        <f t="shared" si="9"/>
        <v>2</v>
      </c>
      <c r="K149" s="91">
        <f t="shared" si="10"/>
        <v>4</v>
      </c>
      <c r="L149" s="91" t="str">
        <f t="shared" si="11"/>
        <v/>
      </c>
      <c r="M149" s="91"/>
    </row>
    <row r="150" spans="1:24" s="4" customFormat="1" ht="20.100000000000001" customHeight="1">
      <c r="A150" s="19" t="str">
        <f t="array" ref="A150">INDEX(G:G,SMALL(IF($K$12:$K$500=2,ROW($12:$500),4^8),ROW(G139)))&amp;""</f>
        <v/>
      </c>
      <c r="B150" s="100"/>
      <c r="C150" s="20" t="str">
        <f>IF(ISERROR(VLOOKUP(A150,'[1]Z07 一般公共预算财政拨款收入支出决算表(财决07表)'!$A$10:$T$500,4,FALSE)),"",VLOOKUP(A150,'[1]Z07 一般公共预算财政拨款收入支出决算表(财决07表)'!$A$10:$T$500,4,FALSE))</f>
        <v/>
      </c>
      <c r="D150" s="105" t="str">
        <f>IF(ISERROR(VLOOKUP(A150,'[1]Z07 一般公共预算财政拨款收入支出决算表(财决07表)'!$A$10:$T$500,11,FALSE)),"",VLOOKUP(A150,'[1]Z07 一般公共预算财政拨款收入支出决算表(财决07表)'!$A$10:$T$500,11,FALSE))</f>
        <v/>
      </c>
      <c r="E150" s="105" t="str">
        <f>IF(ISERROR(VLOOKUP(A150,'[1]Z07 一般公共预算财政拨款收入支出决算表(财决07表)'!$A$10:$T$500,12,FALSE)),"",VLOOKUP(A150,'[1]Z07 一般公共预算财政拨款收入支出决算表(财决07表)'!$A$10:$T$500,12,FALSE))</f>
        <v/>
      </c>
      <c r="F150" s="105" t="str">
        <f>IF(ISERROR(VLOOKUP(A150,'[1]Z07 一般公共预算财政拨款收入支出决算表(财决07表)'!$A$10:$T$500,15,FALSE)),"",VLOOKUP(A150,'[1]Z07 一般公共预算财政拨款收入支出决算表(财决07表)'!$A$10:$T$500,15,FALSE))</f>
        <v/>
      </c>
      <c r="G150" s="91">
        <f>'[1]Z07 一般公共预算财政拨款收入支出决算表(财决07表)'!A148</f>
        <v>0</v>
      </c>
      <c r="H150" s="101">
        <f>'[1]Z07 一般公共预算财政拨款收入支出决算表(财决07表)'!$K148</f>
        <v>0</v>
      </c>
      <c r="I150" s="91" t="str">
        <f t="shared" si="8"/>
        <v>2</v>
      </c>
      <c r="J150" s="91" t="str">
        <f t="shared" si="9"/>
        <v>2</v>
      </c>
      <c r="K150" s="91">
        <f t="shared" si="10"/>
        <v>4</v>
      </c>
      <c r="L150" s="91" t="str">
        <f t="shared" si="11"/>
        <v/>
      </c>
      <c r="M150" s="91"/>
    </row>
    <row r="151" spans="1:24" ht="20.100000000000001" customHeight="1">
      <c r="A151" s="19" t="str">
        <f t="array" ref="A151">INDEX(G:G,SMALL(IF($K$12:$K$500=2,ROW($12:$500),4^8),ROW(G140)))&amp;""</f>
        <v/>
      </c>
      <c r="B151" s="100"/>
      <c r="C151" s="20" t="str">
        <f>IF(ISERROR(VLOOKUP(A151,'[1]Z07 一般公共预算财政拨款收入支出决算表(财决07表)'!$A$10:$T$500,4,FALSE)),"",VLOOKUP(A151,'[1]Z07 一般公共预算财政拨款收入支出决算表(财决07表)'!$A$10:$T$500,4,FALSE))</f>
        <v/>
      </c>
      <c r="D151" s="105" t="str">
        <f>IF(ISERROR(VLOOKUP(A151,'[1]Z07 一般公共预算财政拨款收入支出决算表(财决07表)'!$A$10:$T$500,11,FALSE)),"",VLOOKUP(A151,'[1]Z07 一般公共预算财政拨款收入支出决算表(财决07表)'!$A$10:$T$500,11,FALSE))</f>
        <v/>
      </c>
      <c r="E151" s="105" t="str">
        <f>IF(ISERROR(VLOOKUP(A151,'[1]Z07 一般公共预算财政拨款收入支出决算表(财决07表)'!$A$10:$T$500,12,FALSE)),"",VLOOKUP(A151,'[1]Z07 一般公共预算财政拨款收入支出决算表(财决07表)'!$A$10:$T$500,12,FALSE))</f>
        <v/>
      </c>
      <c r="F151" s="105" t="str">
        <f>IF(ISERROR(VLOOKUP(A151,'[1]Z07 一般公共预算财政拨款收入支出决算表(财决07表)'!$A$10:$T$500,15,FALSE)),"",VLOOKUP(A151,'[1]Z07 一般公共预算财政拨款收入支出决算表(财决07表)'!$A$10:$T$500,15,FALSE))</f>
        <v/>
      </c>
      <c r="G151" s="91">
        <f>'[1]Z07 一般公共预算财政拨款收入支出决算表(财决07表)'!A149</f>
        <v>0</v>
      </c>
      <c r="H151" s="101">
        <f>'[1]Z07 一般公共预算财政拨款收入支出决算表(财决07表)'!$K149</f>
        <v>0</v>
      </c>
      <c r="I151" s="91" t="str">
        <f t="shared" si="8"/>
        <v>2</v>
      </c>
      <c r="J151" s="91" t="str">
        <f t="shared" si="9"/>
        <v>2</v>
      </c>
      <c r="K151" s="91">
        <f t="shared" si="10"/>
        <v>4</v>
      </c>
      <c r="L151" s="91"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100"/>
      <c r="C152" s="20" t="str">
        <f>IF(ISERROR(VLOOKUP(A152,'[1]Z07 一般公共预算财政拨款收入支出决算表(财决07表)'!$A$10:$T$500,4,FALSE)),"",VLOOKUP(A152,'[1]Z07 一般公共预算财政拨款收入支出决算表(财决07表)'!$A$10:$T$500,4,FALSE))</f>
        <v/>
      </c>
      <c r="D152" s="105" t="str">
        <f>IF(ISERROR(VLOOKUP(A152,'[1]Z07 一般公共预算财政拨款收入支出决算表(财决07表)'!$A$10:$T$500,11,FALSE)),"",VLOOKUP(A152,'[1]Z07 一般公共预算财政拨款收入支出决算表(财决07表)'!$A$10:$T$500,11,FALSE))</f>
        <v/>
      </c>
      <c r="E152" s="105" t="str">
        <f>IF(ISERROR(VLOOKUP(A152,'[1]Z07 一般公共预算财政拨款收入支出决算表(财决07表)'!$A$10:$T$500,12,FALSE)),"",VLOOKUP(A152,'[1]Z07 一般公共预算财政拨款收入支出决算表(财决07表)'!$A$10:$T$500,12,FALSE))</f>
        <v/>
      </c>
      <c r="F152" s="105" t="str">
        <f>IF(ISERROR(VLOOKUP(A152,'[1]Z07 一般公共预算财政拨款收入支出决算表(财决07表)'!$A$10:$T$500,15,FALSE)),"",VLOOKUP(A152,'[1]Z07 一般公共预算财政拨款收入支出决算表(财决07表)'!$A$10:$T$500,15,FALSE))</f>
        <v/>
      </c>
      <c r="G152" s="91">
        <f>'[1]Z07 一般公共预算财政拨款收入支出决算表(财决07表)'!A150</f>
        <v>0</v>
      </c>
      <c r="H152" s="101">
        <f>'[1]Z07 一般公共预算财政拨款收入支出决算表(财决07表)'!$K150</f>
        <v>0</v>
      </c>
      <c r="I152" s="91" t="str">
        <f t="shared" si="8"/>
        <v>2</v>
      </c>
      <c r="J152" s="91" t="str">
        <f t="shared" si="9"/>
        <v>2</v>
      </c>
      <c r="K152" s="91">
        <f t="shared" si="10"/>
        <v>4</v>
      </c>
      <c r="L152" s="91"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100"/>
      <c r="C153" s="20" t="str">
        <f>IF(ISERROR(VLOOKUP(A153,'[1]Z07 一般公共预算财政拨款收入支出决算表(财决07表)'!$A$10:$T$500,4,FALSE)),"",VLOOKUP(A153,'[1]Z07 一般公共预算财政拨款收入支出决算表(财决07表)'!$A$10:$T$500,4,FALSE))</f>
        <v/>
      </c>
      <c r="D153" s="105" t="str">
        <f>IF(ISERROR(VLOOKUP(A153,'[1]Z07 一般公共预算财政拨款收入支出决算表(财决07表)'!$A$10:$T$500,11,FALSE)),"",VLOOKUP(A153,'[1]Z07 一般公共预算财政拨款收入支出决算表(财决07表)'!$A$10:$T$500,11,FALSE))</f>
        <v/>
      </c>
      <c r="E153" s="105" t="str">
        <f>IF(ISERROR(VLOOKUP(A153,'[1]Z07 一般公共预算财政拨款收入支出决算表(财决07表)'!$A$10:$T$500,12,FALSE)),"",VLOOKUP(A153,'[1]Z07 一般公共预算财政拨款收入支出决算表(财决07表)'!$A$10:$T$500,12,FALSE))</f>
        <v/>
      </c>
      <c r="F153" s="105" t="str">
        <f>IF(ISERROR(VLOOKUP(A153,'[1]Z07 一般公共预算财政拨款收入支出决算表(财决07表)'!$A$10:$T$500,15,FALSE)),"",VLOOKUP(A153,'[1]Z07 一般公共预算财政拨款收入支出决算表(财决07表)'!$A$10:$T$500,15,FALSE))</f>
        <v/>
      </c>
      <c r="G153" s="91">
        <f>'[1]Z07 一般公共预算财政拨款收入支出决算表(财决07表)'!A151</f>
        <v>0</v>
      </c>
      <c r="H153" s="101">
        <f>'[1]Z07 一般公共预算财政拨款收入支出决算表(财决07表)'!$K151</f>
        <v>0</v>
      </c>
      <c r="I153" s="91" t="str">
        <f t="shared" si="8"/>
        <v>2</v>
      </c>
      <c r="J153" s="91" t="str">
        <f t="shared" si="9"/>
        <v>2</v>
      </c>
      <c r="K153" s="91">
        <f t="shared" si="10"/>
        <v>4</v>
      </c>
      <c r="L153" s="91"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100"/>
      <c r="C154" s="20" t="str">
        <f>IF(ISERROR(VLOOKUP(A154,'[1]Z07 一般公共预算财政拨款收入支出决算表(财决07表)'!$A$10:$T$500,4,FALSE)),"",VLOOKUP(A154,'[1]Z07 一般公共预算财政拨款收入支出决算表(财决07表)'!$A$10:$T$500,4,FALSE))</f>
        <v/>
      </c>
      <c r="D154" s="105" t="str">
        <f>IF(ISERROR(VLOOKUP(A154,'[1]Z07 一般公共预算财政拨款收入支出决算表(财决07表)'!$A$10:$T$500,11,FALSE)),"",VLOOKUP(A154,'[1]Z07 一般公共预算财政拨款收入支出决算表(财决07表)'!$A$10:$T$500,11,FALSE))</f>
        <v/>
      </c>
      <c r="E154" s="105" t="str">
        <f>IF(ISERROR(VLOOKUP(A154,'[1]Z07 一般公共预算财政拨款收入支出决算表(财决07表)'!$A$10:$T$500,12,FALSE)),"",VLOOKUP(A154,'[1]Z07 一般公共预算财政拨款收入支出决算表(财决07表)'!$A$10:$T$500,12,FALSE))</f>
        <v/>
      </c>
      <c r="F154" s="105" t="str">
        <f>IF(ISERROR(VLOOKUP(A154,'[1]Z07 一般公共预算财政拨款收入支出决算表(财决07表)'!$A$10:$T$500,15,FALSE)),"",VLOOKUP(A154,'[1]Z07 一般公共预算财政拨款收入支出决算表(财决07表)'!$A$10:$T$500,15,FALSE))</f>
        <v/>
      </c>
      <c r="G154" s="91">
        <f>'[1]Z07 一般公共预算财政拨款收入支出决算表(财决07表)'!A152</f>
        <v>0</v>
      </c>
      <c r="H154" s="101">
        <f>'[1]Z07 一般公共预算财政拨款收入支出决算表(财决07表)'!$K152</f>
        <v>0</v>
      </c>
      <c r="I154" s="91" t="str">
        <f t="shared" si="8"/>
        <v>2</v>
      </c>
      <c r="J154" s="91" t="str">
        <f t="shared" si="9"/>
        <v>2</v>
      </c>
      <c r="K154" s="91">
        <f t="shared" si="10"/>
        <v>4</v>
      </c>
      <c r="L154" s="91"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100"/>
      <c r="C155" s="20" t="str">
        <f>IF(ISERROR(VLOOKUP(A155,'[1]Z07 一般公共预算财政拨款收入支出决算表(财决07表)'!$A$10:$T$500,4,FALSE)),"",VLOOKUP(A155,'[1]Z07 一般公共预算财政拨款收入支出决算表(财决07表)'!$A$10:$T$500,4,FALSE))</f>
        <v/>
      </c>
      <c r="D155" s="105" t="str">
        <f>IF(ISERROR(VLOOKUP(A155,'[1]Z07 一般公共预算财政拨款收入支出决算表(财决07表)'!$A$10:$T$500,11,FALSE)),"",VLOOKUP(A155,'[1]Z07 一般公共预算财政拨款收入支出决算表(财决07表)'!$A$10:$T$500,11,FALSE))</f>
        <v/>
      </c>
      <c r="E155" s="105" t="str">
        <f>IF(ISERROR(VLOOKUP(A155,'[1]Z07 一般公共预算财政拨款收入支出决算表(财决07表)'!$A$10:$T$500,12,FALSE)),"",VLOOKUP(A155,'[1]Z07 一般公共预算财政拨款收入支出决算表(财决07表)'!$A$10:$T$500,12,FALSE))</f>
        <v/>
      </c>
      <c r="F155" s="105" t="str">
        <f>IF(ISERROR(VLOOKUP(A155,'[1]Z07 一般公共预算财政拨款收入支出决算表(财决07表)'!$A$10:$T$500,15,FALSE)),"",VLOOKUP(A155,'[1]Z07 一般公共预算财政拨款收入支出决算表(财决07表)'!$A$10:$T$500,15,FALSE))</f>
        <v/>
      </c>
      <c r="G155" s="91">
        <f>'[1]Z07 一般公共预算财政拨款收入支出决算表(财决07表)'!A153</f>
        <v>0</v>
      </c>
      <c r="H155" s="101">
        <f>'[1]Z07 一般公共预算财政拨款收入支出决算表(财决07表)'!$K153</f>
        <v>0</v>
      </c>
      <c r="I155" s="91" t="str">
        <f t="shared" si="8"/>
        <v>2</v>
      </c>
      <c r="J155" s="91" t="str">
        <f t="shared" si="9"/>
        <v>2</v>
      </c>
      <c r="K155" s="91">
        <f t="shared" si="10"/>
        <v>4</v>
      </c>
      <c r="L155" s="91"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100"/>
      <c r="C156" s="20" t="str">
        <f>IF(ISERROR(VLOOKUP(A156,'[1]Z07 一般公共预算财政拨款收入支出决算表(财决07表)'!$A$10:$T$500,4,FALSE)),"",VLOOKUP(A156,'[1]Z07 一般公共预算财政拨款收入支出决算表(财决07表)'!$A$10:$T$500,4,FALSE))</f>
        <v/>
      </c>
      <c r="D156" s="105" t="str">
        <f>IF(ISERROR(VLOOKUP(A156,'[1]Z07 一般公共预算财政拨款收入支出决算表(财决07表)'!$A$10:$T$500,11,FALSE)),"",VLOOKUP(A156,'[1]Z07 一般公共预算财政拨款收入支出决算表(财决07表)'!$A$10:$T$500,11,FALSE))</f>
        <v/>
      </c>
      <c r="E156" s="105" t="str">
        <f>IF(ISERROR(VLOOKUP(A156,'[1]Z07 一般公共预算财政拨款收入支出决算表(财决07表)'!$A$10:$T$500,12,FALSE)),"",VLOOKUP(A156,'[1]Z07 一般公共预算财政拨款收入支出决算表(财决07表)'!$A$10:$T$500,12,FALSE))</f>
        <v/>
      </c>
      <c r="F156" s="105" t="str">
        <f>IF(ISERROR(VLOOKUP(A156,'[1]Z07 一般公共预算财政拨款收入支出决算表(财决07表)'!$A$10:$T$500,15,FALSE)),"",VLOOKUP(A156,'[1]Z07 一般公共预算财政拨款收入支出决算表(财决07表)'!$A$10:$T$500,15,FALSE))</f>
        <v/>
      </c>
      <c r="G156" s="91">
        <f>'[1]Z07 一般公共预算财政拨款收入支出决算表(财决07表)'!A154</f>
        <v>0</v>
      </c>
      <c r="H156" s="101">
        <f>'[1]Z07 一般公共预算财政拨款收入支出决算表(财决07表)'!$K154</f>
        <v>0</v>
      </c>
      <c r="I156" s="91" t="str">
        <f t="shared" si="8"/>
        <v>2</v>
      </c>
      <c r="J156" s="91" t="str">
        <f t="shared" si="9"/>
        <v>2</v>
      </c>
      <c r="K156" s="91">
        <f t="shared" si="10"/>
        <v>4</v>
      </c>
      <c r="L156" s="91"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100"/>
      <c r="C157" s="20" t="str">
        <f>IF(ISERROR(VLOOKUP(A157,'[1]Z07 一般公共预算财政拨款收入支出决算表(财决07表)'!$A$10:$T$500,4,FALSE)),"",VLOOKUP(A157,'[1]Z07 一般公共预算财政拨款收入支出决算表(财决07表)'!$A$10:$T$500,4,FALSE))</f>
        <v/>
      </c>
      <c r="D157" s="105" t="str">
        <f>IF(ISERROR(VLOOKUP(A157,'[1]Z07 一般公共预算财政拨款收入支出决算表(财决07表)'!$A$10:$T$500,11,FALSE)),"",VLOOKUP(A157,'[1]Z07 一般公共预算财政拨款收入支出决算表(财决07表)'!$A$10:$T$500,11,FALSE))</f>
        <v/>
      </c>
      <c r="E157" s="105" t="str">
        <f>IF(ISERROR(VLOOKUP(A157,'[1]Z07 一般公共预算财政拨款收入支出决算表(财决07表)'!$A$10:$T$500,12,FALSE)),"",VLOOKUP(A157,'[1]Z07 一般公共预算财政拨款收入支出决算表(财决07表)'!$A$10:$T$500,12,FALSE))</f>
        <v/>
      </c>
      <c r="F157" s="105" t="str">
        <f>IF(ISERROR(VLOOKUP(A157,'[1]Z07 一般公共预算财政拨款收入支出决算表(财决07表)'!$A$10:$T$500,15,FALSE)),"",VLOOKUP(A157,'[1]Z07 一般公共预算财政拨款收入支出决算表(财决07表)'!$A$10:$T$500,15,FALSE))</f>
        <v/>
      </c>
      <c r="G157" s="91">
        <f>'[1]Z07 一般公共预算财政拨款收入支出决算表(财决07表)'!A155</f>
        <v>0</v>
      </c>
      <c r="H157" s="101">
        <f>'[1]Z07 一般公共预算财政拨款收入支出决算表(财决07表)'!$K155</f>
        <v>0</v>
      </c>
      <c r="I157" s="91" t="str">
        <f t="shared" si="8"/>
        <v>2</v>
      </c>
      <c r="J157" s="91" t="str">
        <f t="shared" si="9"/>
        <v>2</v>
      </c>
      <c r="K157" s="91">
        <f t="shared" si="10"/>
        <v>4</v>
      </c>
      <c r="L157" s="91"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100"/>
      <c r="C158" s="20" t="str">
        <f>IF(ISERROR(VLOOKUP(A158,'[1]Z07 一般公共预算财政拨款收入支出决算表(财决07表)'!$A$10:$T$500,4,FALSE)),"",VLOOKUP(A158,'[1]Z07 一般公共预算财政拨款收入支出决算表(财决07表)'!$A$10:$T$500,4,FALSE))</f>
        <v/>
      </c>
      <c r="D158" s="105" t="str">
        <f>IF(ISERROR(VLOOKUP(A158,'[1]Z07 一般公共预算财政拨款收入支出决算表(财决07表)'!$A$10:$T$500,11,FALSE)),"",VLOOKUP(A158,'[1]Z07 一般公共预算财政拨款收入支出决算表(财决07表)'!$A$10:$T$500,11,FALSE))</f>
        <v/>
      </c>
      <c r="E158" s="105" t="str">
        <f>IF(ISERROR(VLOOKUP(A158,'[1]Z07 一般公共预算财政拨款收入支出决算表(财决07表)'!$A$10:$T$500,12,FALSE)),"",VLOOKUP(A158,'[1]Z07 一般公共预算财政拨款收入支出决算表(财决07表)'!$A$10:$T$500,12,FALSE))</f>
        <v/>
      </c>
      <c r="F158" s="105" t="str">
        <f>IF(ISERROR(VLOOKUP(A158,'[1]Z07 一般公共预算财政拨款收入支出决算表(财决07表)'!$A$10:$T$500,15,FALSE)),"",VLOOKUP(A158,'[1]Z07 一般公共预算财政拨款收入支出决算表(财决07表)'!$A$10:$T$500,15,FALSE))</f>
        <v/>
      </c>
      <c r="G158" s="91">
        <f>'[1]Z07 一般公共预算财政拨款收入支出决算表(财决07表)'!A156</f>
        <v>0</v>
      </c>
      <c r="H158" s="101">
        <f>'[1]Z07 一般公共预算财政拨款收入支出决算表(财决07表)'!$K156</f>
        <v>0</v>
      </c>
      <c r="I158" s="91" t="str">
        <f t="shared" si="8"/>
        <v>2</v>
      </c>
      <c r="J158" s="91" t="str">
        <f t="shared" si="9"/>
        <v>2</v>
      </c>
      <c r="K158" s="91">
        <f t="shared" si="10"/>
        <v>4</v>
      </c>
      <c r="L158" s="91"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100"/>
      <c r="C159" s="20" t="str">
        <f>IF(ISERROR(VLOOKUP(A159,'[1]Z07 一般公共预算财政拨款收入支出决算表(财决07表)'!$A$10:$T$500,4,FALSE)),"",VLOOKUP(A159,'[1]Z07 一般公共预算财政拨款收入支出决算表(财决07表)'!$A$10:$T$500,4,FALSE))</f>
        <v/>
      </c>
      <c r="D159" s="105" t="str">
        <f>IF(ISERROR(VLOOKUP(A159,'[1]Z07 一般公共预算财政拨款收入支出决算表(财决07表)'!$A$10:$T$500,11,FALSE)),"",VLOOKUP(A159,'[1]Z07 一般公共预算财政拨款收入支出决算表(财决07表)'!$A$10:$T$500,11,FALSE))</f>
        <v/>
      </c>
      <c r="E159" s="105" t="str">
        <f>IF(ISERROR(VLOOKUP(A159,'[1]Z07 一般公共预算财政拨款收入支出决算表(财决07表)'!$A$10:$T$500,12,FALSE)),"",VLOOKUP(A159,'[1]Z07 一般公共预算财政拨款收入支出决算表(财决07表)'!$A$10:$T$500,12,FALSE))</f>
        <v/>
      </c>
      <c r="F159" s="105" t="str">
        <f>IF(ISERROR(VLOOKUP(A159,'[1]Z07 一般公共预算财政拨款收入支出决算表(财决07表)'!$A$10:$T$500,15,FALSE)),"",VLOOKUP(A159,'[1]Z07 一般公共预算财政拨款收入支出决算表(财决07表)'!$A$10:$T$500,15,FALSE))</f>
        <v/>
      </c>
      <c r="G159" s="91">
        <f>'[1]Z07 一般公共预算财政拨款收入支出决算表(财决07表)'!A157</f>
        <v>0</v>
      </c>
      <c r="H159" s="101">
        <f>'[1]Z07 一般公共预算财政拨款收入支出决算表(财决07表)'!$K157</f>
        <v>0</v>
      </c>
      <c r="I159" s="91" t="str">
        <f t="shared" si="8"/>
        <v>2</v>
      </c>
      <c r="J159" s="91" t="str">
        <f t="shared" si="9"/>
        <v>2</v>
      </c>
      <c r="K159" s="91">
        <f t="shared" si="10"/>
        <v>4</v>
      </c>
      <c r="L159" s="91"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100"/>
      <c r="C160" s="20" t="str">
        <f>IF(ISERROR(VLOOKUP(A160,'[1]Z07 一般公共预算财政拨款收入支出决算表(财决07表)'!$A$10:$T$500,4,FALSE)),"",VLOOKUP(A160,'[1]Z07 一般公共预算财政拨款收入支出决算表(财决07表)'!$A$10:$T$500,4,FALSE))</f>
        <v/>
      </c>
      <c r="D160" s="105" t="str">
        <f>IF(ISERROR(VLOOKUP(A160,'[1]Z07 一般公共预算财政拨款收入支出决算表(财决07表)'!$A$10:$T$500,11,FALSE)),"",VLOOKUP(A160,'[1]Z07 一般公共预算财政拨款收入支出决算表(财决07表)'!$A$10:$T$500,11,FALSE))</f>
        <v/>
      </c>
      <c r="E160" s="105" t="str">
        <f>IF(ISERROR(VLOOKUP(A160,'[1]Z07 一般公共预算财政拨款收入支出决算表(财决07表)'!$A$10:$T$500,12,FALSE)),"",VLOOKUP(A160,'[1]Z07 一般公共预算财政拨款收入支出决算表(财决07表)'!$A$10:$T$500,12,FALSE))</f>
        <v/>
      </c>
      <c r="F160" s="105" t="str">
        <f>IF(ISERROR(VLOOKUP(A160,'[1]Z07 一般公共预算财政拨款收入支出决算表(财决07表)'!$A$10:$T$500,15,FALSE)),"",VLOOKUP(A160,'[1]Z07 一般公共预算财政拨款收入支出决算表(财决07表)'!$A$10:$T$500,15,FALSE))</f>
        <v/>
      </c>
      <c r="G160" s="91">
        <f>'[1]Z07 一般公共预算财政拨款收入支出决算表(财决07表)'!A158</f>
        <v>0</v>
      </c>
      <c r="H160" s="101">
        <f>'[1]Z07 一般公共预算财政拨款收入支出决算表(财决07表)'!$K158</f>
        <v>0</v>
      </c>
      <c r="I160" s="91" t="str">
        <f t="shared" si="8"/>
        <v>2</v>
      </c>
      <c r="J160" s="91" t="str">
        <f t="shared" si="9"/>
        <v>2</v>
      </c>
      <c r="K160" s="91">
        <f t="shared" si="10"/>
        <v>4</v>
      </c>
      <c r="L160" s="91"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100"/>
      <c r="C161" s="20" t="str">
        <f>IF(ISERROR(VLOOKUP(A161,'[1]Z07 一般公共预算财政拨款收入支出决算表(财决07表)'!$A$10:$T$500,4,FALSE)),"",VLOOKUP(A161,'[1]Z07 一般公共预算财政拨款收入支出决算表(财决07表)'!$A$10:$T$500,4,FALSE))</f>
        <v/>
      </c>
      <c r="D161" s="105" t="str">
        <f>IF(ISERROR(VLOOKUP(A161,'[1]Z07 一般公共预算财政拨款收入支出决算表(财决07表)'!$A$10:$T$500,11,FALSE)),"",VLOOKUP(A161,'[1]Z07 一般公共预算财政拨款收入支出决算表(财决07表)'!$A$10:$T$500,11,FALSE))</f>
        <v/>
      </c>
      <c r="E161" s="105" t="str">
        <f>IF(ISERROR(VLOOKUP(A161,'[1]Z07 一般公共预算财政拨款收入支出决算表(财决07表)'!$A$10:$T$500,12,FALSE)),"",VLOOKUP(A161,'[1]Z07 一般公共预算财政拨款收入支出决算表(财决07表)'!$A$10:$T$500,12,FALSE))</f>
        <v/>
      </c>
      <c r="F161" s="105" t="str">
        <f>IF(ISERROR(VLOOKUP(A161,'[1]Z07 一般公共预算财政拨款收入支出决算表(财决07表)'!$A$10:$T$500,15,FALSE)),"",VLOOKUP(A161,'[1]Z07 一般公共预算财政拨款收入支出决算表(财决07表)'!$A$10:$T$500,15,FALSE))</f>
        <v/>
      </c>
      <c r="G161" s="91">
        <f>'[1]Z07 一般公共预算财政拨款收入支出决算表(财决07表)'!A159</f>
        <v>0</v>
      </c>
      <c r="H161" s="101">
        <f>'[1]Z07 一般公共预算财政拨款收入支出决算表(财决07表)'!$K159</f>
        <v>0</v>
      </c>
      <c r="I161" s="91" t="str">
        <f t="shared" si="8"/>
        <v>2</v>
      </c>
      <c r="J161" s="91" t="str">
        <f t="shared" si="9"/>
        <v>2</v>
      </c>
      <c r="K161" s="91">
        <f t="shared" si="10"/>
        <v>4</v>
      </c>
      <c r="L161" s="91"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100"/>
      <c r="C162" s="20" t="str">
        <f>IF(ISERROR(VLOOKUP(A162,'[1]Z07 一般公共预算财政拨款收入支出决算表(财决07表)'!$A$10:$T$500,4,FALSE)),"",VLOOKUP(A162,'[1]Z07 一般公共预算财政拨款收入支出决算表(财决07表)'!$A$10:$T$500,4,FALSE))</f>
        <v/>
      </c>
      <c r="D162" s="105" t="str">
        <f>IF(ISERROR(VLOOKUP(A162,'[1]Z07 一般公共预算财政拨款收入支出决算表(财决07表)'!$A$10:$T$500,11,FALSE)),"",VLOOKUP(A162,'[1]Z07 一般公共预算财政拨款收入支出决算表(财决07表)'!$A$10:$T$500,11,FALSE))</f>
        <v/>
      </c>
      <c r="E162" s="105" t="str">
        <f>IF(ISERROR(VLOOKUP(A162,'[1]Z07 一般公共预算财政拨款收入支出决算表(财决07表)'!$A$10:$T$500,12,FALSE)),"",VLOOKUP(A162,'[1]Z07 一般公共预算财政拨款收入支出决算表(财决07表)'!$A$10:$T$500,12,FALSE))</f>
        <v/>
      </c>
      <c r="F162" s="105" t="str">
        <f>IF(ISERROR(VLOOKUP(A162,'[1]Z07 一般公共预算财政拨款收入支出决算表(财决07表)'!$A$10:$T$500,15,FALSE)),"",VLOOKUP(A162,'[1]Z07 一般公共预算财政拨款收入支出决算表(财决07表)'!$A$10:$T$500,15,FALSE))</f>
        <v/>
      </c>
      <c r="G162" s="91">
        <f>'[1]Z07 一般公共预算财政拨款收入支出决算表(财决07表)'!A160</f>
        <v>0</v>
      </c>
      <c r="H162" s="101">
        <f>'[1]Z07 一般公共预算财政拨款收入支出决算表(财决07表)'!$K160</f>
        <v>0</v>
      </c>
      <c r="I162" s="91" t="str">
        <f t="shared" si="8"/>
        <v>2</v>
      </c>
      <c r="J162" s="91" t="str">
        <f t="shared" si="9"/>
        <v>2</v>
      </c>
      <c r="K162" s="91">
        <f t="shared" si="10"/>
        <v>4</v>
      </c>
      <c r="L162" s="91"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100"/>
      <c r="C163" s="20" t="str">
        <f>IF(ISERROR(VLOOKUP(A163,'[1]Z07 一般公共预算财政拨款收入支出决算表(财决07表)'!$A$10:$T$500,4,FALSE)),"",VLOOKUP(A163,'[1]Z07 一般公共预算财政拨款收入支出决算表(财决07表)'!$A$10:$T$500,4,FALSE))</f>
        <v/>
      </c>
      <c r="D163" s="105" t="str">
        <f>IF(ISERROR(VLOOKUP(A163,'[1]Z07 一般公共预算财政拨款收入支出决算表(财决07表)'!$A$10:$T$500,11,FALSE)),"",VLOOKUP(A163,'[1]Z07 一般公共预算财政拨款收入支出决算表(财决07表)'!$A$10:$T$500,11,FALSE))</f>
        <v/>
      </c>
      <c r="E163" s="105" t="str">
        <f>IF(ISERROR(VLOOKUP(A163,'[1]Z07 一般公共预算财政拨款收入支出决算表(财决07表)'!$A$10:$T$500,12,FALSE)),"",VLOOKUP(A163,'[1]Z07 一般公共预算财政拨款收入支出决算表(财决07表)'!$A$10:$T$500,12,FALSE))</f>
        <v/>
      </c>
      <c r="F163" s="105" t="str">
        <f>IF(ISERROR(VLOOKUP(A163,'[1]Z07 一般公共预算财政拨款收入支出决算表(财决07表)'!$A$10:$T$500,15,FALSE)),"",VLOOKUP(A163,'[1]Z07 一般公共预算财政拨款收入支出决算表(财决07表)'!$A$10:$T$500,15,FALSE))</f>
        <v/>
      </c>
      <c r="G163" s="91">
        <f>'[1]Z07 一般公共预算财政拨款收入支出决算表(财决07表)'!A161</f>
        <v>0</v>
      </c>
      <c r="H163" s="101">
        <f>'[1]Z07 一般公共预算财政拨款收入支出决算表(财决07表)'!$K161</f>
        <v>0</v>
      </c>
      <c r="I163" s="91" t="str">
        <f t="shared" si="8"/>
        <v>2</v>
      </c>
      <c r="J163" s="91" t="str">
        <f t="shared" si="9"/>
        <v>2</v>
      </c>
      <c r="K163" s="91">
        <f t="shared" si="10"/>
        <v>4</v>
      </c>
      <c r="L163" s="91"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100"/>
      <c r="C164" s="20" t="str">
        <f>IF(ISERROR(VLOOKUP(A164,'[1]Z07 一般公共预算财政拨款收入支出决算表(财决07表)'!$A$10:$T$500,4,FALSE)),"",VLOOKUP(A164,'[1]Z07 一般公共预算财政拨款收入支出决算表(财决07表)'!$A$10:$T$500,4,FALSE))</f>
        <v/>
      </c>
      <c r="D164" s="105" t="str">
        <f>IF(ISERROR(VLOOKUP(A164,'[1]Z07 一般公共预算财政拨款收入支出决算表(财决07表)'!$A$10:$T$500,11,FALSE)),"",VLOOKUP(A164,'[1]Z07 一般公共预算财政拨款收入支出决算表(财决07表)'!$A$10:$T$500,11,FALSE))</f>
        <v/>
      </c>
      <c r="E164" s="105" t="str">
        <f>IF(ISERROR(VLOOKUP(A164,'[1]Z07 一般公共预算财政拨款收入支出决算表(财决07表)'!$A$10:$T$500,12,FALSE)),"",VLOOKUP(A164,'[1]Z07 一般公共预算财政拨款收入支出决算表(财决07表)'!$A$10:$T$500,12,FALSE))</f>
        <v/>
      </c>
      <c r="F164" s="105" t="str">
        <f>IF(ISERROR(VLOOKUP(A164,'[1]Z07 一般公共预算财政拨款收入支出决算表(财决07表)'!$A$10:$T$500,15,FALSE)),"",VLOOKUP(A164,'[1]Z07 一般公共预算财政拨款收入支出决算表(财决07表)'!$A$10:$T$500,15,FALSE))</f>
        <v/>
      </c>
      <c r="G164" s="91">
        <f>'[1]Z07 一般公共预算财政拨款收入支出决算表(财决07表)'!A162</f>
        <v>0</v>
      </c>
      <c r="H164" s="101">
        <f>'[1]Z07 一般公共预算财政拨款收入支出决算表(财决07表)'!$K162</f>
        <v>0</v>
      </c>
      <c r="I164" s="91" t="str">
        <f t="shared" si="8"/>
        <v>2</v>
      </c>
      <c r="J164" s="91" t="str">
        <f t="shared" si="9"/>
        <v>2</v>
      </c>
      <c r="K164" s="91">
        <f t="shared" si="10"/>
        <v>4</v>
      </c>
      <c r="L164" s="91"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100"/>
      <c r="C165" s="20" t="str">
        <f>IF(ISERROR(VLOOKUP(A165,'[1]Z07 一般公共预算财政拨款收入支出决算表(财决07表)'!$A$10:$T$500,4,FALSE)),"",VLOOKUP(A165,'[1]Z07 一般公共预算财政拨款收入支出决算表(财决07表)'!$A$10:$T$500,4,FALSE))</f>
        <v/>
      </c>
      <c r="D165" s="105" t="str">
        <f>IF(ISERROR(VLOOKUP(A165,'[1]Z07 一般公共预算财政拨款收入支出决算表(财决07表)'!$A$10:$T$500,11,FALSE)),"",VLOOKUP(A165,'[1]Z07 一般公共预算财政拨款收入支出决算表(财决07表)'!$A$10:$T$500,11,FALSE))</f>
        <v/>
      </c>
      <c r="E165" s="105" t="str">
        <f>IF(ISERROR(VLOOKUP(A165,'[1]Z07 一般公共预算财政拨款收入支出决算表(财决07表)'!$A$10:$T$500,12,FALSE)),"",VLOOKUP(A165,'[1]Z07 一般公共预算财政拨款收入支出决算表(财决07表)'!$A$10:$T$500,12,FALSE))</f>
        <v/>
      </c>
      <c r="F165" s="105" t="str">
        <f>IF(ISERROR(VLOOKUP(A165,'[1]Z07 一般公共预算财政拨款收入支出决算表(财决07表)'!$A$10:$T$500,15,FALSE)),"",VLOOKUP(A165,'[1]Z07 一般公共预算财政拨款收入支出决算表(财决07表)'!$A$10:$T$500,15,FALSE))</f>
        <v/>
      </c>
      <c r="G165" s="91">
        <f>'[1]Z07 一般公共预算财政拨款收入支出决算表(财决07表)'!A163</f>
        <v>0</v>
      </c>
      <c r="H165" s="101">
        <f>'[1]Z07 一般公共预算财政拨款收入支出决算表(财决07表)'!$K163</f>
        <v>0</v>
      </c>
      <c r="I165" s="91" t="str">
        <f t="shared" si="8"/>
        <v>2</v>
      </c>
      <c r="J165" s="91" t="str">
        <f t="shared" si="9"/>
        <v>2</v>
      </c>
      <c r="K165" s="91">
        <f t="shared" si="10"/>
        <v>4</v>
      </c>
      <c r="L165" s="91"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100"/>
      <c r="C166" s="20" t="str">
        <f>IF(ISERROR(VLOOKUP(A166,'[1]Z07 一般公共预算财政拨款收入支出决算表(财决07表)'!$A$10:$T$500,4,FALSE)),"",VLOOKUP(A166,'[1]Z07 一般公共预算财政拨款收入支出决算表(财决07表)'!$A$10:$T$500,4,FALSE))</f>
        <v/>
      </c>
      <c r="D166" s="105" t="str">
        <f>IF(ISERROR(VLOOKUP(A166,'[1]Z07 一般公共预算财政拨款收入支出决算表(财决07表)'!$A$10:$T$500,11,FALSE)),"",VLOOKUP(A166,'[1]Z07 一般公共预算财政拨款收入支出决算表(财决07表)'!$A$10:$T$500,11,FALSE))</f>
        <v/>
      </c>
      <c r="E166" s="105" t="str">
        <f>IF(ISERROR(VLOOKUP(A166,'[1]Z07 一般公共预算财政拨款收入支出决算表(财决07表)'!$A$10:$T$500,12,FALSE)),"",VLOOKUP(A166,'[1]Z07 一般公共预算财政拨款收入支出决算表(财决07表)'!$A$10:$T$500,12,FALSE))</f>
        <v/>
      </c>
      <c r="F166" s="105" t="str">
        <f>IF(ISERROR(VLOOKUP(A166,'[1]Z07 一般公共预算财政拨款收入支出决算表(财决07表)'!$A$10:$T$500,15,FALSE)),"",VLOOKUP(A166,'[1]Z07 一般公共预算财政拨款收入支出决算表(财决07表)'!$A$10:$T$500,15,FALSE))</f>
        <v/>
      </c>
      <c r="G166" s="91">
        <f>'[1]Z07 一般公共预算财政拨款收入支出决算表(财决07表)'!A164</f>
        <v>0</v>
      </c>
      <c r="H166" s="101">
        <f>'[1]Z07 一般公共预算财政拨款收入支出决算表(财决07表)'!$K164</f>
        <v>0</v>
      </c>
      <c r="I166" s="91" t="str">
        <f t="shared" si="8"/>
        <v>2</v>
      </c>
      <c r="J166" s="91" t="str">
        <f t="shared" si="9"/>
        <v>2</v>
      </c>
      <c r="K166" s="91">
        <f t="shared" si="10"/>
        <v>4</v>
      </c>
      <c r="L166" s="91"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100"/>
      <c r="C167" s="20" t="str">
        <f>IF(ISERROR(VLOOKUP(A167,'[1]Z07 一般公共预算财政拨款收入支出决算表(财决07表)'!$A$10:$T$500,4,FALSE)),"",VLOOKUP(A167,'[1]Z07 一般公共预算财政拨款收入支出决算表(财决07表)'!$A$10:$T$500,4,FALSE))</f>
        <v/>
      </c>
      <c r="D167" s="105" t="str">
        <f>IF(ISERROR(VLOOKUP(A167,'[1]Z07 一般公共预算财政拨款收入支出决算表(财决07表)'!$A$10:$T$500,11,FALSE)),"",VLOOKUP(A167,'[1]Z07 一般公共预算财政拨款收入支出决算表(财决07表)'!$A$10:$T$500,11,FALSE))</f>
        <v/>
      </c>
      <c r="E167" s="105" t="str">
        <f>IF(ISERROR(VLOOKUP(A167,'[1]Z07 一般公共预算财政拨款收入支出决算表(财决07表)'!$A$10:$T$500,12,FALSE)),"",VLOOKUP(A167,'[1]Z07 一般公共预算财政拨款收入支出决算表(财决07表)'!$A$10:$T$500,12,FALSE))</f>
        <v/>
      </c>
      <c r="F167" s="105" t="str">
        <f>IF(ISERROR(VLOOKUP(A167,'[1]Z07 一般公共预算财政拨款收入支出决算表(财决07表)'!$A$10:$T$500,15,FALSE)),"",VLOOKUP(A167,'[1]Z07 一般公共预算财政拨款收入支出决算表(财决07表)'!$A$10:$T$500,15,FALSE))</f>
        <v/>
      </c>
      <c r="G167" s="91">
        <f>'[1]Z07 一般公共预算财政拨款收入支出决算表(财决07表)'!A165</f>
        <v>0</v>
      </c>
      <c r="H167" s="101">
        <f>'[1]Z07 一般公共预算财政拨款收入支出决算表(财决07表)'!$K165</f>
        <v>0</v>
      </c>
      <c r="I167" s="91" t="str">
        <f t="shared" si="8"/>
        <v>2</v>
      </c>
      <c r="J167" s="91" t="str">
        <f t="shared" si="9"/>
        <v>2</v>
      </c>
      <c r="K167" s="91">
        <f t="shared" si="10"/>
        <v>4</v>
      </c>
      <c r="L167" s="91"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100"/>
      <c r="C168" s="20" t="str">
        <f>IF(ISERROR(VLOOKUP(A168,'[1]Z07 一般公共预算财政拨款收入支出决算表(财决07表)'!$A$10:$T$500,4,FALSE)),"",VLOOKUP(A168,'[1]Z07 一般公共预算财政拨款收入支出决算表(财决07表)'!$A$10:$T$500,4,FALSE))</f>
        <v/>
      </c>
      <c r="D168" s="105" t="str">
        <f>IF(ISERROR(VLOOKUP(A168,'[1]Z07 一般公共预算财政拨款收入支出决算表(财决07表)'!$A$10:$T$500,11,FALSE)),"",VLOOKUP(A168,'[1]Z07 一般公共预算财政拨款收入支出决算表(财决07表)'!$A$10:$T$500,11,FALSE))</f>
        <v/>
      </c>
      <c r="E168" s="105" t="str">
        <f>IF(ISERROR(VLOOKUP(A168,'[1]Z07 一般公共预算财政拨款收入支出决算表(财决07表)'!$A$10:$T$500,12,FALSE)),"",VLOOKUP(A168,'[1]Z07 一般公共预算财政拨款收入支出决算表(财决07表)'!$A$10:$T$500,12,FALSE))</f>
        <v/>
      </c>
      <c r="F168" s="105" t="str">
        <f>IF(ISERROR(VLOOKUP(A168,'[1]Z07 一般公共预算财政拨款收入支出决算表(财决07表)'!$A$10:$T$500,15,FALSE)),"",VLOOKUP(A168,'[1]Z07 一般公共预算财政拨款收入支出决算表(财决07表)'!$A$10:$T$500,15,FALSE))</f>
        <v/>
      </c>
      <c r="G168" s="91">
        <f>'[1]Z07 一般公共预算财政拨款收入支出决算表(财决07表)'!A166</f>
        <v>0</v>
      </c>
      <c r="H168" s="101">
        <f>'[1]Z07 一般公共预算财政拨款收入支出决算表(财决07表)'!$K166</f>
        <v>0</v>
      </c>
      <c r="I168" s="91" t="str">
        <f t="shared" si="8"/>
        <v>2</v>
      </c>
      <c r="J168" s="91" t="str">
        <f t="shared" si="9"/>
        <v>2</v>
      </c>
      <c r="K168" s="91">
        <f t="shared" si="10"/>
        <v>4</v>
      </c>
      <c r="L168" s="91"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100"/>
      <c r="C169" s="20" t="str">
        <f>IF(ISERROR(VLOOKUP(A169,'[1]Z07 一般公共预算财政拨款收入支出决算表(财决07表)'!$A$10:$T$500,4,FALSE)),"",VLOOKUP(A169,'[1]Z07 一般公共预算财政拨款收入支出决算表(财决07表)'!$A$10:$T$500,4,FALSE))</f>
        <v/>
      </c>
      <c r="D169" s="105" t="str">
        <f>IF(ISERROR(VLOOKUP(A169,'[1]Z07 一般公共预算财政拨款收入支出决算表(财决07表)'!$A$10:$T$500,11,FALSE)),"",VLOOKUP(A169,'[1]Z07 一般公共预算财政拨款收入支出决算表(财决07表)'!$A$10:$T$500,11,FALSE))</f>
        <v/>
      </c>
      <c r="E169" s="105" t="str">
        <f>IF(ISERROR(VLOOKUP(A169,'[1]Z07 一般公共预算财政拨款收入支出决算表(财决07表)'!$A$10:$T$500,12,FALSE)),"",VLOOKUP(A169,'[1]Z07 一般公共预算财政拨款收入支出决算表(财决07表)'!$A$10:$T$500,12,FALSE))</f>
        <v/>
      </c>
      <c r="F169" s="105" t="str">
        <f>IF(ISERROR(VLOOKUP(A169,'[1]Z07 一般公共预算财政拨款收入支出决算表(财决07表)'!$A$10:$T$500,15,FALSE)),"",VLOOKUP(A169,'[1]Z07 一般公共预算财政拨款收入支出决算表(财决07表)'!$A$10:$T$500,15,FALSE))</f>
        <v/>
      </c>
      <c r="G169" s="91">
        <f>'[1]Z07 一般公共预算财政拨款收入支出决算表(财决07表)'!A167</f>
        <v>0</v>
      </c>
      <c r="H169" s="101">
        <f>'[1]Z07 一般公共预算财政拨款收入支出决算表(财决07表)'!$K167</f>
        <v>0</v>
      </c>
      <c r="I169" s="91" t="str">
        <f t="shared" si="8"/>
        <v>2</v>
      </c>
      <c r="J169" s="91" t="str">
        <f t="shared" si="9"/>
        <v>2</v>
      </c>
      <c r="K169" s="91">
        <f t="shared" si="10"/>
        <v>4</v>
      </c>
      <c r="L169" s="91"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100"/>
      <c r="C170" s="20" t="str">
        <f>IF(ISERROR(VLOOKUP(A170,'[1]Z07 一般公共预算财政拨款收入支出决算表(财决07表)'!$A$10:$T$500,4,FALSE)),"",VLOOKUP(A170,'[1]Z07 一般公共预算财政拨款收入支出决算表(财决07表)'!$A$10:$T$500,4,FALSE))</f>
        <v/>
      </c>
      <c r="D170" s="105" t="str">
        <f>IF(ISERROR(VLOOKUP(A170,'[1]Z07 一般公共预算财政拨款收入支出决算表(财决07表)'!$A$10:$T$500,11,FALSE)),"",VLOOKUP(A170,'[1]Z07 一般公共预算财政拨款收入支出决算表(财决07表)'!$A$10:$T$500,11,FALSE))</f>
        <v/>
      </c>
      <c r="E170" s="105" t="str">
        <f>IF(ISERROR(VLOOKUP(A170,'[1]Z07 一般公共预算财政拨款收入支出决算表(财决07表)'!$A$10:$T$500,12,FALSE)),"",VLOOKUP(A170,'[1]Z07 一般公共预算财政拨款收入支出决算表(财决07表)'!$A$10:$T$500,12,FALSE))</f>
        <v/>
      </c>
      <c r="F170" s="105" t="str">
        <f>IF(ISERROR(VLOOKUP(A170,'[1]Z07 一般公共预算财政拨款收入支出决算表(财决07表)'!$A$10:$T$500,15,FALSE)),"",VLOOKUP(A170,'[1]Z07 一般公共预算财政拨款收入支出决算表(财决07表)'!$A$10:$T$500,15,FALSE))</f>
        <v/>
      </c>
      <c r="G170" s="91">
        <f>'[1]Z07 一般公共预算财政拨款收入支出决算表(财决07表)'!A168</f>
        <v>0</v>
      </c>
      <c r="H170" s="101">
        <f>'[1]Z07 一般公共预算财政拨款收入支出决算表(财决07表)'!$K168</f>
        <v>0</v>
      </c>
      <c r="I170" s="91" t="str">
        <f t="shared" si="8"/>
        <v>2</v>
      </c>
      <c r="J170" s="91" t="str">
        <f t="shared" si="9"/>
        <v>2</v>
      </c>
      <c r="K170" s="91">
        <f t="shared" si="10"/>
        <v>4</v>
      </c>
      <c r="L170" s="91"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100"/>
      <c r="C171" s="20" t="str">
        <f>IF(ISERROR(VLOOKUP(A171,'[1]Z07 一般公共预算财政拨款收入支出决算表(财决07表)'!$A$10:$T$500,4,FALSE)),"",VLOOKUP(A171,'[1]Z07 一般公共预算财政拨款收入支出决算表(财决07表)'!$A$10:$T$500,4,FALSE))</f>
        <v/>
      </c>
      <c r="D171" s="105" t="str">
        <f>IF(ISERROR(VLOOKUP(A171,'[1]Z07 一般公共预算财政拨款收入支出决算表(财决07表)'!$A$10:$T$500,11,FALSE)),"",VLOOKUP(A171,'[1]Z07 一般公共预算财政拨款收入支出决算表(财决07表)'!$A$10:$T$500,11,FALSE))</f>
        <v/>
      </c>
      <c r="E171" s="105" t="str">
        <f>IF(ISERROR(VLOOKUP(A171,'[1]Z07 一般公共预算财政拨款收入支出决算表(财决07表)'!$A$10:$T$500,12,FALSE)),"",VLOOKUP(A171,'[1]Z07 一般公共预算财政拨款收入支出决算表(财决07表)'!$A$10:$T$500,12,FALSE))</f>
        <v/>
      </c>
      <c r="F171" s="105" t="str">
        <f>IF(ISERROR(VLOOKUP(A171,'[1]Z07 一般公共预算财政拨款收入支出决算表(财决07表)'!$A$10:$T$500,15,FALSE)),"",VLOOKUP(A171,'[1]Z07 一般公共预算财政拨款收入支出决算表(财决07表)'!$A$10:$T$500,15,FALSE))</f>
        <v/>
      </c>
      <c r="G171" s="91">
        <f>'[1]Z07 一般公共预算财政拨款收入支出决算表(财决07表)'!A169</f>
        <v>0</v>
      </c>
      <c r="H171" s="101">
        <f>'[1]Z07 一般公共预算财政拨款收入支出决算表(财决07表)'!$K169</f>
        <v>0</v>
      </c>
      <c r="I171" s="91" t="str">
        <f t="shared" si="8"/>
        <v>2</v>
      </c>
      <c r="J171" s="91" t="str">
        <f t="shared" si="9"/>
        <v>2</v>
      </c>
      <c r="K171" s="91">
        <f t="shared" si="10"/>
        <v>4</v>
      </c>
      <c r="L171" s="91"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100"/>
      <c r="C172" s="20" t="str">
        <f>IF(ISERROR(VLOOKUP(A172,'[1]Z07 一般公共预算财政拨款收入支出决算表(财决07表)'!$A$10:$T$500,4,FALSE)),"",VLOOKUP(A172,'[1]Z07 一般公共预算财政拨款收入支出决算表(财决07表)'!$A$10:$T$500,4,FALSE))</f>
        <v/>
      </c>
      <c r="D172" s="105" t="str">
        <f>IF(ISERROR(VLOOKUP(A172,'[1]Z07 一般公共预算财政拨款收入支出决算表(财决07表)'!$A$10:$T$500,11,FALSE)),"",VLOOKUP(A172,'[1]Z07 一般公共预算财政拨款收入支出决算表(财决07表)'!$A$10:$T$500,11,FALSE))</f>
        <v/>
      </c>
      <c r="E172" s="105" t="str">
        <f>IF(ISERROR(VLOOKUP(A172,'[1]Z07 一般公共预算财政拨款收入支出决算表(财决07表)'!$A$10:$T$500,12,FALSE)),"",VLOOKUP(A172,'[1]Z07 一般公共预算财政拨款收入支出决算表(财决07表)'!$A$10:$T$500,12,FALSE))</f>
        <v/>
      </c>
      <c r="F172" s="105" t="str">
        <f>IF(ISERROR(VLOOKUP(A172,'[1]Z07 一般公共预算财政拨款收入支出决算表(财决07表)'!$A$10:$T$500,15,FALSE)),"",VLOOKUP(A172,'[1]Z07 一般公共预算财政拨款收入支出决算表(财决07表)'!$A$10:$T$500,15,FALSE))</f>
        <v/>
      </c>
      <c r="G172" s="91">
        <f>'[1]Z07 一般公共预算财政拨款收入支出决算表(财决07表)'!A170</f>
        <v>0</v>
      </c>
      <c r="H172" s="101">
        <f>'[1]Z07 一般公共预算财政拨款收入支出决算表(财决07表)'!$K170</f>
        <v>0</v>
      </c>
      <c r="I172" s="91" t="str">
        <f t="shared" si="8"/>
        <v>2</v>
      </c>
      <c r="J172" s="91" t="str">
        <f t="shared" si="9"/>
        <v>2</v>
      </c>
      <c r="K172" s="91">
        <f t="shared" si="10"/>
        <v>4</v>
      </c>
      <c r="L172" s="91"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100"/>
      <c r="C173" s="20" t="str">
        <f>IF(ISERROR(VLOOKUP(A173,'[1]Z07 一般公共预算财政拨款收入支出决算表(财决07表)'!$A$10:$T$500,4,FALSE)),"",VLOOKUP(A173,'[1]Z07 一般公共预算财政拨款收入支出决算表(财决07表)'!$A$10:$T$500,4,FALSE))</f>
        <v/>
      </c>
      <c r="D173" s="105" t="str">
        <f>IF(ISERROR(VLOOKUP(A173,'[1]Z07 一般公共预算财政拨款收入支出决算表(财决07表)'!$A$10:$T$500,11,FALSE)),"",VLOOKUP(A173,'[1]Z07 一般公共预算财政拨款收入支出决算表(财决07表)'!$A$10:$T$500,11,FALSE))</f>
        <v/>
      </c>
      <c r="E173" s="105" t="str">
        <f>IF(ISERROR(VLOOKUP(A173,'[1]Z07 一般公共预算财政拨款收入支出决算表(财决07表)'!$A$10:$T$500,12,FALSE)),"",VLOOKUP(A173,'[1]Z07 一般公共预算财政拨款收入支出决算表(财决07表)'!$A$10:$T$500,12,FALSE))</f>
        <v/>
      </c>
      <c r="F173" s="105" t="str">
        <f>IF(ISERROR(VLOOKUP(A173,'[1]Z07 一般公共预算财政拨款收入支出决算表(财决07表)'!$A$10:$T$500,15,FALSE)),"",VLOOKUP(A173,'[1]Z07 一般公共预算财政拨款收入支出决算表(财决07表)'!$A$10:$T$500,15,FALSE))</f>
        <v/>
      </c>
      <c r="G173" s="91">
        <f>'[1]Z07 一般公共预算财政拨款收入支出决算表(财决07表)'!A171</f>
        <v>0</v>
      </c>
      <c r="H173" s="101">
        <f>'[1]Z07 一般公共预算财政拨款收入支出决算表(财决07表)'!$K171</f>
        <v>0</v>
      </c>
      <c r="I173" s="91" t="str">
        <f t="shared" si="8"/>
        <v>2</v>
      </c>
      <c r="J173" s="91" t="str">
        <f t="shared" si="9"/>
        <v>2</v>
      </c>
      <c r="K173" s="91">
        <f t="shared" si="10"/>
        <v>4</v>
      </c>
      <c r="L173" s="91"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100"/>
      <c r="C174" s="20" t="str">
        <f>IF(ISERROR(VLOOKUP(A174,'[1]Z07 一般公共预算财政拨款收入支出决算表(财决07表)'!$A$10:$T$500,4,FALSE)),"",VLOOKUP(A174,'[1]Z07 一般公共预算财政拨款收入支出决算表(财决07表)'!$A$10:$T$500,4,FALSE))</f>
        <v/>
      </c>
      <c r="D174" s="105" t="str">
        <f>IF(ISERROR(VLOOKUP(A174,'[1]Z07 一般公共预算财政拨款收入支出决算表(财决07表)'!$A$10:$T$500,11,FALSE)),"",VLOOKUP(A174,'[1]Z07 一般公共预算财政拨款收入支出决算表(财决07表)'!$A$10:$T$500,11,FALSE))</f>
        <v/>
      </c>
      <c r="E174" s="105" t="str">
        <f>IF(ISERROR(VLOOKUP(A174,'[1]Z07 一般公共预算财政拨款收入支出决算表(财决07表)'!$A$10:$T$500,12,FALSE)),"",VLOOKUP(A174,'[1]Z07 一般公共预算财政拨款收入支出决算表(财决07表)'!$A$10:$T$500,12,FALSE))</f>
        <v/>
      </c>
      <c r="F174" s="105" t="str">
        <f>IF(ISERROR(VLOOKUP(A174,'[1]Z07 一般公共预算财政拨款收入支出决算表(财决07表)'!$A$10:$T$500,15,FALSE)),"",VLOOKUP(A174,'[1]Z07 一般公共预算财政拨款收入支出决算表(财决07表)'!$A$10:$T$500,15,FALSE))</f>
        <v/>
      </c>
      <c r="G174" s="91">
        <f>'[1]Z07 一般公共预算财政拨款收入支出决算表(财决07表)'!A172</f>
        <v>0</v>
      </c>
      <c r="H174" s="101">
        <f>'[1]Z07 一般公共预算财政拨款收入支出决算表(财决07表)'!$K172</f>
        <v>0</v>
      </c>
      <c r="I174" s="91" t="str">
        <f t="shared" si="8"/>
        <v>2</v>
      </c>
      <c r="J174" s="91" t="str">
        <f t="shared" si="9"/>
        <v>2</v>
      </c>
      <c r="K174" s="91">
        <f t="shared" si="10"/>
        <v>4</v>
      </c>
      <c r="L174" s="91"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100"/>
      <c r="C175" s="20" t="str">
        <f>IF(ISERROR(VLOOKUP(A175,'[1]Z07 一般公共预算财政拨款收入支出决算表(财决07表)'!$A$10:$T$500,4,FALSE)),"",VLOOKUP(A175,'[1]Z07 一般公共预算财政拨款收入支出决算表(财决07表)'!$A$10:$T$500,4,FALSE))</f>
        <v/>
      </c>
      <c r="D175" s="105" t="str">
        <f>IF(ISERROR(VLOOKUP(A175,'[1]Z07 一般公共预算财政拨款收入支出决算表(财决07表)'!$A$10:$T$500,11,FALSE)),"",VLOOKUP(A175,'[1]Z07 一般公共预算财政拨款收入支出决算表(财决07表)'!$A$10:$T$500,11,FALSE))</f>
        <v/>
      </c>
      <c r="E175" s="105" t="str">
        <f>IF(ISERROR(VLOOKUP(A175,'[1]Z07 一般公共预算财政拨款收入支出决算表(财决07表)'!$A$10:$T$500,12,FALSE)),"",VLOOKUP(A175,'[1]Z07 一般公共预算财政拨款收入支出决算表(财决07表)'!$A$10:$T$500,12,FALSE))</f>
        <v/>
      </c>
      <c r="F175" s="105" t="str">
        <f>IF(ISERROR(VLOOKUP(A175,'[1]Z07 一般公共预算财政拨款收入支出决算表(财决07表)'!$A$10:$T$500,15,FALSE)),"",VLOOKUP(A175,'[1]Z07 一般公共预算财政拨款收入支出决算表(财决07表)'!$A$10:$T$500,15,FALSE))</f>
        <v/>
      </c>
      <c r="G175" s="91">
        <f>'[1]Z07 一般公共预算财政拨款收入支出决算表(财决07表)'!A173</f>
        <v>0</v>
      </c>
      <c r="H175" s="101">
        <f>'[1]Z07 一般公共预算财政拨款收入支出决算表(财决07表)'!$K173</f>
        <v>0</v>
      </c>
      <c r="I175" s="91" t="str">
        <f t="shared" si="8"/>
        <v>2</v>
      </c>
      <c r="J175" s="91" t="str">
        <f t="shared" si="9"/>
        <v>2</v>
      </c>
      <c r="K175" s="91">
        <f t="shared" si="10"/>
        <v>4</v>
      </c>
      <c r="L175" s="91"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100"/>
      <c r="C176" s="20" t="str">
        <f>IF(ISERROR(VLOOKUP(A176,'[1]Z07 一般公共预算财政拨款收入支出决算表(财决07表)'!$A$10:$T$500,4,FALSE)),"",VLOOKUP(A176,'[1]Z07 一般公共预算财政拨款收入支出决算表(财决07表)'!$A$10:$T$500,4,FALSE))</f>
        <v/>
      </c>
      <c r="D176" s="105" t="str">
        <f>IF(ISERROR(VLOOKUP(A176,'[1]Z07 一般公共预算财政拨款收入支出决算表(财决07表)'!$A$10:$T$500,11,FALSE)),"",VLOOKUP(A176,'[1]Z07 一般公共预算财政拨款收入支出决算表(财决07表)'!$A$10:$T$500,11,FALSE))</f>
        <v/>
      </c>
      <c r="E176" s="105" t="str">
        <f>IF(ISERROR(VLOOKUP(A176,'[1]Z07 一般公共预算财政拨款收入支出决算表(财决07表)'!$A$10:$T$500,12,FALSE)),"",VLOOKUP(A176,'[1]Z07 一般公共预算财政拨款收入支出决算表(财决07表)'!$A$10:$T$500,12,FALSE))</f>
        <v/>
      </c>
      <c r="F176" s="105" t="str">
        <f>IF(ISERROR(VLOOKUP(A176,'[1]Z07 一般公共预算财政拨款收入支出决算表(财决07表)'!$A$10:$T$500,15,FALSE)),"",VLOOKUP(A176,'[1]Z07 一般公共预算财政拨款收入支出决算表(财决07表)'!$A$10:$T$500,15,FALSE))</f>
        <v/>
      </c>
      <c r="G176" s="91">
        <f>'[1]Z07 一般公共预算财政拨款收入支出决算表(财决07表)'!A174</f>
        <v>0</v>
      </c>
      <c r="H176" s="101">
        <f>'[1]Z07 一般公共预算财政拨款收入支出决算表(财决07表)'!$K174</f>
        <v>0</v>
      </c>
      <c r="I176" s="91" t="str">
        <f t="shared" si="8"/>
        <v>2</v>
      </c>
      <c r="J176" s="91" t="str">
        <f t="shared" si="9"/>
        <v>2</v>
      </c>
      <c r="K176" s="91">
        <f t="shared" si="10"/>
        <v>4</v>
      </c>
      <c r="L176" s="91"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100"/>
      <c r="C177" s="20" t="str">
        <f>IF(ISERROR(VLOOKUP(A177,'[1]Z07 一般公共预算财政拨款收入支出决算表(财决07表)'!$A$10:$T$500,4,FALSE)),"",VLOOKUP(A177,'[1]Z07 一般公共预算财政拨款收入支出决算表(财决07表)'!$A$10:$T$500,4,FALSE))</f>
        <v/>
      </c>
      <c r="D177" s="105" t="str">
        <f>IF(ISERROR(VLOOKUP(A177,'[1]Z07 一般公共预算财政拨款收入支出决算表(财决07表)'!$A$10:$T$500,11,FALSE)),"",VLOOKUP(A177,'[1]Z07 一般公共预算财政拨款收入支出决算表(财决07表)'!$A$10:$T$500,11,FALSE))</f>
        <v/>
      </c>
      <c r="E177" s="105" t="str">
        <f>IF(ISERROR(VLOOKUP(A177,'[1]Z07 一般公共预算财政拨款收入支出决算表(财决07表)'!$A$10:$T$500,12,FALSE)),"",VLOOKUP(A177,'[1]Z07 一般公共预算财政拨款收入支出决算表(财决07表)'!$A$10:$T$500,12,FALSE))</f>
        <v/>
      </c>
      <c r="F177" s="105" t="str">
        <f>IF(ISERROR(VLOOKUP(A177,'[1]Z07 一般公共预算财政拨款收入支出决算表(财决07表)'!$A$10:$T$500,15,FALSE)),"",VLOOKUP(A177,'[1]Z07 一般公共预算财政拨款收入支出决算表(财决07表)'!$A$10:$T$500,15,FALSE))</f>
        <v/>
      </c>
      <c r="G177" s="91">
        <f>'[1]Z07 一般公共预算财政拨款收入支出决算表(财决07表)'!A175</f>
        <v>0</v>
      </c>
      <c r="H177" s="101">
        <f>'[1]Z07 一般公共预算财政拨款收入支出决算表(财决07表)'!$K175</f>
        <v>0</v>
      </c>
      <c r="I177" s="91" t="str">
        <f t="shared" si="8"/>
        <v>2</v>
      </c>
      <c r="J177" s="91" t="str">
        <f t="shared" si="9"/>
        <v>2</v>
      </c>
      <c r="K177" s="91">
        <f t="shared" si="10"/>
        <v>4</v>
      </c>
      <c r="L177" s="91"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100"/>
      <c r="C178" s="20" t="str">
        <f>IF(ISERROR(VLOOKUP(A178,'[1]Z07 一般公共预算财政拨款收入支出决算表(财决07表)'!$A$10:$T$500,4,FALSE)),"",VLOOKUP(A178,'[1]Z07 一般公共预算财政拨款收入支出决算表(财决07表)'!$A$10:$T$500,4,FALSE))</f>
        <v/>
      </c>
      <c r="D178" s="105" t="str">
        <f>IF(ISERROR(VLOOKUP(A178,'[1]Z07 一般公共预算财政拨款收入支出决算表(财决07表)'!$A$10:$T$500,11,FALSE)),"",VLOOKUP(A178,'[1]Z07 一般公共预算财政拨款收入支出决算表(财决07表)'!$A$10:$T$500,11,FALSE))</f>
        <v/>
      </c>
      <c r="E178" s="105" t="str">
        <f>IF(ISERROR(VLOOKUP(A178,'[1]Z07 一般公共预算财政拨款收入支出决算表(财决07表)'!$A$10:$T$500,12,FALSE)),"",VLOOKUP(A178,'[1]Z07 一般公共预算财政拨款收入支出决算表(财决07表)'!$A$10:$T$500,12,FALSE))</f>
        <v/>
      </c>
      <c r="F178" s="105" t="str">
        <f>IF(ISERROR(VLOOKUP(A178,'[1]Z07 一般公共预算财政拨款收入支出决算表(财决07表)'!$A$10:$T$500,15,FALSE)),"",VLOOKUP(A178,'[1]Z07 一般公共预算财政拨款收入支出决算表(财决07表)'!$A$10:$T$500,15,FALSE))</f>
        <v/>
      </c>
      <c r="G178" s="91">
        <f>'[1]Z07 一般公共预算财政拨款收入支出决算表(财决07表)'!A176</f>
        <v>0</v>
      </c>
      <c r="H178" s="101">
        <f>'[1]Z07 一般公共预算财政拨款收入支出决算表(财决07表)'!$K176</f>
        <v>0</v>
      </c>
      <c r="I178" s="91" t="str">
        <f t="shared" si="8"/>
        <v>2</v>
      </c>
      <c r="J178" s="91" t="str">
        <f t="shared" si="9"/>
        <v>2</v>
      </c>
      <c r="K178" s="91">
        <f t="shared" si="10"/>
        <v>4</v>
      </c>
      <c r="L178" s="91"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100"/>
      <c r="C179" s="20" t="str">
        <f>IF(ISERROR(VLOOKUP(A179,'[1]Z07 一般公共预算财政拨款收入支出决算表(财决07表)'!$A$10:$T$500,4,FALSE)),"",VLOOKUP(A179,'[1]Z07 一般公共预算财政拨款收入支出决算表(财决07表)'!$A$10:$T$500,4,FALSE))</f>
        <v/>
      </c>
      <c r="D179" s="105" t="str">
        <f>IF(ISERROR(VLOOKUP(A179,'[1]Z07 一般公共预算财政拨款收入支出决算表(财决07表)'!$A$10:$T$500,11,FALSE)),"",VLOOKUP(A179,'[1]Z07 一般公共预算财政拨款收入支出决算表(财决07表)'!$A$10:$T$500,11,FALSE))</f>
        <v/>
      </c>
      <c r="E179" s="105" t="str">
        <f>IF(ISERROR(VLOOKUP(A179,'[1]Z07 一般公共预算财政拨款收入支出决算表(财决07表)'!$A$10:$T$500,12,FALSE)),"",VLOOKUP(A179,'[1]Z07 一般公共预算财政拨款收入支出决算表(财决07表)'!$A$10:$T$500,12,FALSE))</f>
        <v/>
      </c>
      <c r="F179" s="105" t="str">
        <f>IF(ISERROR(VLOOKUP(A179,'[1]Z07 一般公共预算财政拨款收入支出决算表(财决07表)'!$A$10:$T$500,15,FALSE)),"",VLOOKUP(A179,'[1]Z07 一般公共预算财政拨款收入支出决算表(财决07表)'!$A$10:$T$500,15,FALSE))</f>
        <v/>
      </c>
      <c r="G179" s="91">
        <f>'[1]Z07 一般公共预算财政拨款收入支出决算表(财决07表)'!A177</f>
        <v>0</v>
      </c>
      <c r="H179" s="101">
        <f>'[1]Z07 一般公共预算财政拨款收入支出决算表(财决07表)'!$K177</f>
        <v>0</v>
      </c>
      <c r="I179" s="91" t="str">
        <f t="shared" si="8"/>
        <v>2</v>
      </c>
      <c r="J179" s="91" t="str">
        <f t="shared" si="9"/>
        <v>2</v>
      </c>
      <c r="K179" s="91">
        <f t="shared" si="10"/>
        <v>4</v>
      </c>
      <c r="L179" s="91"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100"/>
      <c r="C180" s="20" t="str">
        <f>IF(ISERROR(VLOOKUP(A180,'[1]Z07 一般公共预算财政拨款收入支出决算表(财决07表)'!$A$10:$T$500,4,FALSE)),"",VLOOKUP(A180,'[1]Z07 一般公共预算财政拨款收入支出决算表(财决07表)'!$A$10:$T$500,4,FALSE))</f>
        <v/>
      </c>
      <c r="D180" s="105" t="str">
        <f>IF(ISERROR(VLOOKUP(A180,'[1]Z07 一般公共预算财政拨款收入支出决算表(财决07表)'!$A$10:$T$500,11,FALSE)),"",VLOOKUP(A180,'[1]Z07 一般公共预算财政拨款收入支出决算表(财决07表)'!$A$10:$T$500,11,FALSE))</f>
        <v/>
      </c>
      <c r="E180" s="105" t="str">
        <f>IF(ISERROR(VLOOKUP(A180,'[1]Z07 一般公共预算财政拨款收入支出决算表(财决07表)'!$A$10:$T$500,12,FALSE)),"",VLOOKUP(A180,'[1]Z07 一般公共预算财政拨款收入支出决算表(财决07表)'!$A$10:$T$500,12,FALSE))</f>
        <v/>
      </c>
      <c r="F180" s="105" t="str">
        <f>IF(ISERROR(VLOOKUP(A180,'[1]Z07 一般公共预算财政拨款收入支出决算表(财决07表)'!$A$10:$T$500,15,FALSE)),"",VLOOKUP(A180,'[1]Z07 一般公共预算财政拨款收入支出决算表(财决07表)'!$A$10:$T$500,15,FALSE))</f>
        <v/>
      </c>
      <c r="G180" s="91">
        <f>'[1]Z07 一般公共预算财政拨款收入支出决算表(财决07表)'!A178</f>
        <v>0</v>
      </c>
      <c r="H180" s="101">
        <f>'[1]Z07 一般公共预算财政拨款收入支出决算表(财决07表)'!$K178</f>
        <v>0</v>
      </c>
      <c r="I180" s="91" t="str">
        <f t="shared" si="8"/>
        <v>2</v>
      </c>
      <c r="J180" s="91" t="str">
        <f t="shared" si="9"/>
        <v>2</v>
      </c>
      <c r="K180" s="91">
        <f t="shared" si="10"/>
        <v>4</v>
      </c>
      <c r="L180" s="91"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100"/>
      <c r="C181" s="20" t="str">
        <f>IF(ISERROR(VLOOKUP(A181,'[1]Z07 一般公共预算财政拨款收入支出决算表(财决07表)'!$A$10:$T$500,4,FALSE)),"",VLOOKUP(A181,'[1]Z07 一般公共预算财政拨款收入支出决算表(财决07表)'!$A$10:$T$500,4,FALSE))</f>
        <v/>
      </c>
      <c r="D181" s="105" t="str">
        <f>IF(ISERROR(VLOOKUP(A181,'[1]Z07 一般公共预算财政拨款收入支出决算表(财决07表)'!$A$10:$T$500,11,FALSE)),"",VLOOKUP(A181,'[1]Z07 一般公共预算财政拨款收入支出决算表(财决07表)'!$A$10:$T$500,11,FALSE))</f>
        <v/>
      </c>
      <c r="E181" s="105" t="str">
        <f>IF(ISERROR(VLOOKUP(A181,'[1]Z07 一般公共预算财政拨款收入支出决算表(财决07表)'!$A$10:$T$500,12,FALSE)),"",VLOOKUP(A181,'[1]Z07 一般公共预算财政拨款收入支出决算表(财决07表)'!$A$10:$T$500,12,FALSE))</f>
        <v/>
      </c>
      <c r="F181" s="105" t="str">
        <f>IF(ISERROR(VLOOKUP(A181,'[1]Z07 一般公共预算财政拨款收入支出决算表(财决07表)'!$A$10:$T$500,15,FALSE)),"",VLOOKUP(A181,'[1]Z07 一般公共预算财政拨款收入支出决算表(财决07表)'!$A$10:$T$500,15,FALSE))</f>
        <v/>
      </c>
      <c r="G181" s="91">
        <f>'[1]Z07 一般公共预算财政拨款收入支出决算表(财决07表)'!A179</f>
        <v>0</v>
      </c>
      <c r="H181" s="101">
        <f>'[1]Z07 一般公共预算财政拨款收入支出决算表(财决07表)'!$K179</f>
        <v>0</v>
      </c>
      <c r="I181" s="91" t="str">
        <f t="shared" si="8"/>
        <v>2</v>
      </c>
      <c r="J181" s="91" t="str">
        <f t="shared" si="9"/>
        <v>2</v>
      </c>
      <c r="K181" s="91">
        <f t="shared" si="10"/>
        <v>4</v>
      </c>
      <c r="L181" s="91"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100"/>
      <c r="C182" s="20" t="str">
        <f>IF(ISERROR(VLOOKUP(A182,'[1]Z07 一般公共预算财政拨款收入支出决算表(财决07表)'!$A$10:$T$500,4,FALSE)),"",VLOOKUP(A182,'[1]Z07 一般公共预算财政拨款收入支出决算表(财决07表)'!$A$10:$T$500,4,FALSE))</f>
        <v/>
      </c>
      <c r="D182" s="105" t="str">
        <f>IF(ISERROR(VLOOKUP(A182,'[1]Z07 一般公共预算财政拨款收入支出决算表(财决07表)'!$A$10:$T$500,11,FALSE)),"",VLOOKUP(A182,'[1]Z07 一般公共预算财政拨款收入支出决算表(财决07表)'!$A$10:$T$500,11,FALSE))</f>
        <v/>
      </c>
      <c r="E182" s="105" t="str">
        <f>IF(ISERROR(VLOOKUP(A182,'[1]Z07 一般公共预算财政拨款收入支出决算表(财决07表)'!$A$10:$T$500,12,FALSE)),"",VLOOKUP(A182,'[1]Z07 一般公共预算财政拨款收入支出决算表(财决07表)'!$A$10:$T$500,12,FALSE))</f>
        <v/>
      </c>
      <c r="F182" s="105" t="str">
        <f>IF(ISERROR(VLOOKUP(A182,'[1]Z07 一般公共预算财政拨款收入支出决算表(财决07表)'!$A$10:$T$500,15,FALSE)),"",VLOOKUP(A182,'[1]Z07 一般公共预算财政拨款收入支出决算表(财决07表)'!$A$10:$T$500,15,FALSE))</f>
        <v/>
      </c>
      <c r="G182" s="91">
        <f>'[1]Z07 一般公共预算财政拨款收入支出决算表(财决07表)'!A180</f>
        <v>0</v>
      </c>
      <c r="H182" s="101">
        <f>'[1]Z07 一般公共预算财政拨款收入支出决算表(财决07表)'!$K180</f>
        <v>0</v>
      </c>
      <c r="I182" s="91" t="str">
        <f t="shared" si="8"/>
        <v>2</v>
      </c>
      <c r="J182" s="91" t="str">
        <f t="shared" si="9"/>
        <v>2</v>
      </c>
      <c r="K182" s="91">
        <f t="shared" si="10"/>
        <v>4</v>
      </c>
      <c r="L182" s="91"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100"/>
      <c r="C183" s="20" t="str">
        <f>IF(ISERROR(VLOOKUP(A183,'[1]Z07 一般公共预算财政拨款收入支出决算表(财决07表)'!$A$10:$T$500,4,FALSE)),"",VLOOKUP(A183,'[1]Z07 一般公共预算财政拨款收入支出决算表(财决07表)'!$A$10:$T$500,4,FALSE))</f>
        <v/>
      </c>
      <c r="D183" s="105" t="str">
        <f>IF(ISERROR(VLOOKUP(A183,'[1]Z07 一般公共预算财政拨款收入支出决算表(财决07表)'!$A$10:$T$500,11,FALSE)),"",VLOOKUP(A183,'[1]Z07 一般公共预算财政拨款收入支出决算表(财决07表)'!$A$10:$T$500,11,FALSE))</f>
        <v/>
      </c>
      <c r="E183" s="105" t="str">
        <f>IF(ISERROR(VLOOKUP(A183,'[1]Z07 一般公共预算财政拨款收入支出决算表(财决07表)'!$A$10:$T$500,12,FALSE)),"",VLOOKUP(A183,'[1]Z07 一般公共预算财政拨款收入支出决算表(财决07表)'!$A$10:$T$500,12,FALSE))</f>
        <v/>
      </c>
      <c r="F183" s="105" t="str">
        <f>IF(ISERROR(VLOOKUP(A183,'[1]Z07 一般公共预算财政拨款收入支出决算表(财决07表)'!$A$10:$T$500,15,FALSE)),"",VLOOKUP(A183,'[1]Z07 一般公共预算财政拨款收入支出决算表(财决07表)'!$A$10:$T$500,15,FALSE))</f>
        <v/>
      </c>
      <c r="G183" s="91">
        <f>'[1]Z07 一般公共预算财政拨款收入支出决算表(财决07表)'!A181</f>
        <v>0</v>
      </c>
      <c r="H183" s="101">
        <f>'[1]Z07 一般公共预算财政拨款收入支出决算表(财决07表)'!$K181</f>
        <v>0</v>
      </c>
      <c r="I183" s="91" t="str">
        <f t="shared" si="8"/>
        <v>2</v>
      </c>
      <c r="J183" s="91" t="str">
        <f t="shared" si="9"/>
        <v>2</v>
      </c>
      <c r="K183" s="91">
        <f t="shared" si="10"/>
        <v>4</v>
      </c>
      <c r="L183" s="91"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100"/>
      <c r="C184" s="20" t="str">
        <f>IF(ISERROR(VLOOKUP(A184,'[1]Z07 一般公共预算财政拨款收入支出决算表(财决07表)'!$A$10:$T$500,4,FALSE)),"",VLOOKUP(A184,'[1]Z07 一般公共预算财政拨款收入支出决算表(财决07表)'!$A$10:$T$500,4,FALSE))</f>
        <v/>
      </c>
      <c r="D184" s="105" t="str">
        <f>IF(ISERROR(VLOOKUP(A184,'[1]Z07 一般公共预算财政拨款收入支出决算表(财决07表)'!$A$10:$T$500,11,FALSE)),"",VLOOKUP(A184,'[1]Z07 一般公共预算财政拨款收入支出决算表(财决07表)'!$A$10:$T$500,11,FALSE))</f>
        <v/>
      </c>
      <c r="E184" s="105" t="str">
        <f>IF(ISERROR(VLOOKUP(A184,'[1]Z07 一般公共预算财政拨款收入支出决算表(财决07表)'!$A$10:$T$500,12,FALSE)),"",VLOOKUP(A184,'[1]Z07 一般公共预算财政拨款收入支出决算表(财决07表)'!$A$10:$T$500,12,FALSE))</f>
        <v/>
      </c>
      <c r="F184" s="105" t="str">
        <f>IF(ISERROR(VLOOKUP(A184,'[1]Z07 一般公共预算财政拨款收入支出决算表(财决07表)'!$A$10:$T$500,15,FALSE)),"",VLOOKUP(A184,'[1]Z07 一般公共预算财政拨款收入支出决算表(财决07表)'!$A$10:$T$500,15,FALSE))</f>
        <v/>
      </c>
      <c r="G184" s="91">
        <f>'[1]Z07 一般公共预算财政拨款收入支出决算表(财决07表)'!A182</f>
        <v>0</v>
      </c>
      <c r="H184" s="101">
        <f>'[1]Z07 一般公共预算财政拨款收入支出决算表(财决07表)'!$K182</f>
        <v>0</v>
      </c>
      <c r="I184" s="91" t="str">
        <f t="shared" si="8"/>
        <v>2</v>
      </c>
      <c r="J184" s="91" t="str">
        <f t="shared" si="9"/>
        <v>2</v>
      </c>
      <c r="K184" s="91">
        <f t="shared" si="10"/>
        <v>4</v>
      </c>
      <c r="L184" s="91"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100"/>
      <c r="C185" s="20" t="str">
        <f>IF(ISERROR(VLOOKUP(A185,'[1]Z07 一般公共预算财政拨款收入支出决算表(财决07表)'!$A$10:$T$500,4,FALSE)),"",VLOOKUP(A185,'[1]Z07 一般公共预算财政拨款收入支出决算表(财决07表)'!$A$10:$T$500,4,FALSE))</f>
        <v/>
      </c>
      <c r="D185" s="105" t="str">
        <f>IF(ISERROR(VLOOKUP(A185,'[1]Z07 一般公共预算财政拨款收入支出决算表(财决07表)'!$A$10:$T$500,11,FALSE)),"",VLOOKUP(A185,'[1]Z07 一般公共预算财政拨款收入支出决算表(财决07表)'!$A$10:$T$500,11,FALSE))</f>
        <v/>
      </c>
      <c r="E185" s="105" t="str">
        <f>IF(ISERROR(VLOOKUP(A185,'[1]Z07 一般公共预算财政拨款收入支出决算表(财决07表)'!$A$10:$T$500,12,FALSE)),"",VLOOKUP(A185,'[1]Z07 一般公共预算财政拨款收入支出决算表(财决07表)'!$A$10:$T$500,12,FALSE))</f>
        <v/>
      </c>
      <c r="F185" s="105" t="str">
        <f>IF(ISERROR(VLOOKUP(A185,'[1]Z07 一般公共预算财政拨款收入支出决算表(财决07表)'!$A$10:$T$500,15,FALSE)),"",VLOOKUP(A185,'[1]Z07 一般公共预算财政拨款收入支出决算表(财决07表)'!$A$10:$T$500,15,FALSE))</f>
        <v/>
      </c>
      <c r="G185" s="91">
        <f>'[1]Z07 一般公共预算财政拨款收入支出决算表(财决07表)'!A183</f>
        <v>0</v>
      </c>
      <c r="H185" s="101">
        <f>'[1]Z07 一般公共预算财政拨款收入支出决算表(财决07表)'!$K183</f>
        <v>0</v>
      </c>
      <c r="I185" s="91" t="str">
        <f t="shared" si="8"/>
        <v>2</v>
      </c>
      <c r="J185" s="91" t="str">
        <f t="shared" si="9"/>
        <v>2</v>
      </c>
      <c r="K185" s="91">
        <f t="shared" si="10"/>
        <v>4</v>
      </c>
      <c r="L185" s="91"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100"/>
      <c r="C186" s="20" t="str">
        <f>IF(ISERROR(VLOOKUP(A186,'[1]Z07 一般公共预算财政拨款收入支出决算表(财决07表)'!$A$10:$T$500,4,FALSE)),"",VLOOKUP(A186,'[1]Z07 一般公共预算财政拨款收入支出决算表(财决07表)'!$A$10:$T$500,4,FALSE))</f>
        <v/>
      </c>
      <c r="D186" s="105" t="str">
        <f>IF(ISERROR(VLOOKUP(A186,'[1]Z07 一般公共预算财政拨款收入支出决算表(财决07表)'!$A$10:$T$500,11,FALSE)),"",VLOOKUP(A186,'[1]Z07 一般公共预算财政拨款收入支出决算表(财决07表)'!$A$10:$T$500,11,FALSE))</f>
        <v/>
      </c>
      <c r="E186" s="105" t="str">
        <f>IF(ISERROR(VLOOKUP(A186,'[1]Z07 一般公共预算财政拨款收入支出决算表(财决07表)'!$A$10:$T$500,12,FALSE)),"",VLOOKUP(A186,'[1]Z07 一般公共预算财政拨款收入支出决算表(财决07表)'!$A$10:$T$500,12,FALSE))</f>
        <v/>
      </c>
      <c r="F186" s="105" t="str">
        <f>IF(ISERROR(VLOOKUP(A186,'[1]Z07 一般公共预算财政拨款收入支出决算表(财决07表)'!$A$10:$T$500,15,FALSE)),"",VLOOKUP(A186,'[1]Z07 一般公共预算财政拨款收入支出决算表(财决07表)'!$A$10:$T$500,15,FALSE))</f>
        <v/>
      </c>
      <c r="G186" s="91">
        <f>'[1]Z07 一般公共预算财政拨款收入支出决算表(财决07表)'!A184</f>
        <v>0</v>
      </c>
      <c r="H186" s="101">
        <f>'[1]Z07 一般公共预算财政拨款收入支出决算表(财决07表)'!$K184</f>
        <v>0</v>
      </c>
      <c r="I186" s="91" t="str">
        <f t="shared" si="8"/>
        <v>2</v>
      </c>
      <c r="J186" s="91" t="str">
        <f t="shared" si="9"/>
        <v>2</v>
      </c>
      <c r="K186" s="91">
        <f t="shared" si="10"/>
        <v>4</v>
      </c>
      <c r="L186" s="91"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100"/>
      <c r="C187" s="20" t="str">
        <f>IF(ISERROR(VLOOKUP(A187,'[1]Z07 一般公共预算财政拨款收入支出决算表(财决07表)'!$A$10:$T$500,4,FALSE)),"",VLOOKUP(A187,'[1]Z07 一般公共预算财政拨款收入支出决算表(财决07表)'!$A$10:$T$500,4,FALSE))</f>
        <v/>
      </c>
      <c r="D187" s="105" t="str">
        <f>IF(ISERROR(VLOOKUP(A187,'[1]Z07 一般公共预算财政拨款收入支出决算表(财决07表)'!$A$10:$T$500,11,FALSE)),"",VLOOKUP(A187,'[1]Z07 一般公共预算财政拨款收入支出决算表(财决07表)'!$A$10:$T$500,11,FALSE))</f>
        <v/>
      </c>
      <c r="E187" s="105" t="str">
        <f>IF(ISERROR(VLOOKUP(A187,'[1]Z07 一般公共预算财政拨款收入支出决算表(财决07表)'!$A$10:$T$500,12,FALSE)),"",VLOOKUP(A187,'[1]Z07 一般公共预算财政拨款收入支出决算表(财决07表)'!$A$10:$T$500,12,FALSE))</f>
        <v/>
      </c>
      <c r="F187" s="105" t="str">
        <f>IF(ISERROR(VLOOKUP(A187,'[1]Z07 一般公共预算财政拨款收入支出决算表(财决07表)'!$A$10:$T$500,15,FALSE)),"",VLOOKUP(A187,'[1]Z07 一般公共预算财政拨款收入支出决算表(财决07表)'!$A$10:$T$500,15,FALSE))</f>
        <v/>
      </c>
      <c r="G187" s="91">
        <f>'[1]Z07 一般公共预算财政拨款收入支出决算表(财决07表)'!A185</f>
        <v>0</v>
      </c>
      <c r="H187" s="101">
        <f>'[1]Z07 一般公共预算财政拨款收入支出决算表(财决07表)'!$K185</f>
        <v>0</v>
      </c>
      <c r="I187" s="91" t="str">
        <f t="shared" si="8"/>
        <v>2</v>
      </c>
      <c r="J187" s="91" t="str">
        <f t="shared" si="9"/>
        <v>2</v>
      </c>
      <c r="K187" s="91">
        <f t="shared" si="10"/>
        <v>4</v>
      </c>
      <c r="L187" s="91"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100"/>
      <c r="C188" s="20" t="str">
        <f>IF(ISERROR(VLOOKUP(A188,'[1]Z07 一般公共预算财政拨款收入支出决算表(财决07表)'!$A$10:$T$500,4,FALSE)),"",VLOOKUP(A188,'[1]Z07 一般公共预算财政拨款收入支出决算表(财决07表)'!$A$10:$T$500,4,FALSE))</f>
        <v/>
      </c>
      <c r="D188" s="105" t="str">
        <f>IF(ISERROR(VLOOKUP(A188,'[1]Z07 一般公共预算财政拨款收入支出决算表(财决07表)'!$A$10:$T$500,11,FALSE)),"",VLOOKUP(A188,'[1]Z07 一般公共预算财政拨款收入支出决算表(财决07表)'!$A$10:$T$500,11,FALSE))</f>
        <v/>
      </c>
      <c r="E188" s="105" t="str">
        <f>IF(ISERROR(VLOOKUP(A188,'[1]Z07 一般公共预算财政拨款收入支出决算表(财决07表)'!$A$10:$T$500,12,FALSE)),"",VLOOKUP(A188,'[1]Z07 一般公共预算财政拨款收入支出决算表(财决07表)'!$A$10:$T$500,12,FALSE))</f>
        <v/>
      </c>
      <c r="F188" s="105" t="str">
        <f>IF(ISERROR(VLOOKUP(A188,'[1]Z07 一般公共预算财政拨款收入支出决算表(财决07表)'!$A$10:$T$500,15,FALSE)),"",VLOOKUP(A188,'[1]Z07 一般公共预算财政拨款收入支出决算表(财决07表)'!$A$10:$T$500,15,FALSE))</f>
        <v/>
      </c>
      <c r="G188" s="91">
        <f>'[1]Z07 一般公共预算财政拨款收入支出决算表(财决07表)'!A186</f>
        <v>0</v>
      </c>
      <c r="H188" s="101">
        <f>'[1]Z07 一般公共预算财政拨款收入支出决算表(财决07表)'!$K186</f>
        <v>0</v>
      </c>
      <c r="I188" s="91" t="str">
        <f t="shared" si="8"/>
        <v>2</v>
      </c>
      <c r="J188" s="91" t="str">
        <f t="shared" si="9"/>
        <v>2</v>
      </c>
      <c r="K188" s="91">
        <f t="shared" si="10"/>
        <v>4</v>
      </c>
      <c r="L188" s="91"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100"/>
      <c r="C189" s="20" t="str">
        <f>IF(ISERROR(VLOOKUP(A189,'[1]Z07 一般公共预算财政拨款收入支出决算表(财决07表)'!$A$10:$T$500,4,FALSE)),"",VLOOKUP(A189,'[1]Z07 一般公共预算财政拨款收入支出决算表(财决07表)'!$A$10:$T$500,4,FALSE))</f>
        <v/>
      </c>
      <c r="D189" s="105" t="str">
        <f>IF(ISERROR(VLOOKUP(A189,'[1]Z07 一般公共预算财政拨款收入支出决算表(财决07表)'!$A$10:$T$500,11,FALSE)),"",VLOOKUP(A189,'[1]Z07 一般公共预算财政拨款收入支出决算表(财决07表)'!$A$10:$T$500,11,FALSE))</f>
        <v/>
      </c>
      <c r="E189" s="105" t="str">
        <f>IF(ISERROR(VLOOKUP(A189,'[1]Z07 一般公共预算财政拨款收入支出决算表(财决07表)'!$A$10:$T$500,12,FALSE)),"",VLOOKUP(A189,'[1]Z07 一般公共预算财政拨款收入支出决算表(财决07表)'!$A$10:$T$500,12,FALSE))</f>
        <v/>
      </c>
      <c r="F189" s="105" t="str">
        <f>IF(ISERROR(VLOOKUP(A189,'[1]Z07 一般公共预算财政拨款收入支出决算表(财决07表)'!$A$10:$T$500,15,FALSE)),"",VLOOKUP(A189,'[1]Z07 一般公共预算财政拨款收入支出决算表(财决07表)'!$A$10:$T$500,15,FALSE))</f>
        <v/>
      </c>
      <c r="G189" s="91">
        <f>'[1]Z07 一般公共预算财政拨款收入支出决算表(财决07表)'!A187</f>
        <v>0</v>
      </c>
      <c r="H189" s="101">
        <f>'[1]Z07 一般公共预算财政拨款收入支出决算表(财决07表)'!$K187</f>
        <v>0</v>
      </c>
      <c r="I189" s="91" t="str">
        <f t="shared" si="8"/>
        <v>2</v>
      </c>
      <c r="J189" s="91" t="str">
        <f t="shared" si="9"/>
        <v>2</v>
      </c>
      <c r="K189" s="91">
        <f t="shared" si="10"/>
        <v>4</v>
      </c>
      <c r="L189" s="91"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100"/>
      <c r="C190" s="20" t="str">
        <f>IF(ISERROR(VLOOKUP(A190,'[1]Z07 一般公共预算财政拨款收入支出决算表(财决07表)'!$A$10:$T$500,4,FALSE)),"",VLOOKUP(A190,'[1]Z07 一般公共预算财政拨款收入支出决算表(财决07表)'!$A$10:$T$500,4,FALSE))</f>
        <v/>
      </c>
      <c r="D190" s="105" t="str">
        <f>IF(ISERROR(VLOOKUP(A190,'[1]Z07 一般公共预算财政拨款收入支出决算表(财决07表)'!$A$10:$T$500,11,FALSE)),"",VLOOKUP(A190,'[1]Z07 一般公共预算财政拨款收入支出决算表(财决07表)'!$A$10:$T$500,11,FALSE))</f>
        <v/>
      </c>
      <c r="E190" s="105" t="str">
        <f>IF(ISERROR(VLOOKUP(A190,'[1]Z07 一般公共预算财政拨款收入支出决算表(财决07表)'!$A$10:$T$500,12,FALSE)),"",VLOOKUP(A190,'[1]Z07 一般公共预算财政拨款收入支出决算表(财决07表)'!$A$10:$T$500,12,FALSE))</f>
        <v/>
      </c>
      <c r="F190" s="105" t="str">
        <f>IF(ISERROR(VLOOKUP(A190,'[1]Z07 一般公共预算财政拨款收入支出决算表(财决07表)'!$A$10:$T$500,15,FALSE)),"",VLOOKUP(A190,'[1]Z07 一般公共预算财政拨款收入支出决算表(财决07表)'!$A$10:$T$500,15,FALSE))</f>
        <v/>
      </c>
      <c r="G190" s="91">
        <f>'[1]Z07 一般公共预算财政拨款收入支出决算表(财决07表)'!A188</f>
        <v>0</v>
      </c>
      <c r="H190" s="101">
        <f>'[1]Z07 一般公共预算财政拨款收入支出决算表(财决07表)'!$K188</f>
        <v>0</v>
      </c>
      <c r="I190" s="91" t="str">
        <f t="shared" si="8"/>
        <v>2</v>
      </c>
      <c r="J190" s="91" t="str">
        <f t="shared" si="9"/>
        <v>2</v>
      </c>
      <c r="K190" s="91">
        <f t="shared" si="10"/>
        <v>4</v>
      </c>
      <c r="L190" s="91"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100"/>
      <c r="C191" s="20" t="str">
        <f>IF(ISERROR(VLOOKUP(A191,'[1]Z07 一般公共预算财政拨款收入支出决算表(财决07表)'!$A$10:$T$500,4,FALSE)),"",VLOOKUP(A191,'[1]Z07 一般公共预算财政拨款收入支出决算表(财决07表)'!$A$10:$T$500,4,FALSE))</f>
        <v/>
      </c>
      <c r="D191" s="105" t="str">
        <f>IF(ISERROR(VLOOKUP(A191,'[1]Z07 一般公共预算财政拨款收入支出决算表(财决07表)'!$A$10:$T$500,11,FALSE)),"",VLOOKUP(A191,'[1]Z07 一般公共预算财政拨款收入支出决算表(财决07表)'!$A$10:$T$500,11,FALSE))</f>
        <v/>
      </c>
      <c r="E191" s="105" t="str">
        <f>IF(ISERROR(VLOOKUP(A191,'[1]Z07 一般公共预算财政拨款收入支出决算表(财决07表)'!$A$10:$T$500,12,FALSE)),"",VLOOKUP(A191,'[1]Z07 一般公共预算财政拨款收入支出决算表(财决07表)'!$A$10:$T$500,12,FALSE))</f>
        <v/>
      </c>
      <c r="F191" s="105" t="str">
        <f>IF(ISERROR(VLOOKUP(A191,'[1]Z07 一般公共预算财政拨款收入支出决算表(财决07表)'!$A$10:$T$500,15,FALSE)),"",VLOOKUP(A191,'[1]Z07 一般公共预算财政拨款收入支出决算表(财决07表)'!$A$10:$T$500,15,FALSE))</f>
        <v/>
      </c>
      <c r="G191" s="91">
        <f>'[1]Z07 一般公共预算财政拨款收入支出决算表(财决07表)'!A189</f>
        <v>0</v>
      </c>
      <c r="H191" s="101">
        <f>'[1]Z07 一般公共预算财政拨款收入支出决算表(财决07表)'!$K189</f>
        <v>0</v>
      </c>
      <c r="I191" s="91" t="str">
        <f t="shared" si="8"/>
        <v>2</v>
      </c>
      <c r="J191" s="91" t="str">
        <f t="shared" si="9"/>
        <v>2</v>
      </c>
      <c r="K191" s="91">
        <f t="shared" si="10"/>
        <v>4</v>
      </c>
      <c r="L191" s="91"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100"/>
      <c r="C192" s="20" t="str">
        <f>IF(ISERROR(VLOOKUP(A192,'[1]Z07 一般公共预算财政拨款收入支出决算表(财决07表)'!$A$10:$T$500,4,FALSE)),"",VLOOKUP(A192,'[1]Z07 一般公共预算财政拨款收入支出决算表(财决07表)'!$A$10:$T$500,4,FALSE))</f>
        <v/>
      </c>
      <c r="D192" s="105" t="str">
        <f>IF(ISERROR(VLOOKUP(A192,'[1]Z07 一般公共预算财政拨款收入支出决算表(财决07表)'!$A$10:$T$500,11,FALSE)),"",VLOOKUP(A192,'[1]Z07 一般公共预算财政拨款收入支出决算表(财决07表)'!$A$10:$T$500,11,FALSE))</f>
        <v/>
      </c>
      <c r="E192" s="105" t="str">
        <f>IF(ISERROR(VLOOKUP(A192,'[1]Z07 一般公共预算财政拨款收入支出决算表(财决07表)'!$A$10:$T$500,12,FALSE)),"",VLOOKUP(A192,'[1]Z07 一般公共预算财政拨款收入支出决算表(财决07表)'!$A$10:$T$500,12,FALSE))</f>
        <v/>
      </c>
      <c r="F192" s="105" t="str">
        <f>IF(ISERROR(VLOOKUP(A192,'[1]Z07 一般公共预算财政拨款收入支出决算表(财决07表)'!$A$10:$T$500,15,FALSE)),"",VLOOKUP(A192,'[1]Z07 一般公共预算财政拨款收入支出决算表(财决07表)'!$A$10:$T$500,15,FALSE))</f>
        <v/>
      </c>
      <c r="G192" s="91">
        <f>'[1]Z07 一般公共预算财政拨款收入支出决算表(财决07表)'!A190</f>
        <v>0</v>
      </c>
      <c r="H192" s="101">
        <f>'[1]Z07 一般公共预算财政拨款收入支出决算表(财决07表)'!$K190</f>
        <v>0</v>
      </c>
      <c r="I192" s="91" t="str">
        <f t="shared" si="8"/>
        <v>2</v>
      </c>
      <c r="J192" s="91" t="str">
        <f t="shared" si="9"/>
        <v>2</v>
      </c>
      <c r="K192" s="91">
        <f t="shared" si="10"/>
        <v>4</v>
      </c>
      <c r="L192" s="91"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100"/>
      <c r="C193" s="20" t="str">
        <f>IF(ISERROR(VLOOKUP(A193,'[1]Z07 一般公共预算财政拨款收入支出决算表(财决07表)'!$A$10:$T$500,4,FALSE)),"",VLOOKUP(A193,'[1]Z07 一般公共预算财政拨款收入支出决算表(财决07表)'!$A$10:$T$500,4,FALSE))</f>
        <v/>
      </c>
      <c r="D193" s="105" t="str">
        <f>IF(ISERROR(VLOOKUP(A193,'[1]Z07 一般公共预算财政拨款收入支出决算表(财决07表)'!$A$10:$T$500,11,FALSE)),"",VLOOKUP(A193,'[1]Z07 一般公共预算财政拨款收入支出决算表(财决07表)'!$A$10:$T$500,11,FALSE))</f>
        <v/>
      </c>
      <c r="E193" s="105" t="str">
        <f>IF(ISERROR(VLOOKUP(A193,'[1]Z07 一般公共预算财政拨款收入支出决算表(财决07表)'!$A$10:$T$500,12,FALSE)),"",VLOOKUP(A193,'[1]Z07 一般公共预算财政拨款收入支出决算表(财决07表)'!$A$10:$T$500,12,FALSE))</f>
        <v/>
      </c>
      <c r="F193" s="105" t="str">
        <f>IF(ISERROR(VLOOKUP(A193,'[1]Z07 一般公共预算财政拨款收入支出决算表(财决07表)'!$A$10:$T$500,15,FALSE)),"",VLOOKUP(A193,'[1]Z07 一般公共预算财政拨款收入支出决算表(财决07表)'!$A$10:$T$500,15,FALSE))</f>
        <v/>
      </c>
      <c r="G193" s="91">
        <f>'[1]Z07 一般公共预算财政拨款收入支出决算表(财决07表)'!A191</f>
        <v>0</v>
      </c>
      <c r="H193" s="101">
        <f>'[1]Z07 一般公共预算财政拨款收入支出决算表(财决07表)'!$K191</f>
        <v>0</v>
      </c>
      <c r="I193" s="91" t="str">
        <f t="shared" si="8"/>
        <v>2</v>
      </c>
      <c r="J193" s="91" t="str">
        <f t="shared" si="9"/>
        <v>2</v>
      </c>
      <c r="K193" s="91">
        <f t="shared" si="10"/>
        <v>4</v>
      </c>
      <c r="L193" s="91"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100"/>
      <c r="C194" s="20" t="str">
        <f>IF(ISERROR(VLOOKUP(A194,'[1]Z07 一般公共预算财政拨款收入支出决算表(财决07表)'!$A$10:$T$500,4,FALSE)),"",VLOOKUP(A194,'[1]Z07 一般公共预算财政拨款收入支出决算表(财决07表)'!$A$10:$T$500,4,FALSE))</f>
        <v/>
      </c>
      <c r="D194" s="105" t="str">
        <f>IF(ISERROR(VLOOKUP(A194,'[1]Z07 一般公共预算财政拨款收入支出决算表(财决07表)'!$A$10:$T$500,11,FALSE)),"",VLOOKUP(A194,'[1]Z07 一般公共预算财政拨款收入支出决算表(财决07表)'!$A$10:$T$500,11,FALSE))</f>
        <v/>
      </c>
      <c r="E194" s="105" t="str">
        <f>IF(ISERROR(VLOOKUP(A194,'[1]Z07 一般公共预算财政拨款收入支出决算表(财决07表)'!$A$10:$T$500,12,FALSE)),"",VLOOKUP(A194,'[1]Z07 一般公共预算财政拨款收入支出决算表(财决07表)'!$A$10:$T$500,12,FALSE))</f>
        <v/>
      </c>
      <c r="F194" s="105" t="str">
        <f>IF(ISERROR(VLOOKUP(A194,'[1]Z07 一般公共预算财政拨款收入支出决算表(财决07表)'!$A$10:$T$500,15,FALSE)),"",VLOOKUP(A194,'[1]Z07 一般公共预算财政拨款收入支出决算表(财决07表)'!$A$10:$T$500,15,FALSE))</f>
        <v/>
      </c>
      <c r="G194" s="91">
        <f>'[1]Z07 一般公共预算财政拨款收入支出决算表(财决07表)'!A192</f>
        <v>0</v>
      </c>
      <c r="H194" s="101">
        <f>'[1]Z07 一般公共预算财政拨款收入支出决算表(财决07表)'!$K192</f>
        <v>0</v>
      </c>
      <c r="I194" s="91" t="str">
        <f t="shared" si="8"/>
        <v>2</v>
      </c>
      <c r="J194" s="91" t="str">
        <f t="shared" si="9"/>
        <v>2</v>
      </c>
      <c r="K194" s="91">
        <f t="shared" si="10"/>
        <v>4</v>
      </c>
      <c r="L194" s="91"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100"/>
      <c r="C195" s="20" t="str">
        <f>IF(ISERROR(VLOOKUP(A195,'[1]Z07 一般公共预算财政拨款收入支出决算表(财决07表)'!$A$10:$T$500,4,FALSE)),"",VLOOKUP(A195,'[1]Z07 一般公共预算财政拨款收入支出决算表(财决07表)'!$A$10:$T$500,4,FALSE))</f>
        <v/>
      </c>
      <c r="D195" s="105" t="str">
        <f>IF(ISERROR(VLOOKUP(A195,'[1]Z07 一般公共预算财政拨款收入支出决算表(财决07表)'!$A$10:$T$500,11,FALSE)),"",VLOOKUP(A195,'[1]Z07 一般公共预算财政拨款收入支出决算表(财决07表)'!$A$10:$T$500,11,FALSE))</f>
        <v/>
      </c>
      <c r="E195" s="105" t="str">
        <f>IF(ISERROR(VLOOKUP(A195,'[1]Z07 一般公共预算财政拨款收入支出决算表(财决07表)'!$A$10:$T$500,12,FALSE)),"",VLOOKUP(A195,'[1]Z07 一般公共预算财政拨款收入支出决算表(财决07表)'!$A$10:$T$500,12,FALSE))</f>
        <v/>
      </c>
      <c r="F195" s="105" t="str">
        <f>IF(ISERROR(VLOOKUP(A195,'[1]Z07 一般公共预算财政拨款收入支出决算表(财决07表)'!$A$10:$T$500,15,FALSE)),"",VLOOKUP(A195,'[1]Z07 一般公共预算财政拨款收入支出决算表(财决07表)'!$A$10:$T$500,15,FALSE))</f>
        <v/>
      </c>
      <c r="G195" s="91">
        <f>'[1]Z07 一般公共预算财政拨款收入支出决算表(财决07表)'!A193</f>
        <v>0</v>
      </c>
      <c r="H195" s="101">
        <f>'[1]Z07 一般公共预算财政拨款收入支出决算表(财决07表)'!$K193</f>
        <v>0</v>
      </c>
      <c r="I195" s="91" t="str">
        <f t="shared" si="8"/>
        <v>2</v>
      </c>
      <c r="J195" s="91" t="str">
        <f t="shared" si="9"/>
        <v>2</v>
      </c>
      <c r="K195" s="91">
        <f t="shared" si="10"/>
        <v>4</v>
      </c>
      <c r="L195" s="91"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100"/>
      <c r="C196" s="20" t="str">
        <f>IF(ISERROR(VLOOKUP(A196,'[1]Z07 一般公共预算财政拨款收入支出决算表(财决07表)'!$A$10:$T$500,4,FALSE)),"",VLOOKUP(A196,'[1]Z07 一般公共预算财政拨款收入支出决算表(财决07表)'!$A$10:$T$500,4,FALSE))</f>
        <v/>
      </c>
      <c r="D196" s="105" t="str">
        <f>IF(ISERROR(VLOOKUP(A196,'[1]Z07 一般公共预算财政拨款收入支出决算表(财决07表)'!$A$10:$T$500,11,FALSE)),"",VLOOKUP(A196,'[1]Z07 一般公共预算财政拨款收入支出决算表(财决07表)'!$A$10:$T$500,11,FALSE))</f>
        <v/>
      </c>
      <c r="E196" s="105" t="str">
        <f>IF(ISERROR(VLOOKUP(A196,'[1]Z07 一般公共预算财政拨款收入支出决算表(财决07表)'!$A$10:$T$500,12,FALSE)),"",VLOOKUP(A196,'[1]Z07 一般公共预算财政拨款收入支出决算表(财决07表)'!$A$10:$T$500,12,FALSE))</f>
        <v/>
      </c>
      <c r="F196" s="105" t="str">
        <f>IF(ISERROR(VLOOKUP(A196,'[1]Z07 一般公共预算财政拨款收入支出决算表(财决07表)'!$A$10:$T$500,15,FALSE)),"",VLOOKUP(A196,'[1]Z07 一般公共预算财政拨款收入支出决算表(财决07表)'!$A$10:$T$500,15,FALSE))</f>
        <v/>
      </c>
      <c r="G196" s="91">
        <f>'[1]Z07 一般公共预算财政拨款收入支出决算表(财决07表)'!A194</f>
        <v>0</v>
      </c>
      <c r="H196" s="101">
        <f>'[1]Z07 一般公共预算财政拨款收入支出决算表(财决07表)'!$K194</f>
        <v>0</v>
      </c>
      <c r="I196" s="91" t="str">
        <f t="shared" si="8"/>
        <v>2</v>
      </c>
      <c r="J196" s="91" t="str">
        <f t="shared" si="9"/>
        <v>2</v>
      </c>
      <c r="K196" s="91">
        <f t="shared" si="10"/>
        <v>4</v>
      </c>
      <c r="L196" s="91"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100"/>
      <c r="C197" s="20" t="str">
        <f>IF(ISERROR(VLOOKUP(A197,'[1]Z07 一般公共预算财政拨款收入支出决算表(财决07表)'!$A$10:$T$500,4,FALSE)),"",VLOOKUP(A197,'[1]Z07 一般公共预算财政拨款收入支出决算表(财决07表)'!$A$10:$T$500,4,FALSE))</f>
        <v/>
      </c>
      <c r="D197" s="105" t="str">
        <f>IF(ISERROR(VLOOKUP(A197,'[1]Z07 一般公共预算财政拨款收入支出决算表(财决07表)'!$A$10:$T$500,11,FALSE)),"",VLOOKUP(A197,'[1]Z07 一般公共预算财政拨款收入支出决算表(财决07表)'!$A$10:$T$500,11,FALSE))</f>
        <v/>
      </c>
      <c r="E197" s="105" t="str">
        <f>IF(ISERROR(VLOOKUP(A197,'[1]Z07 一般公共预算财政拨款收入支出决算表(财决07表)'!$A$10:$T$500,12,FALSE)),"",VLOOKUP(A197,'[1]Z07 一般公共预算财政拨款收入支出决算表(财决07表)'!$A$10:$T$500,12,FALSE))</f>
        <v/>
      </c>
      <c r="F197" s="105" t="str">
        <f>IF(ISERROR(VLOOKUP(A197,'[1]Z07 一般公共预算财政拨款收入支出决算表(财决07表)'!$A$10:$T$500,15,FALSE)),"",VLOOKUP(A197,'[1]Z07 一般公共预算财政拨款收入支出决算表(财决07表)'!$A$10:$T$500,15,FALSE))</f>
        <v/>
      </c>
      <c r="G197" s="91">
        <f>'[1]Z07 一般公共预算财政拨款收入支出决算表(财决07表)'!A195</f>
        <v>0</v>
      </c>
      <c r="H197" s="101">
        <f>'[1]Z07 一般公共预算财政拨款收入支出决算表(财决07表)'!$K195</f>
        <v>0</v>
      </c>
      <c r="I197" s="91" t="str">
        <f t="shared" si="8"/>
        <v>2</v>
      </c>
      <c r="J197" s="91" t="str">
        <f t="shared" si="9"/>
        <v>2</v>
      </c>
      <c r="K197" s="91">
        <f t="shared" si="10"/>
        <v>4</v>
      </c>
      <c r="L197" s="91"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100"/>
      <c r="C198" s="20" t="str">
        <f>IF(ISERROR(VLOOKUP(A198,'[1]Z07 一般公共预算财政拨款收入支出决算表(财决07表)'!$A$10:$T$500,4,FALSE)),"",VLOOKUP(A198,'[1]Z07 一般公共预算财政拨款收入支出决算表(财决07表)'!$A$10:$T$500,4,FALSE))</f>
        <v/>
      </c>
      <c r="D198" s="105" t="str">
        <f>IF(ISERROR(VLOOKUP(A198,'[1]Z07 一般公共预算财政拨款收入支出决算表(财决07表)'!$A$10:$T$500,11,FALSE)),"",VLOOKUP(A198,'[1]Z07 一般公共预算财政拨款收入支出决算表(财决07表)'!$A$10:$T$500,11,FALSE))</f>
        <v/>
      </c>
      <c r="E198" s="105" t="str">
        <f>IF(ISERROR(VLOOKUP(A198,'[1]Z07 一般公共预算财政拨款收入支出决算表(财决07表)'!$A$10:$T$500,12,FALSE)),"",VLOOKUP(A198,'[1]Z07 一般公共预算财政拨款收入支出决算表(财决07表)'!$A$10:$T$500,12,FALSE))</f>
        <v/>
      </c>
      <c r="F198" s="105" t="str">
        <f>IF(ISERROR(VLOOKUP(A198,'[1]Z07 一般公共预算财政拨款收入支出决算表(财决07表)'!$A$10:$T$500,15,FALSE)),"",VLOOKUP(A198,'[1]Z07 一般公共预算财政拨款收入支出决算表(财决07表)'!$A$10:$T$500,15,FALSE))</f>
        <v/>
      </c>
      <c r="G198" s="91">
        <f>'[1]Z07 一般公共预算财政拨款收入支出决算表(财决07表)'!A196</f>
        <v>0</v>
      </c>
      <c r="H198" s="101">
        <f>'[1]Z07 一般公共预算财政拨款收入支出决算表(财决07表)'!$K196</f>
        <v>0</v>
      </c>
      <c r="I198" s="91" t="str">
        <f t="shared" si="8"/>
        <v>2</v>
      </c>
      <c r="J198" s="91" t="str">
        <f t="shared" si="9"/>
        <v>2</v>
      </c>
      <c r="K198" s="91">
        <f t="shared" si="10"/>
        <v>4</v>
      </c>
      <c r="L198" s="91"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100"/>
      <c r="C199" s="20" t="str">
        <f>IF(ISERROR(VLOOKUP(A199,'[1]Z07 一般公共预算财政拨款收入支出决算表(财决07表)'!$A$10:$T$500,4,FALSE)),"",VLOOKUP(A199,'[1]Z07 一般公共预算财政拨款收入支出决算表(财决07表)'!$A$10:$T$500,4,FALSE))</f>
        <v/>
      </c>
      <c r="D199" s="105" t="str">
        <f>IF(ISERROR(VLOOKUP(A199,'[1]Z07 一般公共预算财政拨款收入支出决算表(财决07表)'!$A$10:$T$500,11,FALSE)),"",VLOOKUP(A199,'[1]Z07 一般公共预算财政拨款收入支出决算表(财决07表)'!$A$10:$T$500,11,FALSE))</f>
        <v/>
      </c>
      <c r="E199" s="105" t="str">
        <f>IF(ISERROR(VLOOKUP(A199,'[1]Z07 一般公共预算财政拨款收入支出决算表(财决07表)'!$A$10:$T$500,12,FALSE)),"",VLOOKUP(A199,'[1]Z07 一般公共预算财政拨款收入支出决算表(财决07表)'!$A$10:$T$500,12,FALSE))</f>
        <v/>
      </c>
      <c r="F199" s="105" t="str">
        <f>IF(ISERROR(VLOOKUP(A199,'[1]Z07 一般公共预算财政拨款收入支出决算表(财决07表)'!$A$10:$T$500,15,FALSE)),"",VLOOKUP(A199,'[1]Z07 一般公共预算财政拨款收入支出决算表(财决07表)'!$A$10:$T$500,15,FALSE))</f>
        <v/>
      </c>
      <c r="G199" s="91">
        <f>'[1]Z07 一般公共预算财政拨款收入支出决算表(财决07表)'!A197</f>
        <v>0</v>
      </c>
      <c r="H199" s="101">
        <f>'[1]Z07 一般公共预算财政拨款收入支出决算表(财决07表)'!$K197</f>
        <v>0</v>
      </c>
      <c r="I199" s="91" t="str">
        <f t="shared" si="8"/>
        <v>2</v>
      </c>
      <c r="J199" s="91" t="str">
        <f t="shared" si="9"/>
        <v>2</v>
      </c>
      <c r="K199" s="91">
        <f t="shared" si="10"/>
        <v>4</v>
      </c>
      <c r="L199" s="91"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100"/>
      <c r="C200" s="20" t="str">
        <f>IF(ISERROR(VLOOKUP(A200,'[1]Z07 一般公共预算财政拨款收入支出决算表(财决07表)'!$A$10:$T$500,4,FALSE)),"",VLOOKUP(A200,'[1]Z07 一般公共预算财政拨款收入支出决算表(财决07表)'!$A$10:$T$500,4,FALSE))</f>
        <v/>
      </c>
      <c r="D200" s="105" t="str">
        <f>IF(ISERROR(VLOOKUP(A200,'[1]Z07 一般公共预算财政拨款收入支出决算表(财决07表)'!$A$10:$T$500,11,FALSE)),"",VLOOKUP(A200,'[1]Z07 一般公共预算财政拨款收入支出决算表(财决07表)'!$A$10:$T$500,11,FALSE))</f>
        <v/>
      </c>
      <c r="E200" s="105" t="str">
        <f>IF(ISERROR(VLOOKUP(A200,'[1]Z07 一般公共预算财政拨款收入支出决算表(财决07表)'!$A$10:$T$500,12,FALSE)),"",VLOOKUP(A200,'[1]Z07 一般公共预算财政拨款收入支出决算表(财决07表)'!$A$10:$T$500,12,FALSE))</f>
        <v/>
      </c>
      <c r="F200" s="105" t="str">
        <f>IF(ISERROR(VLOOKUP(A200,'[1]Z07 一般公共预算财政拨款收入支出决算表(财决07表)'!$A$10:$T$500,15,FALSE)),"",VLOOKUP(A200,'[1]Z07 一般公共预算财政拨款收入支出决算表(财决07表)'!$A$10:$T$500,15,FALSE))</f>
        <v/>
      </c>
      <c r="G200" s="91">
        <f>'[1]Z07 一般公共预算财政拨款收入支出决算表(财决07表)'!A198</f>
        <v>0</v>
      </c>
      <c r="H200" s="101">
        <f>'[1]Z07 一般公共预算财政拨款收入支出决算表(财决07表)'!$K198</f>
        <v>0</v>
      </c>
      <c r="I200" s="91" t="str">
        <f t="shared" si="8"/>
        <v>2</v>
      </c>
      <c r="J200" s="91" t="str">
        <f t="shared" si="9"/>
        <v>2</v>
      </c>
      <c r="K200" s="91">
        <f t="shared" si="10"/>
        <v>4</v>
      </c>
      <c r="L200" s="91"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100"/>
      <c r="C201" s="20" t="str">
        <f>IF(ISERROR(VLOOKUP(A201,'[1]Z07 一般公共预算财政拨款收入支出决算表(财决07表)'!$A$10:$T$500,4,FALSE)),"",VLOOKUP(A201,'[1]Z07 一般公共预算财政拨款收入支出决算表(财决07表)'!$A$10:$T$500,4,FALSE))</f>
        <v/>
      </c>
      <c r="D201" s="105" t="str">
        <f>IF(ISERROR(VLOOKUP(A201,'[1]Z07 一般公共预算财政拨款收入支出决算表(财决07表)'!$A$10:$T$500,11,FALSE)),"",VLOOKUP(A201,'[1]Z07 一般公共预算财政拨款收入支出决算表(财决07表)'!$A$10:$T$500,11,FALSE))</f>
        <v/>
      </c>
      <c r="E201" s="105" t="str">
        <f>IF(ISERROR(VLOOKUP(A201,'[1]Z07 一般公共预算财政拨款收入支出决算表(财决07表)'!$A$10:$T$500,12,FALSE)),"",VLOOKUP(A201,'[1]Z07 一般公共预算财政拨款收入支出决算表(财决07表)'!$A$10:$T$500,12,FALSE))</f>
        <v/>
      </c>
      <c r="F201" s="105" t="str">
        <f>IF(ISERROR(VLOOKUP(A201,'[1]Z07 一般公共预算财政拨款收入支出决算表(财决07表)'!$A$10:$T$500,15,FALSE)),"",VLOOKUP(A201,'[1]Z07 一般公共预算财政拨款收入支出决算表(财决07表)'!$A$10:$T$500,15,FALSE))</f>
        <v/>
      </c>
      <c r="G201" s="91">
        <f>'[1]Z07 一般公共预算财政拨款收入支出决算表(财决07表)'!A199</f>
        <v>0</v>
      </c>
      <c r="H201" s="101">
        <f>'[1]Z07 一般公共预算财政拨款收入支出决算表(财决07表)'!$K199</f>
        <v>0</v>
      </c>
      <c r="I201" s="91" t="str">
        <f t="shared" si="8"/>
        <v>2</v>
      </c>
      <c r="J201" s="91" t="str">
        <f t="shared" si="9"/>
        <v>2</v>
      </c>
      <c r="K201" s="91">
        <f t="shared" si="10"/>
        <v>4</v>
      </c>
      <c r="L201" s="91"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100"/>
      <c r="C202" s="20" t="str">
        <f>IF(ISERROR(VLOOKUP(A202,'[1]Z07 一般公共预算财政拨款收入支出决算表(财决07表)'!$A$10:$T$500,4,FALSE)),"",VLOOKUP(A202,'[1]Z07 一般公共预算财政拨款收入支出决算表(财决07表)'!$A$10:$T$500,4,FALSE))</f>
        <v/>
      </c>
      <c r="D202" s="105" t="str">
        <f>IF(ISERROR(VLOOKUP(A202,'[1]Z07 一般公共预算财政拨款收入支出决算表(财决07表)'!$A$10:$T$500,11,FALSE)),"",VLOOKUP(A202,'[1]Z07 一般公共预算财政拨款收入支出决算表(财决07表)'!$A$10:$T$500,11,FALSE))</f>
        <v/>
      </c>
      <c r="E202" s="105" t="str">
        <f>IF(ISERROR(VLOOKUP(A202,'[1]Z07 一般公共预算财政拨款收入支出决算表(财决07表)'!$A$10:$T$500,12,FALSE)),"",VLOOKUP(A202,'[1]Z07 一般公共预算财政拨款收入支出决算表(财决07表)'!$A$10:$T$500,12,FALSE))</f>
        <v/>
      </c>
      <c r="F202" s="105" t="str">
        <f>IF(ISERROR(VLOOKUP(A202,'[1]Z07 一般公共预算财政拨款收入支出决算表(财决07表)'!$A$10:$T$500,15,FALSE)),"",VLOOKUP(A202,'[1]Z07 一般公共预算财政拨款收入支出决算表(财决07表)'!$A$10:$T$500,15,FALSE))</f>
        <v/>
      </c>
      <c r="G202" s="91">
        <f>'[1]Z07 一般公共预算财政拨款收入支出决算表(财决07表)'!A200</f>
        <v>0</v>
      </c>
      <c r="H202" s="101">
        <f>'[1]Z07 一般公共预算财政拨款收入支出决算表(财决07表)'!$K200</f>
        <v>0</v>
      </c>
      <c r="I202" s="91" t="str">
        <f t="shared" si="8"/>
        <v>2</v>
      </c>
      <c r="J202" s="91" t="str">
        <f t="shared" si="9"/>
        <v>2</v>
      </c>
      <c r="K202" s="91">
        <f t="shared" si="10"/>
        <v>4</v>
      </c>
      <c r="L202" s="91"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100"/>
      <c r="C203" s="20" t="str">
        <f>IF(ISERROR(VLOOKUP(A203,'[1]Z07 一般公共预算财政拨款收入支出决算表(财决07表)'!$A$10:$T$500,4,FALSE)),"",VLOOKUP(A203,'[1]Z07 一般公共预算财政拨款收入支出决算表(财决07表)'!$A$10:$T$500,4,FALSE))</f>
        <v/>
      </c>
      <c r="D203" s="105" t="str">
        <f>IF(ISERROR(VLOOKUP(A203,'[1]Z07 一般公共预算财政拨款收入支出决算表(财决07表)'!$A$10:$T$500,11,FALSE)),"",VLOOKUP(A203,'[1]Z07 一般公共预算财政拨款收入支出决算表(财决07表)'!$A$10:$T$500,11,FALSE))</f>
        <v/>
      </c>
      <c r="E203" s="105" t="str">
        <f>IF(ISERROR(VLOOKUP(A203,'[1]Z07 一般公共预算财政拨款收入支出决算表(财决07表)'!$A$10:$T$500,12,FALSE)),"",VLOOKUP(A203,'[1]Z07 一般公共预算财政拨款收入支出决算表(财决07表)'!$A$10:$T$500,12,FALSE))</f>
        <v/>
      </c>
      <c r="F203" s="105" t="str">
        <f>IF(ISERROR(VLOOKUP(A203,'[1]Z07 一般公共预算财政拨款收入支出决算表(财决07表)'!$A$10:$T$500,15,FALSE)),"",VLOOKUP(A203,'[1]Z07 一般公共预算财政拨款收入支出决算表(财决07表)'!$A$10:$T$500,15,FALSE))</f>
        <v/>
      </c>
      <c r="G203" s="91">
        <f>'[1]Z07 一般公共预算财政拨款收入支出决算表(财决07表)'!A201</f>
        <v>0</v>
      </c>
      <c r="H203" s="101">
        <f>'[1]Z07 一般公共预算财政拨款收入支出决算表(财决07表)'!$K201</f>
        <v>0</v>
      </c>
      <c r="I203" s="91" t="str">
        <f t="shared" si="8"/>
        <v>2</v>
      </c>
      <c r="J203" s="91" t="str">
        <f t="shared" si="9"/>
        <v>2</v>
      </c>
      <c r="K203" s="91">
        <f t="shared" si="10"/>
        <v>4</v>
      </c>
      <c r="L203" s="91"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100"/>
      <c r="C204" s="20" t="str">
        <f>IF(ISERROR(VLOOKUP(A204,'[1]Z07 一般公共预算财政拨款收入支出决算表(财决07表)'!$A$10:$T$500,4,FALSE)),"",VLOOKUP(A204,'[1]Z07 一般公共预算财政拨款收入支出决算表(财决07表)'!$A$10:$T$500,4,FALSE))</f>
        <v/>
      </c>
      <c r="D204" s="105" t="str">
        <f>IF(ISERROR(VLOOKUP(A204,'[1]Z07 一般公共预算财政拨款收入支出决算表(财决07表)'!$A$10:$T$500,11,FALSE)),"",VLOOKUP(A204,'[1]Z07 一般公共预算财政拨款收入支出决算表(财决07表)'!$A$10:$T$500,11,FALSE))</f>
        <v/>
      </c>
      <c r="E204" s="105" t="str">
        <f>IF(ISERROR(VLOOKUP(A204,'[1]Z07 一般公共预算财政拨款收入支出决算表(财决07表)'!$A$10:$T$500,12,FALSE)),"",VLOOKUP(A204,'[1]Z07 一般公共预算财政拨款收入支出决算表(财决07表)'!$A$10:$T$500,12,FALSE))</f>
        <v/>
      </c>
      <c r="F204" s="105" t="str">
        <f>IF(ISERROR(VLOOKUP(A204,'[1]Z07 一般公共预算财政拨款收入支出决算表(财决07表)'!$A$10:$T$500,15,FALSE)),"",VLOOKUP(A204,'[1]Z07 一般公共预算财政拨款收入支出决算表(财决07表)'!$A$10:$T$500,15,FALSE))</f>
        <v/>
      </c>
      <c r="G204" s="91">
        <f>'[1]Z07 一般公共预算财政拨款收入支出决算表(财决07表)'!A202</f>
        <v>0</v>
      </c>
      <c r="H204" s="101">
        <f>'[1]Z07 一般公共预算财政拨款收入支出决算表(财决07表)'!$K202</f>
        <v>0</v>
      </c>
      <c r="I204" s="91" t="str">
        <f t="shared" si="8"/>
        <v>2</v>
      </c>
      <c r="J204" s="91" t="str">
        <f t="shared" si="9"/>
        <v>2</v>
      </c>
      <c r="K204" s="91">
        <f t="shared" si="10"/>
        <v>4</v>
      </c>
      <c r="L204" s="91"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100"/>
      <c r="C205" s="20" t="str">
        <f>IF(ISERROR(VLOOKUP(A205,'[1]Z07 一般公共预算财政拨款收入支出决算表(财决07表)'!$A$10:$T$500,4,FALSE)),"",VLOOKUP(A205,'[1]Z07 一般公共预算财政拨款收入支出决算表(财决07表)'!$A$10:$T$500,4,FALSE))</f>
        <v/>
      </c>
      <c r="D205" s="105" t="str">
        <f>IF(ISERROR(VLOOKUP(A205,'[1]Z07 一般公共预算财政拨款收入支出决算表(财决07表)'!$A$10:$T$500,11,FALSE)),"",VLOOKUP(A205,'[1]Z07 一般公共预算财政拨款收入支出决算表(财决07表)'!$A$10:$T$500,11,FALSE))</f>
        <v/>
      </c>
      <c r="E205" s="105" t="str">
        <f>IF(ISERROR(VLOOKUP(A205,'[1]Z07 一般公共预算财政拨款收入支出决算表(财决07表)'!$A$10:$T$500,12,FALSE)),"",VLOOKUP(A205,'[1]Z07 一般公共预算财政拨款收入支出决算表(财决07表)'!$A$10:$T$500,12,FALSE))</f>
        <v/>
      </c>
      <c r="F205" s="105" t="str">
        <f>IF(ISERROR(VLOOKUP(A205,'[1]Z07 一般公共预算财政拨款收入支出决算表(财决07表)'!$A$10:$T$500,15,FALSE)),"",VLOOKUP(A205,'[1]Z07 一般公共预算财政拨款收入支出决算表(财决07表)'!$A$10:$T$500,15,FALSE))</f>
        <v/>
      </c>
      <c r="G205" s="91">
        <f>'[1]Z07 一般公共预算财政拨款收入支出决算表(财决07表)'!A203</f>
        <v>0</v>
      </c>
      <c r="H205" s="101">
        <f>'[1]Z07 一般公共预算财政拨款收入支出决算表(财决07表)'!$K203</f>
        <v>0</v>
      </c>
      <c r="I205" s="91" t="str">
        <f t="shared" ref="I205:I268" si="12">IF(G205&gt;0,"1","2")</f>
        <v>2</v>
      </c>
      <c r="J205" s="91" t="str">
        <f t="shared" ref="J205:J268" si="13">IF(H205&gt;0,"1","2")</f>
        <v>2</v>
      </c>
      <c r="K205" s="91">
        <f t="shared" ref="K205:K268" si="14">I205+J205</f>
        <v>4</v>
      </c>
      <c r="L205" s="91"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100"/>
      <c r="C206" s="20" t="str">
        <f>IF(ISERROR(VLOOKUP(A206,'[1]Z07 一般公共预算财政拨款收入支出决算表(财决07表)'!$A$10:$T$500,4,FALSE)),"",VLOOKUP(A206,'[1]Z07 一般公共预算财政拨款收入支出决算表(财决07表)'!$A$10:$T$500,4,FALSE))</f>
        <v/>
      </c>
      <c r="D206" s="105" t="str">
        <f>IF(ISERROR(VLOOKUP(A206,'[1]Z07 一般公共预算财政拨款收入支出决算表(财决07表)'!$A$10:$T$500,11,FALSE)),"",VLOOKUP(A206,'[1]Z07 一般公共预算财政拨款收入支出决算表(财决07表)'!$A$10:$T$500,11,FALSE))</f>
        <v/>
      </c>
      <c r="E206" s="105" t="str">
        <f>IF(ISERROR(VLOOKUP(A206,'[1]Z07 一般公共预算财政拨款收入支出决算表(财决07表)'!$A$10:$T$500,12,FALSE)),"",VLOOKUP(A206,'[1]Z07 一般公共预算财政拨款收入支出决算表(财决07表)'!$A$10:$T$500,12,FALSE))</f>
        <v/>
      </c>
      <c r="F206" s="105" t="str">
        <f>IF(ISERROR(VLOOKUP(A206,'[1]Z07 一般公共预算财政拨款收入支出决算表(财决07表)'!$A$10:$T$500,15,FALSE)),"",VLOOKUP(A206,'[1]Z07 一般公共预算财政拨款收入支出决算表(财决07表)'!$A$10:$T$500,15,FALSE))</f>
        <v/>
      </c>
      <c r="G206" s="91">
        <f>'[1]Z07 一般公共预算财政拨款收入支出决算表(财决07表)'!A204</f>
        <v>0</v>
      </c>
      <c r="H206" s="101">
        <f>'[1]Z07 一般公共预算财政拨款收入支出决算表(财决07表)'!$K204</f>
        <v>0</v>
      </c>
      <c r="I206" s="91" t="str">
        <f t="shared" si="12"/>
        <v>2</v>
      </c>
      <c r="J206" s="91" t="str">
        <f t="shared" si="13"/>
        <v>2</v>
      </c>
      <c r="K206" s="91">
        <f t="shared" si="14"/>
        <v>4</v>
      </c>
      <c r="L206" s="91"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100"/>
      <c r="C207" s="20" t="str">
        <f>IF(ISERROR(VLOOKUP(A207,'[1]Z07 一般公共预算财政拨款收入支出决算表(财决07表)'!$A$10:$T$500,4,FALSE)),"",VLOOKUP(A207,'[1]Z07 一般公共预算财政拨款收入支出决算表(财决07表)'!$A$10:$T$500,4,FALSE))</f>
        <v/>
      </c>
      <c r="D207" s="105" t="str">
        <f>IF(ISERROR(VLOOKUP(A207,'[1]Z07 一般公共预算财政拨款收入支出决算表(财决07表)'!$A$10:$T$500,11,FALSE)),"",VLOOKUP(A207,'[1]Z07 一般公共预算财政拨款收入支出决算表(财决07表)'!$A$10:$T$500,11,FALSE))</f>
        <v/>
      </c>
      <c r="E207" s="105" t="str">
        <f>IF(ISERROR(VLOOKUP(A207,'[1]Z07 一般公共预算财政拨款收入支出决算表(财决07表)'!$A$10:$T$500,12,FALSE)),"",VLOOKUP(A207,'[1]Z07 一般公共预算财政拨款收入支出决算表(财决07表)'!$A$10:$T$500,12,FALSE))</f>
        <v/>
      </c>
      <c r="F207" s="105" t="str">
        <f>IF(ISERROR(VLOOKUP(A207,'[1]Z07 一般公共预算财政拨款收入支出决算表(财决07表)'!$A$10:$T$500,15,FALSE)),"",VLOOKUP(A207,'[1]Z07 一般公共预算财政拨款收入支出决算表(财决07表)'!$A$10:$T$500,15,FALSE))</f>
        <v/>
      </c>
      <c r="G207" s="91">
        <f>'[1]Z07 一般公共预算财政拨款收入支出决算表(财决07表)'!A205</f>
        <v>0</v>
      </c>
      <c r="H207" s="101">
        <f>'[1]Z07 一般公共预算财政拨款收入支出决算表(财决07表)'!$K205</f>
        <v>0</v>
      </c>
      <c r="I207" s="91" t="str">
        <f t="shared" si="12"/>
        <v>2</v>
      </c>
      <c r="J207" s="91" t="str">
        <f t="shared" si="13"/>
        <v>2</v>
      </c>
      <c r="K207" s="91">
        <f t="shared" si="14"/>
        <v>4</v>
      </c>
      <c r="L207" s="91"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100"/>
      <c r="C208" s="20" t="str">
        <f>IF(ISERROR(VLOOKUP(A208,'[1]Z07 一般公共预算财政拨款收入支出决算表(财决07表)'!$A$10:$T$500,4,FALSE)),"",VLOOKUP(A208,'[1]Z07 一般公共预算财政拨款收入支出决算表(财决07表)'!$A$10:$T$500,4,FALSE))</f>
        <v/>
      </c>
      <c r="D208" s="105" t="str">
        <f>IF(ISERROR(VLOOKUP(A208,'[1]Z07 一般公共预算财政拨款收入支出决算表(财决07表)'!$A$10:$T$500,11,FALSE)),"",VLOOKUP(A208,'[1]Z07 一般公共预算财政拨款收入支出决算表(财决07表)'!$A$10:$T$500,11,FALSE))</f>
        <v/>
      </c>
      <c r="E208" s="105" t="str">
        <f>IF(ISERROR(VLOOKUP(A208,'[1]Z07 一般公共预算财政拨款收入支出决算表(财决07表)'!$A$10:$T$500,12,FALSE)),"",VLOOKUP(A208,'[1]Z07 一般公共预算财政拨款收入支出决算表(财决07表)'!$A$10:$T$500,12,FALSE))</f>
        <v/>
      </c>
      <c r="F208" s="105" t="str">
        <f>IF(ISERROR(VLOOKUP(A208,'[1]Z07 一般公共预算财政拨款收入支出决算表(财决07表)'!$A$10:$T$500,15,FALSE)),"",VLOOKUP(A208,'[1]Z07 一般公共预算财政拨款收入支出决算表(财决07表)'!$A$10:$T$500,15,FALSE))</f>
        <v/>
      </c>
      <c r="G208" s="91">
        <f>'[1]Z07 一般公共预算财政拨款收入支出决算表(财决07表)'!A206</f>
        <v>0</v>
      </c>
      <c r="H208" s="101">
        <f>'[1]Z07 一般公共预算财政拨款收入支出决算表(财决07表)'!$K206</f>
        <v>0</v>
      </c>
      <c r="I208" s="91" t="str">
        <f t="shared" si="12"/>
        <v>2</v>
      </c>
      <c r="J208" s="91" t="str">
        <f t="shared" si="13"/>
        <v>2</v>
      </c>
      <c r="K208" s="91">
        <f t="shared" si="14"/>
        <v>4</v>
      </c>
      <c r="L208" s="91"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100"/>
      <c r="C209" s="20" t="str">
        <f>IF(ISERROR(VLOOKUP(A209,'[1]Z07 一般公共预算财政拨款收入支出决算表(财决07表)'!$A$10:$T$500,4,FALSE)),"",VLOOKUP(A209,'[1]Z07 一般公共预算财政拨款收入支出决算表(财决07表)'!$A$10:$T$500,4,FALSE))</f>
        <v/>
      </c>
      <c r="D209" s="105" t="str">
        <f>IF(ISERROR(VLOOKUP(A209,'[1]Z07 一般公共预算财政拨款收入支出决算表(财决07表)'!$A$10:$T$500,11,FALSE)),"",VLOOKUP(A209,'[1]Z07 一般公共预算财政拨款收入支出决算表(财决07表)'!$A$10:$T$500,11,FALSE))</f>
        <v/>
      </c>
      <c r="E209" s="105" t="str">
        <f>IF(ISERROR(VLOOKUP(A209,'[1]Z07 一般公共预算财政拨款收入支出决算表(财决07表)'!$A$10:$T$500,12,FALSE)),"",VLOOKUP(A209,'[1]Z07 一般公共预算财政拨款收入支出决算表(财决07表)'!$A$10:$T$500,12,FALSE))</f>
        <v/>
      </c>
      <c r="F209" s="105" t="str">
        <f>IF(ISERROR(VLOOKUP(A209,'[1]Z07 一般公共预算财政拨款收入支出决算表(财决07表)'!$A$10:$T$500,15,FALSE)),"",VLOOKUP(A209,'[1]Z07 一般公共预算财政拨款收入支出决算表(财决07表)'!$A$10:$T$500,15,FALSE))</f>
        <v/>
      </c>
      <c r="G209" s="91">
        <f>'[1]Z07 一般公共预算财政拨款收入支出决算表(财决07表)'!A207</f>
        <v>0</v>
      </c>
      <c r="H209" s="101">
        <f>'[1]Z07 一般公共预算财政拨款收入支出决算表(财决07表)'!$K207</f>
        <v>0</v>
      </c>
      <c r="I209" s="91" t="str">
        <f t="shared" si="12"/>
        <v>2</v>
      </c>
      <c r="J209" s="91" t="str">
        <f t="shared" si="13"/>
        <v>2</v>
      </c>
      <c r="K209" s="91">
        <f t="shared" si="14"/>
        <v>4</v>
      </c>
      <c r="L209" s="91"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100"/>
      <c r="C210" s="20" t="str">
        <f>IF(ISERROR(VLOOKUP(A210,'[1]Z07 一般公共预算财政拨款收入支出决算表(财决07表)'!$A$10:$T$500,4,FALSE)),"",VLOOKUP(A210,'[1]Z07 一般公共预算财政拨款收入支出决算表(财决07表)'!$A$10:$T$500,4,FALSE))</f>
        <v/>
      </c>
      <c r="D210" s="105" t="str">
        <f>IF(ISERROR(VLOOKUP(A210,'[1]Z07 一般公共预算财政拨款收入支出决算表(财决07表)'!$A$10:$T$500,11,FALSE)),"",VLOOKUP(A210,'[1]Z07 一般公共预算财政拨款收入支出决算表(财决07表)'!$A$10:$T$500,11,FALSE))</f>
        <v/>
      </c>
      <c r="E210" s="105" t="str">
        <f>IF(ISERROR(VLOOKUP(A210,'[1]Z07 一般公共预算财政拨款收入支出决算表(财决07表)'!$A$10:$T$500,12,FALSE)),"",VLOOKUP(A210,'[1]Z07 一般公共预算财政拨款收入支出决算表(财决07表)'!$A$10:$T$500,12,FALSE))</f>
        <v/>
      </c>
      <c r="F210" s="105" t="str">
        <f>IF(ISERROR(VLOOKUP(A210,'[1]Z07 一般公共预算财政拨款收入支出决算表(财决07表)'!$A$10:$T$500,15,FALSE)),"",VLOOKUP(A210,'[1]Z07 一般公共预算财政拨款收入支出决算表(财决07表)'!$A$10:$T$500,15,FALSE))</f>
        <v/>
      </c>
      <c r="G210" s="91">
        <f>'[1]Z07 一般公共预算财政拨款收入支出决算表(财决07表)'!A208</f>
        <v>0</v>
      </c>
      <c r="H210" s="101">
        <f>'[1]Z07 一般公共预算财政拨款收入支出决算表(财决07表)'!$K208</f>
        <v>0</v>
      </c>
      <c r="I210" s="91" t="str">
        <f t="shared" si="12"/>
        <v>2</v>
      </c>
      <c r="J210" s="91" t="str">
        <f t="shared" si="13"/>
        <v>2</v>
      </c>
      <c r="K210" s="91">
        <f t="shared" si="14"/>
        <v>4</v>
      </c>
      <c r="L210" s="91"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100"/>
      <c r="C211" s="20" t="str">
        <f>IF(ISERROR(VLOOKUP(A211,'[1]Z07 一般公共预算财政拨款收入支出决算表(财决07表)'!$A$10:$T$500,4,FALSE)),"",VLOOKUP(A211,'[1]Z07 一般公共预算财政拨款收入支出决算表(财决07表)'!$A$10:$T$500,4,FALSE))</f>
        <v/>
      </c>
      <c r="D211" s="105" t="str">
        <f>IF(ISERROR(VLOOKUP(A211,'[1]Z07 一般公共预算财政拨款收入支出决算表(财决07表)'!$A$10:$T$500,11,FALSE)),"",VLOOKUP(A211,'[1]Z07 一般公共预算财政拨款收入支出决算表(财决07表)'!$A$10:$T$500,11,FALSE))</f>
        <v/>
      </c>
      <c r="E211" s="105" t="str">
        <f>IF(ISERROR(VLOOKUP(A211,'[1]Z07 一般公共预算财政拨款收入支出决算表(财决07表)'!$A$10:$T$500,12,FALSE)),"",VLOOKUP(A211,'[1]Z07 一般公共预算财政拨款收入支出决算表(财决07表)'!$A$10:$T$500,12,FALSE))</f>
        <v/>
      </c>
      <c r="F211" s="105" t="str">
        <f>IF(ISERROR(VLOOKUP(A211,'[1]Z07 一般公共预算财政拨款收入支出决算表(财决07表)'!$A$10:$T$500,15,FALSE)),"",VLOOKUP(A211,'[1]Z07 一般公共预算财政拨款收入支出决算表(财决07表)'!$A$10:$T$500,15,FALSE))</f>
        <v/>
      </c>
      <c r="G211" s="91">
        <f>'[1]Z07 一般公共预算财政拨款收入支出决算表(财决07表)'!A209</f>
        <v>0</v>
      </c>
      <c r="H211" s="101">
        <f>'[1]Z07 一般公共预算财政拨款收入支出决算表(财决07表)'!$K209</f>
        <v>0</v>
      </c>
      <c r="I211" s="91" t="str">
        <f t="shared" si="12"/>
        <v>2</v>
      </c>
      <c r="J211" s="91" t="str">
        <f t="shared" si="13"/>
        <v>2</v>
      </c>
      <c r="K211" s="91">
        <f t="shared" si="14"/>
        <v>4</v>
      </c>
      <c r="L211" s="91"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100"/>
      <c r="C212" s="20" t="str">
        <f>IF(ISERROR(VLOOKUP(A212,'[1]Z07 一般公共预算财政拨款收入支出决算表(财决07表)'!$A$10:$T$500,4,FALSE)),"",VLOOKUP(A212,'[1]Z07 一般公共预算财政拨款收入支出决算表(财决07表)'!$A$10:$T$500,4,FALSE))</f>
        <v/>
      </c>
      <c r="D212" s="105" t="str">
        <f>IF(ISERROR(VLOOKUP(A212,'[1]Z07 一般公共预算财政拨款收入支出决算表(财决07表)'!$A$10:$T$500,11,FALSE)),"",VLOOKUP(A212,'[1]Z07 一般公共预算财政拨款收入支出决算表(财决07表)'!$A$10:$T$500,11,FALSE))</f>
        <v/>
      </c>
      <c r="E212" s="105" t="str">
        <f>IF(ISERROR(VLOOKUP(A212,'[1]Z07 一般公共预算财政拨款收入支出决算表(财决07表)'!$A$10:$T$500,12,FALSE)),"",VLOOKUP(A212,'[1]Z07 一般公共预算财政拨款收入支出决算表(财决07表)'!$A$10:$T$500,12,FALSE))</f>
        <v/>
      </c>
      <c r="F212" s="105" t="str">
        <f>IF(ISERROR(VLOOKUP(A212,'[1]Z07 一般公共预算财政拨款收入支出决算表(财决07表)'!$A$10:$T$500,15,FALSE)),"",VLOOKUP(A212,'[1]Z07 一般公共预算财政拨款收入支出决算表(财决07表)'!$A$10:$T$500,15,FALSE))</f>
        <v/>
      </c>
      <c r="G212" s="91">
        <f>'[1]Z07 一般公共预算财政拨款收入支出决算表(财决07表)'!A210</f>
        <v>0</v>
      </c>
      <c r="H212" s="101">
        <f>'[1]Z07 一般公共预算财政拨款收入支出决算表(财决07表)'!$K210</f>
        <v>0</v>
      </c>
      <c r="I212" s="91" t="str">
        <f t="shared" si="12"/>
        <v>2</v>
      </c>
      <c r="J212" s="91" t="str">
        <f t="shared" si="13"/>
        <v>2</v>
      </c>
      <c r="K212" s="91">
        <f t="shared" si="14"/>
        <v>4</v>
      </c>
      <c r="L212" s="91"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100"/>
      <c r="C213" s="20" t="str">
        <f>IF(ISERROR(VLOOKUP(A213,'[1]Z07 一般公共预算财政拨款收入支出决算表(财决07表)'!$A$10:$T$500,4,FALSE)),"",VLOOKUP(A213,'[1]Z07 一般公共预算财政拨款收入支出决算表(财决07表)'!$A$10:$T$500,4,FALSE))</f>
        <v/>
      </c>
      <c r="D213" s="105" t="str">
        <f>IF(ISERROR(VLOOKUP(A213,'[1]Z07 一般公共预算财政拨款收入支出决算表(财决07表)'!$A$10:$T$500,11,FALSE)),"",VLOOKUP(A213,'[1]Z07 一般公共预算财政拨款收入支出决算表(财决07表)'!$A$10:$T$500,11,FALSE))</f>
        <v/>
      </c>
      <c r="E213" s="105" t="str">
        <f>IF(ISERROR(VLOOKUP(A213,'[1]Z07 一般公共预算财政拨款收入支出决算表(财决07表)'!$A$10:$T$500,12,FALSE)),"",VLOOKUP(A213,'[1]Z07 一般公共预算财政拨款收入支出决算表(财决07表)'!$A$10:$T$500,12,FALSE))</f>
        <v/>
      </c>
      <c r="F213" s="105" t="str">
        <f>IF(ISERROR(VLOOKUP(A213,'[1]Z07 一般公共预算财政拨款收入支出决算表(财决07表)'!$A$10:$T$500,15,FALSE)),"",VLOOKUP(A213,'[1]Z07 一般公共预算财政拨款收入支出决算表(财决07表)'!$A$10:$T$500,15,FALSE))</f>
        <v/>
      </c>
      <c r="G213" s="91">
        <f>'[1]Z07 一般公共预算财政拨款收入支出决算表(财决07表)'!A211</f>
        <v>0</v>
      </c>
      <c r="H213" s="101">
        <f>'[1]Z07 一般公共预算财政拨款收入支出决算表(财决07表)'!$K211</f>
        <v>0</v>
      </c>
      <c r="I213" s="91" t="str">
        <f t="shared" si="12"/>
        <v>2</v>
      </c>
      <c r="J213" s="91" t="str">
        <f t="shared" si="13"/>
        <v>2</v>
      </c>
      <c r="K213" s="91">
        <f t="shared" si="14"/>
        <v>4</v>
      </c>
      <c r="L213" s="91"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100"/>
      <c r="C214" s="20" t="str">
        <f>IF(ISERROR(VLOOKUP(A214,'[1]Z07 一般公共预算财政拨款收入支出决算表(财决07表)'!$A$10:$T$500,4,FALSE)),"",VLOOKUP(A214,'[1]Z07 一般公共预算财政拨款收入支出决算表(财决07表)'!$A$10:$T$500,4,FALSE))</f>
        <v/>
      </c>
      <c r="D214" s="105" t="str">
        <f>IF(ISERROR(VLOOKUP(A214,'[1]Z07 一般公共预算财政拨款收入支出决算表(财决07表)'!$A$10:$T$500,11,FALSE)),"",VLOOKUP(A214,'[1]Z07 一般公共预算财政拨款收入支出决算表(财决07表)'!$A$10:$T$500,11,FALSE))</f>
        <v/>
      </c>
      <c r="E214" s="105" t="str">
        <f>IF(ISERROR(VLOOKUP(A214,'[1]Z07 一般公共预算财政拨款收入支出决算表(财决07表)'!$A$10:$T$500,12,FALSE)),"",VLOOKUP(A214,'[1]Z07 一般公共预算财政拨款收入支出决算表(财决07表)'!$A$10:$T$500,12,FALSE))</f>
        <v/>
      </c>
      <c r="F214" s="105" t="str">
        <f>IF(ISERROR(VLOOKUP(A214,'[1]Z07 一般公共预算财政拨款收入支出决算表(财决07表)'!$A$10:$T$500,15,FALSE)),"",VLOOKUP(A214,'[1]Z07 一般公共预算财政拨款收入支出决算表(财决07表)'!$A$10:$T$500,15,FALSE))</f>
        <v/>
      </c>
      <c r="G214" s="91">
        <f>'[1]Z07 一般公共预算财政拨款收入支出决算表(财决07表)'!A212</f>
        <v>0</v>
      </c>
      <c r="H214" s="101">
        <f>'[1]Z07 一般公共预算财政拨款收入支出决算表(财决07表)'!$K212</f>
        <v>0</v>
      </c>
      <c r="I214" s="91" t="str">
        <f t="shared" si="12"/>
        <v>2</v>
      </c>
      <c r="J214" s="91" t="str">
        <f t="shared" si="13"/>
        <v>2</v>
      </c>
      <c r="K214" s="91">
        <f t="shared" si="14"/>
        <v>4</v>
      </c>
      <c r="L214" s="91"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100"/>
      <c r="C215" s="20" t="str">
        <f>IF(ISERROR(VLOOKUP(A215,'[1]Z07 一般公共预算财政拨款收入支出决算表(财决07表)'!$A$10:$T$500,4,FALSE)),"",VLOOKUP(A215,'[1]Z07 一般公共预算财政拨款收入支出决算表(财决07表)'!$A$10:$T$500,4,FALSE))</f>
        <v/>
      </c>
      <c r="D215" s="105" t="str">
        <f>IF(ISERROR(VLOOKUP(A215,'[1]Z07 一般公共预算财政拨款收入支出决算表(财决07表)'!$A$10:$T$500,11,FALSE)),"",VLOOKUP(A215,'[1]Z07 一般公共预算财政拨款收入支出决算表(财决07表)'!$A$10:$T$500,11,FALSE))</f>
        <v/>
      </c>
      <c r="E215" s="105" t="str">
        <f>IF(ISERROR(VLOOKUP(A215,'[1]Z07 一般公共预算财政拨款收入支出决算表(财决07表)'!$A$10:$T$500,12,FALSE)),"",VLOOKUP(A215,'[1]Z07 一般公共预算财政拨款收入支出决算表(财决07表)'!$A$10:$T$500,12,FALSE))</f>
        <v/>
      </c>
      <c r="F215" s="105" t="str">
        <f>IF(ISERROR(VLOOKUP(A215,'[1]Z07 一般公共预算财政拨款收入支出决算表(财决07表)'!$A$10:$T$500,15,FALSE)),"",VLOOKUP(A215,'[1]Z07 一般公共预算财政拨款收入支出决算表(财决07表)'!$A$10:$T$500,15,FALSE))</f>
        <v/>
      </c>
      <c r="G215" s="91">
        <f>'[1]Z07 一般公共预算财政拨款收入支出决算表(财决07表)'!A213</f>
        <v>0</v>
      </c>
      <c r="H215" s="101">
        <f>'[1]Z07 一般公共预算财政拨款收入支出决算表(财决07表)'!$K213</f>
        <v>0</v>
      </c>
      <c r="I215" s="91" t="str">
        <f t="shared" si="12"/>
        <v>2</v>
      </c>
      <c r="J215" s="91" t="str">
        <f t="shared" si="13"/>
        <v>2</v>
      </c>
      <c r="K215" s="91">
        <f t="shared" si="14"/>
        <v>4</v>
      </c>
      <c r="L215" s="91"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100"/>
      <c r="C216" s="20" t="str">
        <f>IF(ISERROR(VLOOKUP(A216,'[1]Z07 一般公共预算财政拨款收入支出决算表(财决07表)'!$A$10:$T$500,4,FALSE)),"",VLOOKUP(A216,'[1]Z07 一般公共预算财政拨款收入支出决算表(财决07表)'!$A$10:$T$500,4,FALSE))</f>
        <v/>
      </c>
      <c r="D216" s="105" t="str">
        <f>IF(ISERROR(VLOOKUP(A216,'[1]Z07 一般公共预算财政拨款收入支出决算表(财决07表)'!$A$10:$T$500,11,FALSE)),"",VLOOKUP(A216,'[1]Z07 一般公共预算财政拨款收入支出决算表(财决07表)'!$A$10:$T$500,11,FALSE))</f>
        <v/>
      </c>
      <c r="E216" s="105" t="str">
        <f>IF(ISERROR(VLOOKUP(A216,'[1]Z07 一般公共预算财政拨款收入支出决算表(财决07表)'!$A$10:$T$500,12,FALSE)),"",VLOOKUP(A216,'[1]Z07 一般公共预算财政拨款收入支出决算表(财决07表)'!$A$10:$T$500,12,FALSE))</f>
        <v/>
      </c>
      <c r="F216" s="105" t="str">
        <f>IF(ISERROR(VLOOKUP(A216,'[1]Z07 一般公共预算财政拨款收入支出决算表(财决07表)'!$A$10:$T$500,15,FALSE)),"",VLOOKUP(A216,'[1]Z07 一般公共预算财政拨款收入支出决算表(财决07表)'!$A$10:$T$500,15,FALSE))</f>
        <v/>
      </c>
      <c r="G216" s="91">
        <f>'[1]Z07 一般公共预算财政拨款收入支出决算表(财决07表)'!A214</f>
        <v>0</v>
      </c>
      <c r="H216" s="101">
        <f>'[1]Z07 一般公共预算财政拨款收入支出决算表(财决07表)'!$K214</f>
        <v>0</v>
      </c>
      <c r="I216" s="91" t="str">
        <f t="shared" si="12"/>
        <v>2</v>
      </c>
      <c r="J216" s="91" t="str">
        <f t="shared" si="13"/>
        <v>2</v>
      </c>
      <c r="K216" s="91">
        <f t="shared" si="14"/>
        <v>4</v>
      </c>
      <c r="L216" s="91"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100"/>
      <c r="C217" s="20" t="str">
        <f>IF(ISERROR(VLOOKUP(A217,'[1]Z07 一般公共预算财政拨款收入支出决算表(财决07表)'!$A$10:$T$500,4,FALSE)),"",VLOOKUP(A217,'[1]Z07 一般公共预算财政拨款收入支出决算表(财决07表)'!$A$10:$T$500,4,FALSE))</f>
        <v/>
      </c>
      <c r="D217" s="105" t="str">
        <f>IF(ISERROR(VLOOKUP(A217,'[1]Z07 一般公共预算财政拨款收入支出决算表(财决07表)'!$A$10:$T$500,11,FALSE)),"",VLOOKUP(A217,'[1]Z07 一般公共预算财政拨款收入支出决算表(财决07表)'!$A$10:$T$500,11,FALSE))</f>
        <v/>
      </c>
      <c r="E217" s="105" t="str">
        <f>IF(ISERROR(VLOOKUP(A217,'[1]Z07 一般公共预算财政拨款收入支出决算表(财决07表)'!$A$10:$T$500,12,FALSE)),"",VLOOKUP(A217,'[1]Z07 一般公共预算财政拨款收入支出决算表(财决07表)'!$A$10:$T$500,12,FALSE))</f>
        <v/>
      </c>
      <c r="F217" s="105" t="str">
        <f>IF(ISERROR(VLOOKUP(A217,'[1]Z07 一般公共预算财政拨款收入支出决算表(财决07表)'!$A$10:$T$500,15,FALSE)),"",VLOOKUP(A217,'[1]Z07 一般公共预算财政拨款收入支出决算表(财决07表)'!$A$10:$T$500,15,FALSE))</f>
        <v/>
      </c>
      <c r="G217" s="91">
        <f>'[1]Z07 一般公共预算财政拨款收入支出决算表(财决07表)'!A215</f>
        <v>0</v>
      </c>
      <c r="H217" s="101">
        <f>'[1]Z07 一般公共预算财政拨款收入支出决算表(财决07表)'!$K215</f>
        <v>0</v>
      </c>
      <c r="I217" s="91" t="str">
        <f t="shared" si="12"/>
        <v>2</v>
      </c>
      <c r="J217" s="91" t="str">
        <f t="shared" si="13"/>
        <v>2</v>
      </c>
      <c r="K217" s="91">
        <f t="shared" si="14"/>
        <v>4</v>
      </c>
      <c r="L217" s="91"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100"/>
      <c r="C218" s="20" t="str">
        <f>IF(ISERROR(VLOOKUP(A218,'[1]Z07 一般公共预算财政拨款收入支出决算表(财决07表)'!$A$10:$T$500,4,FALSE)),"",VLOOKUP(A218,'[1]Z07 一般公共预算财政拨款收入支出决算表(财决07表)'!$A$10:$T$500,4,FALSE))</f>
        <v/>
      </c>
      <c r="D218" s="105" t="str">
        <f>IF(ISERROR(VLOOKUP(A218,'[1]Z07 一般公共预算财政拨款收入支出决算表(财决07表)'!$A$10:$T$500,11,FALSE)),"",VLOOKUP(A218,'[1]Z07 一般公共预算财政拨款收入支出决算表(财决07表)'!$A$10:$T$500,11,FALSE))</f>
        <v/>
      </c>
      <c r="E218" s="105" t="str">
        <f>IF(ISERROR(VLOOKUP(A218,'[1]Z07 一般公共预算财政拨款收入支出决算表(财决07表)'!$A$10:$T$500,12,FALSE)),"",VLOOKUP(A218,'[1]Z07 一般公共预算财政拨款收入支出决算表(财决07表)'!$A$10:$T$500,12,FALSE))</f>
        <v/>
      </c>
      <c r="F218" s="105" t="str">
        <f>IF(ISERROR(VLOOKUP(A218,'[1]Z07 一般公共预算财政拨款收入支出决算表(财决07表)'!$A$10:$T$500,15,FALSE)),"",VLOOKUP(A218,'[1]Z07 一般公共预算财政拨款收入支出决算表(财决07表)'!$A$10:$T$500,15,FALSE))</f>
        <v/>
      </c>
      <c r="G218" s="91">
        <f>'[1]Z07 一般公共预算财政拨款收入支出决算表(财决07表)'!A216</f>
        <v>0</v>
      </c>
      <c r="H218" s="101">
        <f>'[1]Z07 一般公共预算财政拨款收入支出决算表(财决07表)'!$K216</f>
        <v>0</v>
      </c>
      <c r="I218" s="91" t="str">
        <f t="shared" si="12"/>
        <v>2</v>
      </c>
      <c r="J218" s="91" t="str">
        <f t="shared" si="13"/>
        <v>2</v>
      </c>
      <c r="K218" s="91">
        <f t="shared" si="14"/>
        <v>4</v>
      </c>
      <c r="L218" s="91"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100"/>
      <c r="C219" s="20" t="str">
        <f>IF(ISERROR(VLOOKUP(A219,'[1]Z07 一般公共预算财政拨款收入支出决算表(财决07表)'!$A$10:$T$500,4,FALSE)),"",VLOOKUP(A219,'[1]Z07 一般公共预算财政拨款收入支出决算表(财决07表)'!$A$10:$T$500,4,FALSE))</f>
        <v/>
      </c>
      <c r="D219" s="105" t="str">
        <f>IF(ISERROR(VLOOKUP(A219,'[1]Z07 一般公共预算财政拨款收入支出决算表(财决07表)'!$A$10:$T$500,11,FALSE)),"",VLOOKUP(A219,'[1]Z07 一般公共预算财政拨款收入支出决算表(财决07表)'!$A$10:$T$500,11,FALSE))</f>
        <v/>
      </c>
      <c r="E219" s="105" t="str">
        <f>IF(ISERROR(VLOOKUP(A219,'[1]Z07 一般公共预算财政拨款收入支出决算表(财决07表)'!$A$10:$T$500,12,FALSE)),"",VLOOKUP(A219,'[1]Z07 一般公共预算财政拨款收入支出决算表(财决07表)'!$A$10:$T$500,12,FALSE))</f>
        <v/>
      </c>
      <c r="F219" s="105" t="str">
        <f>IF(ISERROR(VLOOKUP(A219,'[1]Z07 一般公共预算财政拨款收入支出决算表(财决07表)'!$A$10:$T$500,15,FALSE)),"",VLOOKUP(A219,'[1]Z07 一般公共预算财政拨款收入支出决算表(财决07表)'!$A$10:$T$500,15,FALSE))</f>
        <v/>
      </c>
      <c r="G219" s="91">
        <f>'[1]Z07 一般公共预算财政拨款收入支出决算表(财决07表)'!A217</f>
        <v>0</v>
      </c>
      <c r="H219" s="101">
        <f>'[1]Z07 一般公共预算财政拨款收入支出决算表(财决07表)'!$K217</f>
        <v>0</v>
      </c>
      <c r="I219" s="91" t="str">
        <f t="shared" si="12"/>
        <v>2</v>
      </c>
      <c r="J219" s="91" t="str">
        <f t="shared" si="13"/>
        <v>2</v>
      </c>
      <c r="K219" s="91">
        <f t="shared" si="14"/>
        <v>4</v>
      </c>
      <c r="L219" s="91"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100"/>
      <c r="C220" s="20" t="str">
        <f>IF(ISERROR(VLOOKUP(A220,'[1]Z07 一般公共预算财政拨款收入支出决算表(财决07表)'!$A$10:$T$500,4,FALSE)),"",VLOOKUP(A220,'[1]Z07 一般公共预算财政拨款收入支出决算表(财决07表)'!$A$10:$T$500,4,FALSE))</f>
        <v/>
      </c>
      <c r="D220" s="105" t="str">
        <f>IF(ISERROR(VLOOKUP(A220,'[1]Z07 一般公共预算财政拨款收入支出决算表(财决07表)'!$A$10:$T$500,11,FALSE)),"",VLOOKUP(A220,'[1]Z07 一般公共预算财政拨款收入支出决算表(财决07表)'!$A$10:$T$500,11,FALSE))</f>
        <v/>
      </c>
      <c r="E220" s="105" t="str">
        <f>IF(ISERROR(VLOOKUP(A220,'[1]Z07 一般公共预算财政拨款收入支出决算表(财决07表)'!$A$10:$T$500,12,FALSE)),"",VLOOKUP(A220,'[1]Z07 一般公共预算财政拨款收入支出决算表(财决07表)'!$A$10:$T$500,12,FALSE))</f>
        <v/>
      </c>
      <c r="F220" s="105" t="str">
        <f>IF(ISERROR(VLOOKUP(A220,'[1]Z07 一般公共预算财政拨款收入支出决算表(财决07表)'!$A$10:$T$500,15,FALSE)),"",VLOOKUP(A220,'[1]Z07 一般公共预算财政拨款收入支出决算表(财决07表)'!$A$10:$T$500,15,FALSE))</f>
        <v/>
      </c>
      <c r="G220" s="91">
        <f>'[1]Z07 一般公共预算财政拨款收入支出决算表(财决07表)'!A218</f>
        <v>0</v>
      </c>
      <c r="H220" s="101">
        <f>'[1]Z07 一般公共预算财政拨款收入支出决算表(财决07表)'!$K218</f>
        <v>0</v>
      </c>
      <c r="I220" s="91" t="str">
        <f t="shared" si="12"/>
        <v>2</v>
      </c>
      <c r="J220" s="91" t="str">
        <f t="shared" si="13"/>
        <v>2</v>
      </c>
      <c r="K220" s="91">
        <f t="shared" si="14"/>
        <v>4</v>
      </c>
      <c r="L220" s="91"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100"/>
      <c r="C221" s="20" t="str">
        <f>IF(ISERROR(VLOOKUP(A221,'[1]Z07 一般公共预算财政拨款收入支出决算表(财决07表)'!$A$10:$T$500,4,FALSE)),"",VLOOKUP(A221,'[1]Z07 一般公共预算财政拨款收入支出决算表(财决07表)'!$A$10:$T$500,4,FALSE))</f>
        <v/>
      </c>
      <c r="D221" s="105" t="str">
        <f>IF(ISERROR(VLOOKUP(A221,'[1]Z07 一般公共预算财政拨款收入支出决算表(财决07表)'!$A$10:$T$500,11,FALSE)),"",VLOOKUP(A221,'[1]Z07 一般公共预算财政拨款收入支出决算表(财决07表)'!$A$10:$T$500,11,FALSE))</f>
        <v/>
      </c>
      <c r="E221" s="105" t="str">
        <f>IF(ISERROR(VLOOKUP(A221,'[1]Z07 一般公共预算财政拨款收入支出决算表(财决07表)'!$A$10:$T$500,12,FALSE)),"",VLOOKUP(A221,'[1]Z07 一般公共预算财政拨款收入支出决算表(财决07表)'!$A$10:$T$500,12,FALSE))</f>
        <v/>
      </c>
      <c r="F221" s="105" t="str">
        <f>IF(ISERROR(VLOOKUP(A221,'[1]Z07 一般公共预算财政拨款收入支出决算表(财决07表)'!$A$10:$T$500,15,FALSE)),"",VLOOKUP(A221,'[1]Z07 一般公共预算财政拨款收入支出决算表(财决07表)'!$A$10:$T$500,15,FALSE))</f>
        <v/>
      </c>
      <c r="G221" s="91">
        <f>'[1]Z07 一般公共预算财政拨款收入支出决算表(财决07表)'!A219</f>
        <v>0</v>
      </c>
      <c r="H221" s="101">
        <f>'[1]Z07 一般公共预算财政拨款收入支出决算表(财决07表)'!$K219</f>
        <v>0</v>
      </c>
      <c r="I221" s="91" t="str">
        <f t="shared" si="12"/>
        <v>2</v>
      </c>
      <c r="J221" s="91" t="str">
        <f t="shared" si="13"/>
        <v>2</v>
      </c>
      <c r="K221" s="91">
        <f t="shared" si="14"/>
        <v>4</v>
      </c>
      <c r="L221" s="91"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100"/>
      <c r="C222" s="20" t="str">
        <f>IF(ISERROR(VLOOKUP(A222,'[1]Z07 一般公共预算财政拨款收入支出决算表(财决07表)'!$A$10:$T$500,4,FALSE)),"",VLOOKUP(A222,'[1]Z07 一般公共预算财政拨款收入支出决算表(财决07表)'!$A$10:$T$500,4,FALSE))</f>
        <v/>
      </c>
      <c r="D222" s="105" t="str">
        <f>IF(ISERROR(VLOOKUP(A222,'[1]Z07 一般公共预算财政拨款收入支出决算表(财决07表)'!$A$10:$T$500,11,FALSE)),"",VLOOKUP(A222,'[1]Z07 一般公共预算财政拨款收入支出决算表(财决07表)'!$A$10:$T$500,11,FALSE))</f>
        <v/>
      </c>
      <c r="E222" s="105" t="str">
        <f>IF(ISERROR(VLOOKUP(A222,'[1]Z07 一般公共预算财政拨款收入支出决算表(财决07表)'!$A$10:$T$500,12,FALSE)),"",VLOOKUP(A222,'[1]Z07 一般公共预算财政拨款收入支出决算表(财决07表)'!$A$10:$T$500,12,FALSE))</f>
        <v/>
      </c>
      <c r="F222" s="105" t="str">
        <f>IF(ISERROR(VLOOKUP(A222,'[1]Z07 一般公共预算财政拨款收入支出决算表(财决07表)'!$A$10:$T$500,15,FALSE)),"",VLOOKUP(A222,'[1]Z07 一般公共预算财政拨款收入支出决算表(财决07表)'!$A$10:$T$500,15,FALSE))</f>
        <v/>
      </c>
      <c r="G222" s="91">
        <f>'[1]Z07 一般公共预算财政拨款收入支出决算表(财决07表)'!A220</f>
        <v>0</v>
      </c>
      <c r="H222" s="101">
        <f>'[1]Z07 一般公共预算财政拨款收入支出决算表(财决07表)'!$K220</f>
        <v>0</v>
      </c>
      <c r="I222" s="91" t="str">
        <f t="shared" si="12"/>
        <v>2</v>
      </c>
      <c r="J222" s="91" t="str">
        <f t="shared" si="13"/>
        <v>2</v>
      </c>
      <c r="K222" s="91">
        <f t="shared" si="14"/>
        <v>4</v>
      </c>
      <c r="L222" s="91"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100"/>
      <c r="C223" s="20" t="str">
        <f>IF(ISERROR(VLOOKUP(A223,'[1]Z07 一般公共预算财政拨款收入支出决算表(财决07表)'!$A$10:$T$500,4,FALSE)),"",VLOOKUP(A223,'[1]Z07 一般公共预算财政拨款收入支出决算表(财决07表)'!$A$10:$T$500,4,FALSE))</f>
        <v/>
      </c>
      <c r="D223" s="105" t="str">
        <f>IF(ISERROR(VLOOKUP(A223,'[1]Z07 一般公共预算财政拨款收入支出决算表(财决07表)'!$A$10:$T$500,11,FALSE)),"",VLOOKUP(A223,'[1]Z07 一般公共预算财政拨款收入支出决算表(财决07表)'!$A$10:$T$500,11,FALSE))</f>
        <v/>
      </c>
      <c r="E223" s="105" t="str">
        <f>IF(ISERROR(VLOOKUP(A223,'[1]Z07 一般公共预算财政拨款收入支出决算表(财决07表)'!$A$10:$T$500,12,FALSE)),"",VLOOKUP(A223,'[1]Z07 一般公共预算财政拨款收入支出决算表(财决07表)'!$A$10:$T$500,12,FALSE))</f>
        <v/>
      </c>
      <c r="F223" s="105" t="str">
        <f>IF(ISERROR(VLOOKUP(A223,'[1]Z07 一般公共预算财政拨款收入支出决算表(财决07表)'!$A$10:$T$500,15,FALSE)),"",VLOOKUP(A223,'[1]Z07 一般公共预算财政拨款收入支出决算表(财决07表)'!$A$10:$T$500,15,FALSE))</f>
        <v/>
      </c>
      <c r="G223" s="91">
        <f>'[1]Z07 一般公共预算财政拨款收入支出决算表(财决07表)'!A221</f>
        <v>0</v>
      </c>
      <c r="H223" s="101">
        <f>'[1]Z07 一般公共预算财政拨款收入支出决算表(财决07表)'!$K221</f>
        <v>0</v>
      </c>
      <c r="I223" s="91" t="str">
        <f t="shared" si="12"/>
        <v>2</v>
      </c>
      <c r="J223" s="91" t="str">
        <f t="shared" si="13"/>
        <v>2</v>
      </c>
      <c r="K223" s="91">
        <f t="shared" si="14"/>
        <v>4</v>
      </c>
      <c r="L223" s="91"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100"/>
      <c r="C224" s="20" t="str">
        <f>IF(ISERROR(VLOOKUP(A224,'[1]Z07 一般公共预算财政拨款收入支出决算表(财决07表)'!$A$10:$T$500,4,FALSE)),"",VLOOKUP(A224,'[1]Z07 一般公共预算财政拨款收入支出决算表(财决07表)'!$A$10:$T$500,4,FALSE))</f>
        <v/>
      </c>
      <c r="D224" s="105" t="str">
        <f>IF(ISERROR(VLOOKUP(A224,'[1]Z07 一般公共预算财政拨款收入支出决算表(财决07表)'!$A$10:$T$500,11,FALSE)),"",VLOOKUP(A224,'[1]Z07 一般公共预算财政拨款收入支出决算表(财决07表)'!$A$10:$T$500,11,FALSE))</f>
        <v/>
      </c>
      <c r="E224" s="105" t="str">
        <f>IF(ISERROR(VLOOKUP(A224,'[1]Z07 一般公共预算财政拨款收入支出决算表(财决07表)'!$A$10:$T$500,12,FALSE)),"",VLOOKUP(A224,'[1]Z07 一般公共预算财政拨款收入支出决算表(财决07表)'!$A$10:$T$500,12,FALSE))</f>
        <v/>
      </c>
      <c r="F224" s="105" t="str">
        <f>IF(ISERROR(VLOOKUP(A224,'[1]Z07 一般公共预算财政拨款收入支出决算表(财决07表)'!$A$10:$T$500,15,FALSE)),"",VLOOKUP(A224,'[1]Z07 一般公共预算财政拨款收入支出决算表(财决07表)'!$A$10:$T$500,15,FALSE))</f>
        <v/>
      </c>
      <c r="G224" s="91">
        <f>'[1]Z07 一般公共预算财政拨款收入支出决算表(财决07表)'!A222</f>
        <v>0</v>
      </c>
      <c r="H224" s="101">
        <f>'[1]Z07 一般公共预算财政拨款收入支出决算表(财决07表)'!$K222</f>
        <v>0</v>
      </c>
      <c r="I224" s="91" t="str">
        <f t="shared" si="12"/>
        <v>2</v>
      </c>
      <c r="J224" s="91" t="str">
        <f t="shared" si="13"/>
        <v>2</v>
      </c>
      <c r="K224" s="91">
        <f t="shared" si="14"/>
        <v>4</v>
      </c>
      <c r="L224" s="91"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100"/>
      <c r="C225" s="20" t="str">
        <f>IF(ISERROR(VLOOKUP(A225,'[1]Z07 一般公共预算财政拨款收入支出决算表(财决07表)'!$A$10:$T$500,4,FALSE)),"",VLOOKUP(A225,'[1]Z07 一般公共预算财政拨款收入支出决算表(财决07表)'!$A$10:$T$500,4,FALSE))</f>
        <v/>
      </c>
      <c r="D225" s="105" t="str">
        <f>IF(ISERROR(VLOOKUP(A225,'[1]Z07 一般公共预算财政拨款收入支出决算表(财决07表)'!$A$10:$T$500,11,FALSE)),"",VLOOKUP(A225,'[1]Z07 一般公共预算财政拨款收入支出决算表(财决07表)'!$A$10:$T$500,11,FALSE))</f>
        <v/>
      </c>
      <c r="E225" s="105" t="str">
        <f>IF(ISERROR(VLOOKUP(A225,'[1]Z07 一般公共预算财政拨款收入支出决算表(财决07表)'!$A$10:$T$500,12,FALSE)),"",VLOOKUP(A225,'[1]Z07 一般公共预算财政拨款收入支出决算表(财决07表)'!$A$10:$T$500,12,FALSE))</f>
        <v/>
      </c>
      <c r="F225" s="105" t="str">
        <f>IF(ISERROR(VLOOKUP(A225,'[1]Z07 一般公共预算财政拨款收入支出决算表(财决07表)'!$A$10:$T$500,15,FALSE)),"",VLOOKUP(A225,'[1]Z07 一般公共预算财政拨款收入支出决算表(财决07表)'!$A$10:$T$500,15,FALSE))</f>
        <v/>
      </c>
      <c r="G225" s="91">
        <f>'[1]Z07 一般公共预算财政拨款收入支出决算表(财决07表)'!A223</f>
        <v>0</v>
      </c>
      <c r="H225" s="101">
        <f>'[1]Z07 一般公共预算财政拨款收入支出决算表(财决07表)'!$K223</f>
        <v>0</v>
      </c>
      <c r="I225" s="91" t="str">
        <f t="shared" si="12"/>
        <v>2</v>
      </c>
      <c r="J225" s="91" t="str">
        <f t="shared" si="13"/>
        <v>2</v>
      </c>
      <c r="K225" s="91">
        <f t="shared" si="14"/>
        <v>4</v>
      </c>
      <c r="L225" s="91"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100"/>
      <c r="C226" s="20" t="str">
        <f>IF(ISERROR(VLOOKUP(A226,'[1]Z07 一般公共预算财政拨款收入支出决算表(财决07表)'!$A$10:$T$500,4,FALSE)),"",VLOOKUP(A226,'[1]Z07 一般公共预算财政拨款收入支出决算表(财决07表)'!$A$10:$T$500,4,FALSE))</f>
        <v/>
      </c>
      <c r="D226" s="105" t="str">
        <f>IF(ISERROR(VLOOKUP(A226,'[1]Z07 一般公共预算财政拨款收入支出决算表(财决07表)'!$A$10:$T$500,11,FALSE)),"",VLOOKUP(A226,'[1]Z07 一般公共预算财政拨款收入支出决算表(财决07表)'!$A$10:$T$500,11,FALSE))</f>
        <v/>
      </c>
      <c r="E226" s="105" t="str">
        <f>IF(ISERROR(VLOOKUP(A226,'[1]Z07 一般公共预算财政拨款收入支出决算表(财决07表)'!$A$10:$T$500,12,FALSE)),"",VLOOKUP(A226,'[1]Z07 一般公共预算财政拨款收入支出决算表(财决07表)'!$A$10:$T$500,12,FALSE))</f>
        <v/>
      </c>
      <c r="F226" s="105" t="str">
        <f>IF(ISERROR(VLOOKUP(A226,'[1]Z07 一般公共预算财政拨款收入支出决算表(财决07表)'!$A$10:$T$500,15,FALSE)),"",VLOOKUP(A226,'[1]Z07 一般公共预算财政拨款收入支出决算表(财决07表)'!$A$10:$T$500,15,FALSE))</f>
        <v/>
      </c>
      <c r="G226" s="91">
        <f>'[1]Z07 一般公共预算财政拨款收入支出决算表(财决07表)'!A224</f>
        <v>0</v>
      </c>
      <c r="H226" s="101">
        <f>'[1]Z07 一般公共预算财政拨款收入支出决算表(财决07表)'!$K224</f>
        <v>0</v>
      </c>
      <c r="I226" s="91" t="str">
        <f t="shared" si="12"/>
        <v>2</v>
      </c>
      <c r="J226" s="91" t="str">
        <f t="shared" si="13"/>
        <v>2</v>
      </c>
      <c r="K226" s="91">
        <f t="shared" si="14"/>
        <v>4</v>
      </c>
      <c r="L226" s="91"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100"/>
      <c r="C227" s="20" t="str">
        <f>IF(ISERROR(VLOOKUP(A227,'[1]Z07 一般公共预算财政拨款收入支出决算表(财决07表)'!$A$10:$T$500,4,FALSE)),"",VLOOKUP(A227,'[1]Z07 一般公共预算财政拨款收入支出决算表(财决07表)'!$A$10:$T$500,4,FALSE))</f>
        <v/>
      </c>
      <c r="D227" s="105" t="str">
        <f>IF(ISERROR(VLOOKUP(A227,'[1]Z07 一般公共预算财政拨款收入支出决算表(财决07表)'!$A$10:$T$500,11,FALSE)),"",VLOOKUP(A227,'[1]Z07 一般公共预算财政拨款收入支出决算表(财决07表)'!$A$10:$T$500,11,FALSE))</f>
        <v/>
      </c>
      <c r="E227" s="105" t="str">
        <f>IF(ISERROR(VLOOKUP(A227,'[1]Z07 一般公共预算财政拨款收入支出决算表(财决07表)'!$A$10:$T$500,12,FALSE)),"",VLOOKUP(A227,'[1]Z07 一般公共预算财政拨款收入支出决算表(财决07表)'!$A$10:$T$500,12,FALSE))</f>
        <v/>
      </c>
      <c r="F227" s="105" t="str">
        <f>IF(ISERROR(VLOOKUP(A227,'[1]Z07 一般公共预算财政拨款收入支出决算表(财决07表)'!$A$10:$T$500,15,FALSE)),"",VLOOKUP(A227,'[1]Z07 一般公共预算财政拨款收入支出决算表(财决07表)'!$A$10:$T$500,15,FALSE))</f>
        <v/>
      </c>
      <c r="G227" s="91">
        <f>'[1]Z07 一般公共预算财政拨款收入支出决算表(财决07表)'!A225</f>
        <v>0</v>
      </c>
      <c r="H227" s="101">
        <f>'[1]Z07 一般公共预算财政拨款收入支出决算表(财决07表)'!$K225</f>
        <v>0</v>
      </c>
      <c r="I227" s="91" t="str">
        <f t="shared" si="12"/>
        <v>2</v>
      </c>
      <c r="J227" s="91" t="str">
        <f t="shared" si="13"/>
        <v>2</v>
      </c>
      <c r="K227" s="91">
        <f t="shared" si="14"/>
        <v>4</v>
      </c>
      <c r="L227" s="91"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100"/>
      <c r="C228" s="20" t="str">
        <f>IF(ISERROR(VLOOKUP(A228,'[1]Z07 一般公共预算财政拨款收入支出决算表(财决07表)'!$A$10:$T$500,4,FALSE)),"",VLOOKUP(A228,'[1]Z07 一般公共预算财政拨款收入支出决算表(财决07表)'!$A$10:$T$500,4,FALSE))</f>
        <v/>
      </c>
      <c r="D228" s="105" t="str">
        <f>IF(ISERROR(VLOOKUP(A228,'[1]Z07 一般公共预算财政拨款收入支出决算表(财决07表)'!$A$10:$T$500,11,FALSE)),"",VLOOKUP(A228,'[1]Z07 一般公共预算财政拨款收入支出决算表(财决07表)'!$A$10:$T$500,11,FALSE))</f>
        <v/>
      </c>
      <c r="E228" s="105" t="str">
        <f>IF(ISERROR(VLOOKUP(A228,'[1]Z07 一般公共预算财政拨款收入支出决算表(财决07表)'!$A$10:$T$500,12,FALSE)),"",VLOOKUP(A228,'[1]Z07 一般公共预算财政拨款收入支出决算表(财决07表)'!$A$10:$T$500,12,FALSE))</f>
        <v/>
      </c>
      <c r="F228" s="105" t="str">
        <f>IF(ISERROR(VLOOKUP(A228,'[1]Z07 一般公共预算财政拨款收入支出决算表(财决07表)'!$A$10:$T$500,15,FALSE)),"",VLOOKUP(A228,'[1]Z07 一般公共预算财政拨款收入支出决算表(财决07表)'!$A$10:$T$500,15,FALSE))</f>
        <v/>
      </c>
      <c r="G228" s="91">
        <f>'[1]Z07 一般公共预算财政拨款收入支出决算表(财决07表)'!A226</f>
        <v>0</v>
      </c>
      <c r="H228" s="101">
        <f>'[1]Z07 一般公共预算财政拨款收入支出决算表(财决07表)'!$K226</f>
        <v>0</v>
      </c>
      <c r="I228" s="91" t="str">
        <f t="shared" si="12"/>
        <v>2</v>
      </c>
      <c r="J228" s="91" t="str">
        <f t="shared" si="13"/>
        <v>2</v>
      </c>
      <c r="K228" s="91">
        <f t="shared" si="14"/>
        <v>4</v>
      </c>
      <c r="L228" s="91"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100"/>
      <c r="C229" s="20" t="str">
        <f>IF(ISERROR(VLOOKUP(A229,'[1]Z07 一般公共预算财政拨款收入支出决算表(财决07表)'!$A$10:$T$500,4,FALSE)),"",VLOOKUP(A229,'[1]Z07 一般公共预算财政拨款收入支出决算表(财决07表)'!$A$10:$T$500,4,FALSE))</f>
        <v/>
      </c>
      <c r="D229" s="105" t="str">
        <f>IF(ISERROR(VLOOKUP(A229,'[1]Z07 一般公共预算财政拨款收入支出决算表(财决07表)'!$A$10:$T$500,11,FALSE)),"",VLOOKUP(A229,'[1]Z07 一般公共预算财政拨款收入支出决算表(财决07表)'!$A$10:$T$500,11,FALSE))</f>
        <v/>
      </c>
      <c r="E229" s="105" t="str">
        <f>IF(ISERROR(VLOOKUP(A229,'[1]Z07 一般公共预算财政拨款收入支出决算表(财决07表)'!$A$10:$T$500,12,FALSE)),"",VLOOKUP(A229,'[1]Z07 一般公共预算财政拨款收入支出决算表(财决07表)'!$A$10:$T$500,12,FALSE))</f>
        <v/>
      </c>
      <c r="F229" s="105" t="str">
        <f>IF(ISERROR(VLOOKUP(A229,'[1]Z07 一般公共预算财政拨款收入支出决算表(财决07表)'!$A$10:$T$500,15,FALSE)),"",VLOOKUP(A229,'[1]Z07 一般公共预算财政拨款收入支出决算表(财决07表)'!$A$10:$T$500,15,FALSE))</f>
        <v/>
      </c>
      <c r="G229" s="91">
        <f>'[1]Z07 一般公共预算财政拨款收入支出决算表(财决07表)'!A227</f>
        <v>0</v>
      </c>
      <c r="H229" s="101">
        <f>'[1]Z07 一般公共预算财政拨款收入支出决算表(财决07表)'!$K227</f>
        <v>0</v>
      </c>
      <c r="I229" s="91" t="str">
        <f t="shared" si="12"/>
        <v>2</v>
      </c>
      <c r="J229" s="91" t="str">
        <f t="shared" si="13"/>
        <v>2</v>
      </c>
      <c r="K229" s="91">
        <f t="shared" si="14"/>
        <v>4</v>
      </c>
      <c r="L229" s="91"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100"/>
      <c r="C230" s="20" t="str">
        <f>IF(ISERROR(VLOOKUP(A230,'[1]Z07 一般公共预算财政拨款收入支出决算表(财决07表)'!$A$10:$T$500,4,FALSE)),"",VLOOKUP(A230,'[1]Z07 一般公共预算财政拨款收入支出决算表(财决07表)'!$A$10:$T$500,4,FALSE))</f>
        <v/>
      </c>
      <c r="D230" s="105" t="str">
        <f>IF(ISERROR(VLOOKUP(A230,'[1]Z07 一般公共预算财政拨款收入支出决算表(财决07表)'!$A$10:$T$500,11,FALSE)),"",VLOOKUP(A230,'[1]Z07 一般公共预算财政拨款收入支出决算表(财决07表)'!$A$10:$T$500,11,FALSE))</f>
        <v/>
      </c>
      <c r="E230" s="105" t="str">
        <f>IF(ISERROR(VLOOKUP(A230,'[1]Z07 一般公共预算财政拨款收入支出决算表(财决07表)'!$A$10:$T$500,12,FALSE)),"",VLOOKUP(A230,'[1]Z07 一般公共预算财政拨款收入支出决算表(财决07表)'!$A$10:$T$500,12,FALSE))</f>
        <v/>
      </c>
      <c r="F230" s="105" t="str">
        <f>IF(ISERROR(VLOOKUP(A230,'[1]Z07 一般公共预算财政拨款收入支出决算表(财决07表)'!$A$10:$T$500,15,FALSE)),"",VLOOKUP(A230,'[1]Z07 一般公共预算财政拨款收入支出决算表(财决07表)'!$A$10:$T$500,15,FALSE))</f>
        <v/>
      </c>
      <c r="G230" s="91">
        <f>'[1]Z07 一般公共预算财政拨款收入支出决算表(财决07表)'!A228</f>
        <v>0</v>
      </c>
      <c r="H230" s="101">
        <f>'[1]Z07 一般公共预算财政拨款收入支出决算表(财决07表)'!$K228</f>
        <v>0</v>
      </c>
      <c r="I230" s="91" t="str">
        <f t="shared" si="12"/>
        <v>2</v>
      </c>
      <c r="J230" s="91" t="str">
        <f t="shared" si="13"/>
        <v>2</v>
      </c>
      <c r="K230" s="91">
        <f t="shared" si="14"/>
        <v>4</v>
      </c>
      <c r="L230" s="91"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100"/>
      <c r="C231" s="20" t="str">
        <f>IF(ISERROR(VLOOKUP(A231,'[1]Z07 一般公共预算财政拨款收入支出决算表(财决07表)'!$A$10:$T$500,4,FALSE)),"",VLOOKUP(A231,'[1]Z07 一般公共预算财政拨款收入支出决算表(财决07表)'!$A$10:$T$500,4,FALSE))</f>
        <v/>
      </c>
      <c r="D231" s="105" t="str">
        <f>IF(ISERROR(VLOOKUP(A231,'[1]Z07 一般公共预算财政拨款收入支出决算表(财决07表)'!$A$10:$T$500,11,FALSE)),"",VLOOKUP(A231,'[1]Z07 一般公共预算财政拨款收入支出决算表(财决07表)'!$A$10:$T$500,11,FALSE))</f>
        <v/>
      </c>
      <c r="E231" s="105" t="str">
        <f>IF(ISERROR(VLOOKUP(A231,'[1]Z07 一般公共预算财政拨款收入支出决算表(财决07表)'!$A$10:$T$500,12,FALSE)),"",VLOOKUP(A231,'[1]Z07 一般公共预算财政拨款收入支出决算表(财决07表)'!$A$10:$T$500,12,FALSE))</f>
        <v/>
      </c>
      <c r="F231" s="105" t="str">
        <f>IF(ISERROR(VLOOKUP(A231,'[1]Z07 一般公共预算财政拨款收入支出决算表(财决07表)'!$A$10:$T$500,15,FALSE)),"",VLOOKUP(A231,'[1]Z07 一般公共预算财政拨款收入支出决算表(财决07表)'!$A$10:$T$500,15,FALSE))</f>
        <v/>
      </c>
      <c r="G231" s="91">
        <f>'[1]Z07 一般公共预算财政拨款收入支出决算表(财决07表)'!A229</f>
        <v>0</v>
      </c>
      <c r="H231" s="101">
        <f>'[1]Z07 一般公共预算财政拨款收入支出决算表(财决07表)'!$K229</f>
        <v>0</v>
      </c>
      <c r="I231" s="91" t="str">
        <f t="shared" si="12"/>
        <v>2</v>
      </c>
      <c r="J231" s="91" t="str">
        <f t="shared" si="13"/>
        <v>2</v>
      </c>
      <c r="K231" s="91">
        <f t="shared" si="14"/>
        <v>4</v>
      </c>
      <c r="L231" s="91"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100"/>
      <c r="C232" s="20" t="str">
        <f>IF(ISERROR(VLOOKUP(A232,'[1]Z07 一般公共预算财政拨款收入支出决算表(财决07表)'!$A$10:$T$500,4,FALSE)),"",VLOOKUP(A232,'[1]Z07 一般公共预算财政拨款收入支出决算表(财决07表)'!$A$10:$T$500,4,FALSE))</f>
        <v/>
      </c>
      <c r="D232" s="105" t="str">
        <f>IF(ISERROR(VLOOKUP(A232,'[1]Z07 一般公共预算财政拨款收入支出决算表(财决07表)'!$A$10:$T$500,11,FALSE)),"",VLOOKUP(A232,'[1]Z07 一般公共预算财政拨款收入支出决算表(财决07表)'!$A$10:$T$500,11,FALSE))</f>
        <v/>
      </c>
      <c r="E232" s="105" t="str">
        <f>IF(ISERROR(VLOOKUP(A232,'[1]Z07 一般公共预算财政拨款收入支出决算表(财决07表)'!$A$10:$T$500,12,FALSE)),"",VLOOKUP(A232,'[1]Z07 一般公共预算财政拨款收入支出决算表(财决07表)'!$A$10:$T$500,12,FALSE))</f>
        <v/>
      </c>
      <c r="F232" s="105" t="str">
        <f>IF(ISERROR(VLOOKUP(A232,'[1]Z07 一般公共预算财政拨款收入支出决算表(财决07表)'!$A$10:$T$500,15,FALSE)),"",VLOOKUP(A232,'[1]Z07 一般公共预算财政拨款收入支出决算表(财决07表)'!$A$10:$T$500,15,FALSE))</f>
        <v/>
      </c>
      <c r="G232" s="91">
        <f>'[1]Z07 一般公共预算财政拨款收入支出决算表(财决07表)'!A230</f>
        <v>0</v>
      </c>
      <c r="H232" s="101">
        <f>'[1]Z07 一般公共预算财政拨款收入支出决算表(财决07表)'!$K230</f>
        <v>0</v>
      </c>
      <c r="I232" s="91" t="str">
        <f t="shared" si="12"/>
        <v>2</v>
      </c>
      <c r="J232" s="91" t="str">
        <f t="shared" si="13"/>
        <v>2</v>
      </c>
      <c r="K232" s="91">
        <f t="shared" si="14"/>
        <v>4</v>
      </c>
      <c r="L232" s="91"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100"/>
      <c r="C233" s="20" t="str">
        <f>IF(ISERROR(VLOOKUP(A233,'[1]Z07 一般公共预算财政拨款收入支出决算表(财决07表)'!$A$10:$T$500,4,FALSE)),"",VLOOKUP(A233,'[1]Z07 一般公共预算财政拨款收入支出决算表(财决07表)'!$A$10:$T$500,4,FALSE))</f>
        <v/>
      </c>
      <c r="D233" s="105" t="str">
        <f>IF(ISERROR(VLOOKUP(A233,'[1]Z07 一般公共预算财政拨款收入支出决算表(财决07表)'!$A$10:$T$500,11,FALSE)),"",VLOOKUP(A233,'[1]Z07 一般公共预算财政拨款收入支出决算表(财决07表)'!$A$10:$T$500,11,FALSE))</f>
        <v/>
      </c>
      <c r="E233" s="105" t="str">
        <f>IF(ISERROR(VLOOKUP(A233,'[1]Z07 一般公共预算财政拨款收入支出决算表(财决07表)'!$A$10:$T$500,12,FALSE)),"",VLOOKUP(A233,'[1]Z07 一般公共预算财政拨款收入支出决算表(财决07表)'!$A$10:$T$500,12,FALSE))</f>
        <v/>
      </c>
      <c r="F233" s="105" t="str">
        <f>IF(ISERROR(VLOOKUP(A233,'[1]Z07 一般公共预算财政拨款收入支出决算表(财决07表)'!$A$10:$T$500,15,FALSE)),"",VLOOKUP(A233,'[1]Z07 一般公共预算财政拨款收入支出决算表(财决07表)'!$A$10:$T$500,15,FALSE))</f>
        <v/>
      </c>
      <c r="G233" s="91">
        <f>'[1]Z07 一般公共预算财政拨款收入支出决算表(财决07表)'!A231</f>
        <v>0</v>
      </c>
      <c r="H233" s="101">
        <f>'[1]Z07 一般公共预算财政拨款收入支出决算表(财决07表)'!$K231</f>
        <v>0</v>
      </c>
      <c r="I233" s="91" t="str">
        <f t="shared" si="12"/>
        <v>2</v>
      </c>
      <c r="J233" s="91" t="str">
        <f t="shared" si="13"/>
        <v>2</v>
      </c>
      <c r="K233" s="91">
        <f t="shared" si="14"/>
        <v>4</v>
      </c>
      <c r="L233" s="91"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100"/>
      <c r="C234" s="20" t="str">
        <f>IF(ISERROR(VLOOKUP(A234,'[1]Z07 一般公共预算财政拨款收入支出决算表(财决07表)'!$A$10:$T$500,4,FALSE)),"",VLOOKUP(A234,'[1]Z07 一般公共预算财政拨款收入支出决算表(财决07表)'!$A$10:$T$500,4,FALSE))</f>
        <v/>
      </c>
      <c r="D234" s="105" t="str">
        <f>IF(ISERROR(VLOOKUP(A234,'[1]Z07 一般公共预算财政拨款收入支出决算表(财决07表)'!$A$10:$T$500,11,FALSE)),"",VLOOKUP(A234,'[1]Z07 一般公共预算财政拨款收入支出决算表(财决07表)'!$A$10:$T$500,11,FALSE))</f>
        <v/>
      </c>
      <c r="E234" s="105" t="str">
        <f>IF(ISERROR(VLOOKUP(A234,'[1]Z07 一般公共预算财政拨款收入支出决算表(财决07表)'!$A$10:$T$500,12,FALSE)),"",VLOOKUP(A234,'[1]Z07 一般公共预算财政拨款收入支出决算表(财决07表)'!$A$10:$T$500,12,FALSE))</f>
        <v/>
      </c>
      <c r="F234" s="105" t="str">
        <f>IF(ISERROR(VLOOKUP(A234,'[1]Z07 一般公共预算财政拨款收入支出决算表(财决07表)'!$A$10:$T$500,15,FALSE)),"",VLOOKUP(A234,'[1]Z07 一般公共预算财政拨款收入支出决算表(财决07表)'!$A$10:$T$500,15,FALSE))</f>
        <v/>
      </c>
      <c r="G234" s="91">
        <f>'[1]Z07 一般公共预算财政拨款收入支出决算表(财决07表)'!A232</f>
        <v>0</v>
      </c>
      <c r="H234" s="101">
        <f>'[1]Z07 一般公共预算财政拨款收入支出决算表(财决07表)'!$K232</f>
        <v>0</v>
      </c>
      <c r="I234" s="91" t="str">
        <f t="shared" si="12"/>
        <v>2</v>
      </c>
      <c r="J234" s="91" t="str">
        <f t="shared" si="13"/>
        <v>2</v>
      </c>
      <c r="K234" s="91">
        <f t="shared" si="14"/>
        <v>4</v>
      </c>
      <c r="L234" s="91"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100"/>
      <c r="C235" s="20" t="str">
        <f>IF(ISERROR(VLOOKUP(A235,'[1]Z07 一般公共预算财政拨款收入支出决算表(财决07表)'!$A$10:$T$500,4,FALSE)),"",VLOOKUP(A235,'[1]Z07 一般公共预算财政拨款收入支出决算表(财决07表)'!$A$10:$T$500,4,FALSE))</f>
        <v/>
      </c>
      <c r="D235" s="105" t="str">
        <f>IF(ISERROR(VLOOKUP(A235,'[1]Z07 一般公共预算财政拨款收入支出决算表(财决07表)'!$A$10:$T$500,11,FALSE)),"",VLOOKUP(A235,'[1]Z07 一般公共预算财政拨款收入支出决算表(财决07表)'!$A$10:$T$500,11,FALSE))</f>
        <v/>
      </c>
      <c r="E235" s="105" t="str">
        <f>IF(ISERROR(VLOOKUP(A235,'[1]Z07 一般公共预算财政拨款收入支出决算表(财决07表)'!$A$10:$T$500,12,FALSE)),"",VLOOKUP(A235,'[1]Z07 一般公共预算财政拨款收入支出决算表(财决07表)'!$A$10:$T$500,12,FALSE))</f>
        <v/>
      </c>
      <c r="F235" s="105" t="str">
        <f>IF(ISERROR(VLOOKUP(A235,'[1]Z07 一般公共预算财政拨款收入支出决算表(财决07表)'!$A$10:$T$500,15,FALSE)),"",VLOOKUP(A235,'[1]Z07 一般公共预算财政拨款收入支出决算表(财决07表)'!$A$10:$T$500,15,FALSE))</f>
        <v/>
      </c>
      <c r="G235" s="91">
        <f>'[1]Z07 一般公共预算财政拨款收入支出决算表(财决07表)'!A233</f>
        <v>0</v>
      </c>
      <c r="H235" s="101">
        <f>'[1]Z07 一般公共预算财政拨款收入支出决算表(财决07表)'!$K233</f>
        <v>0</v>
      </c>
      <c r="I235" s="91" t="str">
        <f t="shared" si="12"/>
        <v>2</v>
      </c>
      <c r="J235" s="91" t="str">
        <f t="shared" si="13"/>
        <v>2</v>
      </c>
      <c r="K235" s="91">
        <f t="shared" si="14"/>
        <v>4</v>
      </c>
      <c r="L235" s="91"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100"/>
      <c r="C236" s="20" t="str">
        <f>IF(ISERROR(VLOOKUP(A236,'[1]Z07 一般公共预算财政拨款收入支出决算表(财决07表)'!$A$10:$T$500,4,FALSE)),"",VLOOKUP(A236,'[1]Z07 一般公共预算财政拨款收入支出决算表(财决07表)'!$A$10:$T$500,4,FALSE))</f>
        <v/>
      </c>
      <c r="D236" s="105" t="str">
        <f>IF(ISERROR(VLOOKUP(A236,'[1]Z07 一般公共预算财政拨款收入支出决算表(财决07表)'!$A$10:$T$500,11,FALSE)),"",VLOOKUP(A236,'[1]Z07 一般公共预算财政拨款收入支出决算表(财决07表)'!$A$10:$T$500,11,FALSE))</f>
        <v/>
      </c>
      <c r="E236" s="105" t="str">
        <f>IF(ISERROR(VLOOKUP(A236,'[1]Z07 一般公共预算财政拨款收入支出决算表(财决07表)'!$A$10:$T$500,12,FALSE)),"",VLOOKUP(A236,'[1]Z07 一般公共预算财政拨款收入支出决算表(财决07表)'!$A$10:$T$500,12,FALSE))</f>
        <v/>
      </c>
      <c r="F236" s="105" t="str">
        <f>IF(ISERROR(VLOOKUP(A236,'[1]Z07 一般公共预算财政拨款收入支出决算表(财决07表)'!$A$10:$T$500,15,FALSE)),"",VLOOKUP(A236,'[1]Z07 一般公共预算财政拨款收入支出决算表(财决07表)'!$A$10:$T$500,15,FALSE))</f>
        <v/>
      </c>
      <c r="G236" s="91">
        <f>'[1]Z07 一般公共预算财政拨款收入支出决算表(财决07表)'!A234</f>
        <v>0</v>
      </c>
      <c r="H236" s="101">
        <f>'[1]Z07 一般公共预算财政拨款收入支出决算表(财决07表)'!$K234</f>
        <v>0</v>
      </c>
      <c r="I236" s="91" t="str">
        <f t="shared" si="12"/>
        <v>2</v>
      </c>
      <c r="J236" s="91" t="str">
        <f t="shared" si="13"/>
        <v>2</v>
      </c>
      <c r="K236" s="91">
        <f t="shared" si="14"/>
        <v>4</v>
      </c>
      <c r="L236" s="91"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100"/>
      <c r="C237" s="20" t="str">
        <f>IF(ISERROR(VLOOKUP(A237,'[1]Z07 一般公共预算财政拨款收入支出决算表(财决07表)'!$A$10:$T$500,4,FALSE)),"",VLOOKUP(A237,'[1]Z07 一般公共预算财政拨款收入支出决算表(财决07表)'!$A$10:$T$500,4,FALSE))</f>
        <v/>
      </c>
      <c r="D237" s="105" t="str">
        <f>IF(ISERROR(VLOOKUP(A237,'[1]Z07 一般公共预算财政拨款收入支出决算表(财决07表)'!$A$10:$T$500,11,FALSE)),"",VLOOKUP(A237,'[1]Z07 一般公共预算财政拨款收入支出决算表(财决07表)'!$A$10:$T$500,11,FALSE))</f>
        <v/>
      </c>
      <c r="E237" s="105" t="str">
        <f>IF(ISERROR(VLOOKUP(A237,'[1]Z07 一般公共预算财政拨款收入支出决算表(财决07表)'!$A$10:$T$500,12,FALSE)),"",VLOOKUP(A237,'[1]Z07 一般公共预算财政拨款收入支出决算表(财决07表)'!$A$10:$T$500,12,FALSE))</f>
        <v/>
      </c>
      <c r="F237" s="105" t="str">
        <f>IF(ISERROR(VLOOKUP(A237,'[1]Z07 一般公共预算财政拨款收入支出决算表(财决07表)'!$A$10:$T$500,15,FALSE)),"",VLOOKUP(A237,'[1]Z07 一般公共预算财政拨款收入支出决算表(财决07表)'!$A$10:$T$500,15,FALSE))</f>
        <v/>
      </c>
      <c r="G237" s="91">
        <f>'[1]Z07 一般公共预算财政拨款收入支出决算表(财决07表)'!A235</f>
        <v>0</v>
      </c>
      <c r="H237" s="101">
        <f>'[1]Z07 一般公共预算财政拨款收入支出决算表(财决07表)'!$K235</f>
        <v>0</v>
      </c>
      <c r="I237" s="91" t="str">
        <f t="shared" si="12"/>
        <v>2</v>
      </c>
      <c r="J237" s="91" t="str">
        <f t="shared" si="13"/>
        <v>2</v>
      </c>
      <c r="K237" s="91">
        <f t="shared" si="14"/>
        <v>4</v>
      </c>
      <c r="L237" s="91"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100"/>
      <c r="C238" s="20" t="str">
        <f>IF(ISERROR(VLOOKUP(A238,'[1]Z07 一般公共预算财政拨款收入支出决算表(财决07表)'!$A$10:$T$500,4,FALSE)),"",VLOOKUP(A238,'[1]Z07 一般公共预算财政拨款收入支出决算表(财决07表)'!$A$10:$T$500,4,FALSE))</f>
        <v/>
      </c>
      <c r="D238" s="105" t="str">
        <f>IF(ISERROR(VLOOKUP(A238,'[1]Z07 一般公共预算财政拨款收入支出决算表(财决07表)'!$A$10:$T$500,11,FALSE)),"",VLOOKUP(A238,'[1]Z07 一般公共预算财政拨款收入支出决算表(财决07表)'!$A$10:$T$500,11,FALSE))</f>
        <v/>
      </c>
      <c r="E238" s="105" t="str">
        <f>IF(ISERROR(VLOOKUP(A238,'[1]Z07 一般公共预算财政拨款收入支出决算表(财决07表)'!$A$10:$T$500,12,FALSE)),"",VLOOKUP(A238,'[1]Z07 一般公共预算财政拨款收入支出决算表(财决07表)'!$A$10:$T$500,12,FALSE))</f>
        <v/>
      </c>
      <c r="F238" s="105" t="str">
        <f>IF(ISERROR(VLOOKUP(A238,'[1]Z07 一般公共预算财政拨款收入支出决算表(财决07表)'!$A$10:$T$500,15,FALSE)),"",VLOOKUP(A238,'[1]Z07 一般公共预算财政拨款收入支出决算表(财决07表)'!$A$10:$T$500,15,FALSE))</f>
        <v/>
      </c>
      <c r="G238" s="91">
        <f>'[1]Z07 一般公共预算财政拨款收入支出决算表(财决07表)'!A236</f>
        <v>0</v>
      </c>
      <c r="H238" s="101">
        <f>'[1]Z07 一般公共预算财政拨款收入支出决算表(财决07表)'!$K236</f>
        <v>0</v>
      </c>
      <c r="I238" s="91" t="str">
        <f t="shared" si="12"/>
        <v>2</v>
      </c>
      <c r="J238" s="91" t="str">
        <f t="shared" si="13"/>
        <v>2</v>
      </c>
      <c r="K238" s="91">
        <f t="shared" si="14"/>
        <v>4</v>
      </c>
      <c r="L238" s="91"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100"/>
      <c r="C239" s="20" t="str">
        <f>IF(ISERROR(VLOOKUP(A239,'[1]Z07 一般公共预算财政拨款收入支出决算表(财决07表)'!$A$10:$T$500,4,FALSE)),"",VLOOKUP(A239,'[1]Z07 一般公共预算财政拨款收入支出决算表(财决07表)'!$A$10:$T$500,4,FALSE))</f>
        <v/>
      </c>
      <c r="D239" s="105" t="str">
        <f>IF(ISERROR(VLOOKUP(A239,'[1]Z07 一般公共预算财政拨款收入支出决算表(财决07表)'!$A$10:$T$500,11,FALSE)),"",VLOOKUP(A239,'[1]Z07 一般公共预算财政拨款收入支出决算表(财决07表)'!$A$10:$T$500,11,FALSE))</f>
        <v/>
      </c>
      <c r="E239" s="105" t="str">
        <f>IF(ISERROR(VLOOKUP(A239,'[1]Z07 一般公共预算财政拨款收入支出决算表(财决07表)'!$A$10:$T$500,12,FALSE)),"",VLOOKUP(A239,'[1]Z07 一般公共预算财政拨款收入支出决算表(财决07表)'!$A$10:$T$500,12,FALSE))</f>
        <v/>
      </c>
      <c r="F239" s="105" t="str">
        <f>IF(ISERROR(VLOOKUP(A239,'[1]Z07 一般公共预算财政拨款收入支出决算表(财决07表)'!$A$10:$T$500,15,FALSE)),"",VLOOKUP(A239,'[1]Z07 一般公共预算财政拨款收入支出决算表(财决07表)'!$A$10:$T$500,15,FALSE))</f>
        <v/>
      </c>
      <c r="G239" s="91">
        <f>'[1]Z07 一般公共预算财政拨款收入支出决算表(财决07表)'!A237</f>
        <v>0</v>
      </c>
      <c r="H239" s="101">
        <f>'[1]Z07 一般公共预算财政拨款收入支出决算表(财决07表)'!$K237</f>
        <v>0</v>
      </c>
      <c r="I239" s="91" t="str">
        <f t="shared" si="12"/>
        <v>2</v>
      </c>
      <c r="J239" s="91" t="str">
        <f t="shared" si="13"/>
        <v>2</v>
      </c>
      <c r="K239" s="91">
        <f t="shared" si="14"/>
        <v>4</v>
      </c>
      <c r="L239" s="91"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100"/>
      <c r="C240" s="20" t="str">
        <f>IF(ISERROR(VLOOKUP(A240,'[1]Z07 一般公共预算财政拨款收入支出决算表(财决07表)'!$A$10:$T$500,4,FALSE)),"",VLOOKUP(A240,'[1]Z07 一般公共预算财政拨款收入支出决算表(财决07表)'!$A$10:$T$500,4,FALSE))</f>
        <v/>
      </c>
      <c r="D240" s="105" t="str">
        <f>IF(ISERROR(VLOOKUP(A240,'[1]Z07 一般公共预算财政拨款收入支出决算表(财决07表)'!$A$10:$T$500,11,FALSE)),"",VLOOKUP(A240,'[1]Z07 一般公共预算财政拨款收入支出决算表(财决07表)'!$A$10:$T$500,11,FALSE))</f>
        <v/>
      </c>
      <c r="E240" s="105" t="str">
        <f>IF(ISERROR(VLOOKUP(A240,'[1]Z07 一般公共预算财政拨款收入支出决算表(财决07表)'!$A$10:$T$500,12,FALSE)),"",VLOOKUP(A240,'[1]Z07 一般公共预算财政拨款收入支出决算表(财决07表)'!$A$10:$T$500,12,FALSE))</f>
        <v/>
      </c>
      <c r="F240" s="105" t="str">
        <f>IF(ISERROR(VLOOKUP(A240,'[1]Z07 一般公共预算财政拨款收入支出决算表(财决07表)'!$A$10:$T$500,15,FALSE)),"",VLOOKUP(A240,'[1]Z07 一般公共预算财政拨款收入支出决算表(财决07表)'!$A$10:$T$500,15,FALSE))</f>
        <v/>
      </c>
      <c r="G240" s="91">
        <f>'[1]Z07 一般公共预算财政拨款收入支出决算表(财决07表)'!A238</f>
        <v>0</v>
      </c>
      <c r="H240" s="101">
        <f>'[1]Z07 一般公共预算财政拨款收入支出决算表(财决07表)'!$K238</f>
        <v>0</v>
      </c>
      <c r="I240" s="91" t="str">
        <f t="shared" si="12"/>
        <v>2</v>
      </c>
      <c r="J240" s="91" t="str">
        <f t="shared" si="13"/>
        <v>2</v>
      </c>
      <c r="K240" s="91">
        <f t="shared" si="14"/>
        <v>4</v>
      </c>
      <c r="L240" s="91"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100"/>
      <c r="C241" s="20" t="str">
        <f>IF(ISERROR(VLOOKUP(A241,'[1]Z07 一般公共预算财政拨款收入支出决算表(财决07表)'!$A$10:$T$500,4,FALSE)),"",VLOOKUP(A241,'[1]Z07 一般公共预算财政拨款收入支出决算表(财决07表)'!$A$10:$T$500,4,FALSE))</f>
        <v/>
      </c>
      <c r="D241" s="105" t="str">
        <f>IF(ISERROR(VLOOKUP(A241,'[1]Z07 一般公共预算财政拨款收入支出决算表(财决07表)'!$A$10:$T$500,11,FALSE)),"",VLOOKUP(A241,'[1]Z07 一般公共预算财政拨款收入支出决算表(财决07表)'!$A$10:$T$500,11,FALSE))</f>
        <v/>
      </c>
      <c r="E241" s="105" t="str">
        <f>IF(ISERROR(VLOOKUP(A241,'[1]Z07 一般公共预算财政拨款收入支出决算表(财决07表)'!$A$10:$T$500,12,FALSE)),"",VLOOKUP(A241,'[1]Z07 一般公共预算财政拨款收入支出决算表(财决07表)'!$A$10:$T$500,12,FALSE))</f>
        <v/>
      </c>
      <c r="F241" s="105" t="str">
        <f>IF(ISERROR(VLOOKUP(A241,'[1]Z07 一般公共预算财政拨款收入支出决算表(财决07表)'!$A$10:$T$500,15,FALSE)),"",VLOOKUP(A241,'[1]Z07 一般公共预算财政拨款收入支出决算表(财决07表)'!$A$10:$T$500,15,FALSE))</f>
        <v/>
      </c>
      <c r="G241" s="91">
        <f>'[1]Z07 一般公共预算财政拨款收入支出决算表(财决07表)'!A239</f>
        <v>0</v>
      </c>
      <c r="H241" s="101">
        <f>'[1]Z07 一般公共预算财政拨款收入支出决算表(财决07表)'!$K239</f>
        <v>0</v>
      </c>
      <c r="I241" s="91" t="str">
        <f t="shared" si="12"/>
        <v>2</v>
      </c>
      <c r="J241" s="91" t="str">
        <f t="shared" si="13"/>
        <v>2</v>
      </c>
      <c r="K241" s="91">
        <f t="shared" si="14"/>
        <v>4</v>
      </c>
      <c r="L241" s="91"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100"/>
      <c r="C242" s="20" t="str">
        <f>IF(ISERROR(VLOOKUP(A242,'[1]Z07 一般公共预算财政拨款收入支出决算表(财决07表)'!$A$10:$T$500,4,FALSE)),"",VLOOKUP(A242,'[1]Z07 一般公共预算财政拨款收入支出决算表(财决07表)'!$A$10:$T$500,4,FALSE))</f>
        <v/>
      </c>
      <c r="D242" s="105" t="str">
        <f>IF(ISERROR(VLOOKUP(A242,'[1]Z07 一般公共预算财政拨款收入支出决算表(财决07表)'!$A$10:$T$500,11,FALSE)),"",VLOOKUP(A242,'[1]Z07 一般公共预算财政拨款收入支出决算表(财决07表)'!$A$10:$T$500,11,FALSE))</f>
        <v/>
      </c>
      <c r="E242" s="105" t="str">
        <f>IF(ISERROR(VLOOKUP(A242,'[1]Z07 一般公共预算财政拨款收入支出决算表(财决07表)'!$A$10:$T$500,12,FALSE)),"",VLOOKUP(A242,'[1]Z07 一般公共预算财政拨款收入支出决算表(财决07表)'!$A$10:$T$500,12,FALSE))</f>
        <v/>
      </c>
      <c r="F242" s="105" t="str">
        <f>IF(ISERROR(VLOOKUP(A242,'[1]Z07 一般公共预算财政拨款收入支出决算表(财决07表)'!$A$10:$T$500,15,FALSE)),"",VLOOKUP(A242,'[1]Z07 一般公共预算财政拨款收入支出决算表(财决07表)'!$A$10:$T$500,15,FALSE))</f>
        <v/>
      </c>
      <c r="G242" s="91">
        <f>'[1]Z07 一般公共预算财政拨款收入支出决算表(财决07表)'!A240</f>
        <v>0</v>
      </c>
      <c r="H242" s="101">
        <f>'[1]Z07 一般公共预算财政拨款收入支出决算表(财决07表)'!$K240</f>
        <v>0</v>
      </c>
      <c r="I242" s="91" t="str">
        <f t="shared" si="12"/>
        <v>2</v>
      </c>
      <c r="J242" s="91" t="str">
        <f t="shared" si="13"/>
        <v>2</v>
      </c>
      <c r="K242" s="91">
        <f t="shared" si="14"/>
        <v>4</v>
      </c>
      <c r="L242" s="91"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100"/>
      <c r="C243" s="20" t="str">
        <f>IF(ISERROR(VLOOKUP(A243,'[1]Z07 一般公共预算财政拨款收入支出决算表(财决07表)'!$A$10:$T$500,4,FALSE)),"",VLOOKUP(A243,'[1]Z07 一般公共预算财政拨款收入支出决算表(财决07表)'!$A$10:$T$500,4,FALSE))</f>
        <v/>
      </c>
      <c r="D243" s="105" t="str">
        <f>IF(ISERROR(VLOOKUP(A243,'[1]Z07 一般公共预算财政拨款收入支出决算表(财决07表)'!$A$10:$T$500,11,FALSE)),"",VLOOKUP(A243,'[1]Z07 一般公共预算财政拨款收入支出决算表(财决07表)'!$A$10:$T$500,11,FALSE))</f>
        <v/>
      </c>
      <c r="E243" s="105" t="str">
        <f>IF(ISERROR(VLOOKUP(A243,'[1]Z07 一般公共预算财政拨款收入支出决算表(财决07表)'!$A$10:$T$500,12,FALSE)),"",VLOOKUP(A243,'[1]Z07 一般公共预算财政拨款收入支出决算表(财决07表)'!$A$10:$T$500,12,FALSE))</f>
        <v/>
      </c>
      <c r="F243" s="105" t="str">
        <f>IF(ISERROR(VLOOKUP(A243,'[1]Z07 一般公共预算财政拨款收入支出决算表(财决07表)'!$A$10:$T$500,15,FALSE)),"",VLOOKUP(A243,'[1]Z07 一般公共预算财政拨款收入支出决算表(财决07表)'!$A$10:$T$500,15,FALSE))</f>
        <v/>
      </c>
      <c r="G243" s="91">
        <f>'[1]Z07 一般公共预算财政拨款收入支出决算表(财决07表)'!A241</f>
        <v>0</v>
      </c>
      <c r="H243" s="101">
        <f>'[1]Z07 一般公共预算财政拨款收入支出决算表(财决07表)'!$K241</f>
        <v>0</v>
      </c>
      <c r="I243" s="91" t="str">
        <f t="shared" si="12"/>
        <v>2</v>
      </c>
      <c r="J243" s="91" t="str">
        <f t="shared" si="13"/>
        <v>2</v>
      </c>
      <c r="K243" s="91">
        <f t="shared" si="14"/>
        <v>4</v>
      </c>
      <c r="L243" s="91"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100"/>
      <c r="C244" s="20" t="str">
        <f>IF(ISERROR(VLOOKUP(A244,'[1]Z07 一般公共预算财政拨款收入支出决算表(财决07表)'!$A$10:$T$500,4,FALSE)),"",VLOOKUP(A244,'[1]Z07 一般公共预算财政拨款收入支出决算表(财决07表)'!$A$10:$T$500,4,FALSE))</f>
        <v/>
      </c>
      <c r="D244" s="105" t="str">
        <f>IF(ISERROR(VLOOKUP(A244,'[1]Z07 一般公共预算财政拨款收入支出决算表(财决07表)'!$A$10:$T$500,11,FALSE)),"",VLOOKUP(A244,'[1]Z07 一般公共预算财政拨款收入支出决算表(财决07表)'!$A$10:$T$500,11,FALSE))</f>
        <v/>
      </c>
      <c r="E244" s="105" t="str">
        <f>IF(ISERROR(VLOOKUP(A244,'[1]Z07 一般公共预算财政拨款收入支出决算表(财决07表)'!$A$10:$T$500,12,FALSE)),"",VLOOKUP(A244,'[1]Z07 一般公共预算财政拨款收入支出决算表(财决07表)'!$A$10:$T$500,12,FALSE))</f>
        <v/>
      </c>
      <c r="F244" s="105" t="str">
        <f>IF(ISERROR(VLOOKUP(A244,'[1]Z07 一般公共预算财政拨款收入支出决算表(财决07表)'!$A$10:$T$500,15,FALSE)),"",VLOOKUP(A244,'[1]Z07 一般公共预算财政拨款收入支出决算表(财决07表)'!$A$10:$T$500,15,FALSE))</f>
        <v/>
      </c>
      <c r="G244" s="91">
        <f>'[1]Z07 一般公共预算财政拨款收入支出决算表(财决07表)'!A242</f>
        <v>0</v>
      </c>
      <c r="H244" s="101">
        <f>'[1]Z07 一般公共预算财政拨款收入支出决算表(财决07表)'!$K242</f>
        <v>0</v>
      </c>
      <c r="I244" s="91" t="str">
        <f t="shared" si="12"/>
        <v>2</v>
      </c>
      <c r="J244" s="91" t="str">
        <f t="shared" si="13"/>
        <v>2</v>
      </c>
      <c r="K244" s="91">
        <f t="shared" si="14"/>
        <v>4</v>
      </c>
      <c r="L244" s="91"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100"/>
      <c r="C245" s="20" t="str">
        <f>IF(ISERROR(VLOOKUP(A245,'[1]Z07 一般公共预算财政拨款收入支出决算表(财决07表)'!$A$10:$T$500,4,FALSE)),"",VLOOKUP(A245,'[1]Z07 一般公共预算财政拨款收入支出决算表(财决07表)'!$A$10:$T$500,4,FALSE))</f>
        <v/>
      </c>
      <c r="D245" s="105" t="str">
        <f>IF(ISERROR(VLOOKUP(A245,'[1]Z07 一般公共预算财政拨款收入支出决算表(财决07表)'!$A$10:$T$500,11,FALSE)),"",VLOOKUP(A245,'[1]Z07 一般公共预算财政拨款收入支出决算表(财决07表)'!$A$10:$T$500,11,FALSE))</f>
        <v/>
      </c>
      <c r="E245" s="105" t="str">
        <f>IF(ISERROR(VLOOKUP(A245,'[1]Z07 一般公共预算财政拨款收入支出决算表(财决07表)'!$A$10:$T$500,12,FALSE)),"",VLOOKUP(A245,'[1]Z07 一般公共预算财政拨款收入支出决算表(财决07表)'!$A$10:$T$500,12,FALSE))</f>
        <v/>
      </c>
      <c r="F245" s="105" t="str">
        <f>IF(ISERROR(VLOOKUP(A245,'[1]Z07 一般公共预算财政拨款收入支出决算表(财决07表)'!$A$10:$T$500,15,FALSE)),"",VLOOKUP(A245,'[1]Z07 一般公共预算财政拨款收入支出决算表(财决07表)'!$A$10:$T$500,15,FALSE))</f>
        <v/>
      </c>
      <c r="G245" s="91">
        <f>'[1]Z07 一般公共预算财政拨款收入支出决算表(财决07表)'!A243</f>
        <v>0</v>
      </c>
      <c r="H245" s="101">
        <f>'[1]Z07 一般公共预算财政拨款收入支出决算表(财决07表)'!$K243</f>
        <v>0</v>
      </c>
      <c r="I245" s="91" t="str">
        <f t="shared" si="12"/>
        <v>2</v>
      </c>
      <c r="J245" s="91" t="str">
        <f t="shared" si="13"/>
        <v>2</v>
      </c>
      <c r="K245" s="91">
        <f t="shared" si="14"/>
        <v>4</v>
      </c>
      <c r="L245" s="91"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100"/>
      <c r="C246" s="20" t="str">
        <f>IF(ISERROR(VLOOKUP(A246,'[1]Z07 一般公共预算财政拨款收入支出决算表(财决07表)'!$A$10:$T$500,4,FALSE)),"",VLOOKUP(A246,'[1]Z07 一般公共预算财政拨款收入支出决算表(财决07表)'!$A$10:$T$500,4,FALSE))</f>
        <v/>
      </c>
      <c r="D246" s="105" t="str">
        <f>IF(ISERROR(VLOOKUP(A246,'[1]Z07 一般公共预算财政拨款收入支出决算表(财决07表)'!$A$10:$T$500,11,FALSE)),"",VLOOKUP(A246,'[1]Z07 一般公共预算财政拨款收入支出决算表(财决07表)'!$A$10:$T$500,11,FALSE))</f>
        <v/>
      </c>
      <c r="E246" s="105" t="str">
        <f>IF(ISERROR(VLOOKUP(A246,'[1]Z07 一般公共预算财政拨款收入支出决算表(财决07表)'!$A$10:$T$500,12,FALSE)),"",VLOOKUP(A246,'[1]Z07 一般公共预算财政拨款收入支出决算表(财决07表)'!$A$10:$T$500,12,FALSE))</f>
        <v/>
      </c>
      <c r="F246" s="105" t="str">
        <f>IF(ISERROR(VLOOKUP(A246,'[1]Z07 一般公共预算财政拨款收入支出决算表(财决07表)'!$A$10:$T$500,15,FALSE)),"",VLOOKUP(A246,'[1]Z07 一般公共预算财政拨款收入支出决算表(财决07表)'!$A$10:$T$500,15,FALSE))</f>
        <v/>
      </c>
      <c r="G246" s="91">
        <f>'[1]Z07 一般公共预算财政拨款收入支出决算表(财决07表)'!A244</f>
        <v>0</v>
      </c>
      <c r="H246" s="101">
        <f>'[1]Z07 一般公共预算财政拨款收入支出决算表(财决07表)'!$K244</f>
        <v>0</v>
      </c>
      <c r="I246" s="91" t="str">
        <f t="shared" si="12"/>
        <v>2</v>
      </c>
      <c r="J246" s="91" t="str">
        <f t="shared" si="13"/>
        <v>2</v>
      </c>
      <c r="K246" s="91">
        <f t="shared" si="14"/>
        <v>4</v>
      </c>
      <c r="L246" s="91"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100"/>
      <c r="C247" s="20" t="str">
        <f>IF(ISERROR(VLOOKUP(A247,'[1]Z07 一般公共预算财政拨款收入支出决算表(财决07表)'!$A$10:$T$500,4,FALSE)),"",VLOOKUP(A247,'[1]Z07 一般公共预算财政拨款收入支出决算表(财决07表)'!$A$10:$T$500,4,FALSE))</f>
        <v/>
      </c>
      <c r="D247" s="105" t="str">
        <f>IF(ISERROR(VLOOKUP(A247,'[1]Z07 一般公共预算财政拨款收入支出决算表(财决07表)'!$A$10:$T$500,11,FALSE)),"",VLOOKUP(A247,'[1]Z07 一般公共预算财政拨款收入支出决算表(财决07表)'!$A$10:$T$500,11,FALSE))</f>
        <v/>
      </c>
      <c r="E247" s="105" t="str">
        <f>IF(ISERROR(VLOOKUP(A247,'[1]Z07 一般公共预算财政拨款收入支出决算表(财决07表)'!$A$10:$T$500,12,FALSE)),"",VLOOKUP(A247,'[1]Z07 一般公共预算财政拨款收入支出决算表(财决07表)'!$A$10:$T$500,12,FALSE))</f>
        <v/>
      </c>
      <c r="F247" s="105" t="str">
        <f>IF(ISERROR(VLOOKUP(A247,'[1]Z07 一般公共预算财政拨款收入支出决算表(财决07表)'!$A$10:$T$500,15,FALSE)),"",VLOOKUP(A247,'[1]Z07 一般公共预算财政拨款收入支出决算表(财决07表)'!$A$10:$T$500,15,FALSE))</f>
        <v/>
      </c>
      <c r="G247" s="91">
        <f>'[1]Z07 一般公共预算财政拨款收入支出决算表(财决07表)'!A245</f>
        <v>0</v>
      </c>
      <c r="H247" s="101">
        <f>'[1]Z07 一般公共预算财政拨款收入支出决算表(财决07表)'!$K245</f>
        <v>0</v>
      </c>
      <c r="I247" s="91" t="str">
        <f t="shared" si="12"/>
        <v>2</v>
      </c>
      <c r="J247" s="91" t="str">
        <f t="shared" si="13"/>
        <v>2</v>
      </c>
      <c r="K247" s="91">
        <f t="shared" si="14"/>
        <v>4</v>
      </c>
      <c r="L247" s="91"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100"/>
      <c r="C248" s="20" t="str">
        <f>IF(ISERROR(VLOOKUP(A248,'[1]Z07 一般公共预算财政拨款收入支出决算表(财决07表)'!$A$10:$T$500,4,FALSE)),"",VLOOKUP(A248,'[1]Z07 一般公共预算财政拨款收入支出决算表(财决07表)'!$A$10:$T$500,4,FALSE))</f>
        <v/>
      </c>
      <c r="D248" s="105" t="str">
        <f>IF(ISERROR(VLOOKUP(A248,'[1]Z07 一般公共预算财政拨款收入支出决算表(财决07表)'!$A$10:$T$500,11,FALSE)),"",VLOOKUP(A248,'[1]Z07 一般公共预算财政拨款收入支出决算表(财决07表)'!$A$10:$T$500,11,FALSE))</f>
        <v/>
      </c>
      <c r="E248" s="105" t="str">
        <f>IF(ISERROR(VLOOKUP(A248,'[1]Z07 一般公共预算财政拨款收入支出决算表(财决07表)'!$A$10:$T$500,12,FALSE)),"",VLOOKUP(A248,'[1]Z07 一般公共预算财政拨款收入支出决算表(财决07表)'!$A$10:$T$500,12,FALSE))</f>
        <v/>
      </c>
      <c r="F248" s="105" t="str">
        <f>IF(ISERROR(VLOOKUP(A248,'[1]Z07 一般公共预算财政拨款收入支出决算表(财决07表)'!$A$10:$T$500,15,FALSE)),"",VLOOKUP(A248,'[1]Z07 一般公共预算财政拨款收入支出决算表(财决07表)'!$A$10:$T$500,15,FALSE))</f>
        <v/>
      </c>
      <c r="G248" s="91">
        <f>'[1]Z07 一般公共预算财政拨款收入支出决算表(财决07表)'!A246</f>
        <v>0</v>
      </c>
      <c r="H248" s="101">
        <f>'[1]Z07 一般公共预算财政拨款收入支出决算表(财决07表)'!$K246</f>
        <v>0</v>
      </c>
      <c r="I248" s="91" t="str">
        <f t="shared" si="12"/>
        <v>2</v>
      </c>
      <c r="J248" s="91" t="str">
        <f t="shared" si="13"/>
        <v>2</v>
      </c>
      <c r="K248" s="91">
        <f t="shared" si="14"/>
        <v>4</v>
      </c>
      <c r="L248" s="91"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100"/>
      <c r="C249" s="20" t="str">
        <f>IF(ISERROR(VLOOKUP(A249,'[1]Z07 一般公共预算财政拨款收入支出决算表(财决07表)'!$A$10:$T$500,4,FALSE)),"",VLOOKUP(A249,'[1]Z07 一般公共预算财政拨款收入支出决算表(财决07表)'!$A$10:$T$500,4,FALSE))</f>
        <v/>
      </c>
      <c r="D249" s="105" t="str">
        <f>IF(ISERROR(VLOOKUP(A249,'[1]Z07 一般公共预算财政拨款收入支出决算表(财决07表)'!$A$10:$T$500,11,FALSE)),"",VLOOKUP(A249,'[1]Z07 一般公共预算财政拨款收入支出决算表(财决07表)'!$A$10:$T$500,11,FALSE))</f>
        <v/>
      </c>
      <c r="E249" s="105" t="str">
        <f>IF(ISERROR(VLOOKUP(A249,'[1]Z07 一般公共预算财政拨款收入支出决算表(财决07表)'!$A$10:$T$500,12,FALSE)),"",VLOOKUP(A249,'[1]Z07 一般公共预算财政拨款收入支出决算表(财决07表)'!$A$10:$T$500,12,FALSE))</f>
        <v/>
      </c>
      <c r="F249" s="105" t="str">
        <f>IF(ISERROR(VLOOKUP(A249,'[1]Z07 一般公共预算财政拨款收入支出决算表(财决07表)'!$A$10:$T$500,15,FALSE)),"",VLOOKUP(A249,'[1]Z07 一般公共预算财政拨款收入支出决算表(财决07表)'!$A$10:$T$500,15,FALSE))</f>
        <v/>
      </c>
      <c r="G249" s="91">
        <f>'[1]Z07 一般公共预算财政拨款收入支出决算表(财决07表)'!A247</f>
        <v>0</v>
      </c>
      <c r="H249" s="101">
        <f>'[1]Z07 一般公共预算财政拨款收入支出决算表(财决07表)'!$K247</f>
        <v>0</v>
      </c>
      <c r="I249" s="91" t="str">
        <f t="shared" si="12"/>
        <v>2</v>
      </c>
      <c r="J249" s="91" t="str">
        <f t="shared" si="13"/>
        <v>2</v>
      </c>
      <c r="K249" s="91">
        <f t="shared" si="14"/>
        <v>4</v>
      </c>
      <c r="L249" s="91"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100"/>
      <c r="C250" s="20" t="str">
        <f>IF(ISERROR(VLOOKUP(A250,'[1]Z07 一般公共预算财政拨款收入支出决算表(财决07表)'!$A$10:$T$500,4,FALSE)),"",VLOOKUP(A250,'[1]Z07 一般公共预算财政拨款收入支出决算表(财决07表)'!$A$10:$T$500,4,FALSE))</f>
        <v/>
      </c>
      <c r="D250" s="105" t="str">
        <f>IF(ISERROR(VLOOKUP(A250,'[1]Z07 一般公共预算财政拨款收入支出决算表(财决07表)'!$A$10:$T$500,11,FALSE)),"",VLOOKUP(A250,'[1]Z07 一般公共预算财政拨款收入支出决算表(财决07表)'!$A$10:$T$500,11,FALSE))</f>
        <v/>
      </c>
      <c r="E250" s="105" t="str">
        <f>IF(ISERROR(VLOOKUP(A250,'[1]Z07 一般公共预算财政拨款收入支出决算表(财决07表)'!$A$10:$T$500,12,FALSE)),"",VLOOKUP(A250,'[1]Z07 一般公共预算财政拨款收入支出决算表(财决07表)'!$A$10:$T$500,12,FALSE))</f>
        <v/>
      </c>
      <c r="F250" s="105" t="str">
        <f>IF(ISERROR(VLOOKUP(A250,'[1]Z07 一般公共预算财政拨款收入支出决算表(财决07表)'!$A$10:$T$500,15,FALSE)),"",VLOOKUP(A250,'[1]Z07 一般公共预算财政拨款收入支出决算表(财决07表)'!$A$10:$T$500,15,FALSE))</f>
        <v/>
      </c>
      <c r="G250" s="91">
        <f>'[1]Z07 一般公共预算财政拨款收入支出决算表(财决07表)'!A248</f>
        <v>0</v>
      </c>
      <c r="H250" s="101">
        <f>'[1]Z07 一般公共预算财政拨款收入支出决算表(财决07表)'!$K248</f>
        <v>0</v>
      </c>
      <c r="I250" s="91" t="str">
        <f t="shared" si="12"/>
        <v>2</v>
      </c>
      <c r="J250" s="91" t="str">
        <f t="shared" si="13"/>
        <v>2</v>
      </c>
      <c r="K250" s="91">
        <f t="shared" si="14"/>
        <v>4</v>
      </c>
      <c r="L250" s="91"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100"/>
      <c r="C251" s="20" t="str">
        <f>IF(ISERROR(VLOOKUP(A251,'[1]Z07 一般公共预算财政拨款收入支出决算表(财决07表)'!$A$10:$T$500,4,FALSE)),"",VLOOKUP(A251,'[1]Z07 一般公共预算财政拨款收入支出决算表(财决07表)'!$A$10:$T$500,4,FALSE))</f>
        <v/>
      </c>
      <c r="D251" s="105" t="str">
        <f>IF(ISERROR(VLOOKUP(A251,'[1]Z07 一般公共预算财政拨款收入支出决算表(财决07表)'!$A$10:$T$500,11,FALSE)),"",VLOOKUP(A251,'[1]Z07 一般公共预算财政拨款收入支出决算表(财决07表)'!$A$10:$T$500,11,FALSE))</f>
        <v/>
      </c>
      <c r="E251" s="105" t="str">
        <f>IF(ISERROR(VLOOKUP(A251,'[1]Z07 一般公共预算财政拨款收入支出决算表(财决07表)'!$A$10:$T$500,12,FALSE)),"",VLOOKUP(A251,'[1]Z07 一般公共预算财政拨款收入支出决算表(财决07表)'!$A$10:$T$500,12,FALSE))</f>
        <v/>
      </c>
      <c r="F251" s="105" t="str">
        <f>IF(ISERROR(VLOOKUP(A251,'[1]Z07 一般公共预算财政拨款收入支出决算表(财决07表)'!$A$10:$T$500,15,FALSE)),"",VLOOKUP(A251,'[1]Z07 一般公共预算财政拨款收入支出决算表(财决07表)'!$A$10:$T$500,15,FALSE))</f>
        <v/>
      </c>
      <c r="G251" s="91">
        <f>'[1]Z07 一般公共预算财政拨款收入支出决算表(财决07表)'!A249</f>
        <v>0</v>
      </c>
      <c r="H251" s="101">
        <f>'[1]Z07 一般公共预算财政拨款收入支出决算表(财决07表)'!$K249</f>
        <v>0</v>
      </c>
      <c r="I251" s="91" t="str">
        <f t="shared" si="12"/>
        <v>2</v>
      </c>
      <c r="J251" s="91" t="str">
        <f t="shared" si="13"/>
        <v>2</v>
      </c>
      <c r="K251" s="91">
        <f t="shared" si="14"/>
        <v>4</v>
      </c>
      <c r="L251" s="91"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100"/>
      <c r="C252" s="20" t="str">
        <f>IF(ISERROR(VLOOKUP(A252,'[1]Z07 一般公共预算财政拨款收入支出决算表(财决07表)'!$A$10:$T$500,4,FALSE)),"",VLOOKUP(A252,'[1]Z07 一般公共预算财政拨款收入支出决算表(财决07表)'!$A$10:$T$500,4,FALSE))</f>
        <v/>
      </c>
      <c r="D252" s="105" t="str">
        <f>IF(ISERROR(VLOOKUP(A252,'[1]Z07 一般公共预算财政拨款收入支出决算表(财决07表)'!$A$10:$T$500,11,FALSE)),"",VLOOKUP(A252,'[1]Z07 一般公共预算财政拨款收入支出决算表(财决07表)'!$A$10:$T$500,11,FALSE))</f>
        <v/>
      </c>
      <c r="E252" s="105" t="str">
        <f>IF(ISERROR(VLOOKUP(A252,'[1]Z07 一般公共预算财政拨款收入支出决算表(财决07表)'!$A$10:$T$500,12,FALSE)),"",VLOOKUP(A252,'[1]Z07 一般公共预算财政拨款收入支出决算表(财决07表)'!$A$10:$T$500,12,FALSE))</f>
        <v/>
      </c>
      <c r="F252" s="105" t="str">
        <f>IF(ISERROR(VLOOKUP(A252,'[1]Z07 一般公共预算财政拨款收入支出决算表(财决07表)'!$A$10:$T$500,15,FALSE)),"",VLOOKUP(A252,'[1]Z07 一般公共预算财政拨款收入支出决算表(财决07表)'!$A$10:$T$500,15,FALSE))</f>
        <v/>
      </c>
      <c r="G252" s="91">
        <f>'[1]Z07 一般公共预算财政拨款收入支出决算表(财决07表)'!A250</f>
        <v>0</v>
      </c>
      <c r="H252" s="101">
        <f>'[1]Z07 一般公共预算财政拨款收入支出决算表(财决07表)'!$K250</f>
        <v>0</v>
      </c>
      <c r="I252" s="91" t="str">
        <f t="shared" si="12"/>
        <v>2</v>
      </c>
      <c r="J252" s="91" t="str">
        <f t="shared" si="13"/>
        <v>2</v>
      </c>
      <c r="K252" s="91">
        <f t="shared" si="14"/>
        <v>4</v>
      </c>
      <c r="L252" s="91"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100"/>
      <c r="C253" s="20" t="str">
        <f>IF(ISERROR(VLOOKUP(A253,'[1]Z07 一般公共预算财政拨款收入支出决算表(财决07表)'!$A$10:$T$500,4,FALSE)),"",VLOOKUP(A253,'[1]Z07 一般公共预算财政拨款收入支出决算表(财决07表)'!$A$10:$T$500,4,FALSE))</f>
        <v/>
      </c>
      <c r="D253" s="105" t="str">
        <f>IF(ISERROR(VLOOKUP(A253,'[1]Z07 一般公共预算财政拨款收入支出决算表(财决07表)'!$A$10:$T$500,11,FALSE)),"",VLOOKUP(A253,'[1]Z07 一般公共预算财政拨款收入支出决算表(财决07表)'!$A$10:$T$500,11,FALSE))</f>
        <v/>
      </c>
      <c r="E253" s="105" t="str">
        <f>IF(ISERROR(VLOOKUP(A253,'[1]Z07 一般公共预算财政拨款收入支出决算表(财决07表)'!$A$10:$T$500,12,FALSE)),"",VLOOKUP(A253,'[1]Z07 一般公共预算财政拨款收入支出决算表(财决07表)'!$A$10:$T$500,12,FALSE))</f>
        <v/>
      </c>
      <c r="F253" s="105" t="str">
        <f>IF(ISERROR(VLOOKUP(A253,'[1]Z07 一般公共预算财政拨款收入支出决算表(财决07表)'!$A$10:$T$500,15,FALSE)),"",VLOOKUP(A253,'[1]Z07 一般公共预算财政拨款收入支出决算表(财决07表)'!$A$10:$T$500,15,FALSE))</f>
        <v/>
      </c>
      <c r="G253" s="91">
        <f>'[1]Z07 一般公共预算财政拨款收入支出决算表(财决07表)'!A251</f>
        <v>0</v>
      </c>
      <c r="H253" s="101">
        <f>'[1]Z07 一般公共预算财政拨款收入支出决算表(财决07表)'!$K251</f>
        <v>0</v>
      </c>
      <c r="I253" s="91" t="str">
        <f t="shared" si="12"/>
        <v>2</v>
      </c>
      <c r="J253" s="91" t="str">
        <f t="shared" si="13"/>
        <v>2</v>
      </c>
      <c r="K253" s="91">
        <f t="shared" si="14"/>
        <v>4</v>
      </c>
      <c r="L253" s="91"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100"/>
      <c r="C254" s="20" t="str">
        <f>IF(ISERROR(VLOOKUP(A254,'[1]Z07 一般公共预算财政拨款收入支出决算表(财决07表)'!$A$10:$T$500,4,FALSE)),"",VLOOKUP(A254,'[1]Z07 一般公共预算财政拨款收入支出决算表(财决07表)'!$A$10:$T$500,4,FALSE))</f>
        <v/>
      </c>
      <c r="D254" s="105" t="str">
        <f>IF(ISERROR(VLOOKUP(A254,'[1]Z07 一般公共预算财政拨款收入支出决算表(财决07表)'!$A$10:$T$500,11,FALSE)),"",VLOOKUP(A254,'[1]Z07 一般公共预算财政拨款收入支出决算表(财决07表)'!$A$10:$T$500,11,FALSE))</f>
        <v/>
      </c>
      <c r="E254" s="105" t="str">
        <f>IF(ISERROR(VLOOKUP(A254,'[1]Z07 一般公共预算财政拨款收入支出决算表(财决07表)'!$A$10:$T$500,12,FALSE)),"",VLOOKUP(A254,'[1]Z07 一般公共预算财政拨款收入支出决算表(财决07表)'!$A$10:$T$500,12,FALSE))</f>
        <v/>
      </c>
      <c r="F254" s="105" t="str">
        <f>IF(ISERROR(VLOOKUP(A254,'[1]Z07 一般公共预算财政拨款收入支出决算表(财决07表)'!$A$10:$T$500,15,FALSE)),"",VLOOKUP(A254,'[1]Z07 一般公共预算财政拨款收入支出决算表(财决07表)'!$A$10:$T$500,15,FALSE))</f>
        <v/>
      </c>
      <c r="G254" s="91">
        <f>'[1]Z07 一般公共预算财政拨款收入支出决算表(财决07表)'!A252</f>
        <v>0</v>
      </c>
      <c r="H254" s="101">
        <f>'[1]Z07 一般公共预算财政拨款收入支出决算表(财决07表)'!$K252</f>
        <v>0</v>
      </c>
      <c r="I254" s="91" t="str">
        <f t="shared" si="12"/>
        <v>2</v>
      </c>
      <c r="J254" s="91" t="str">
        <f t="shared" si="13"/>
        <v>2</v>
      </c>
      <c r="K254" s="91">
        <f t="shared" si="14"/>
        <v>4</v>
      </c>
      <c r="L254" s="91"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100"/>
      <c r="C255" s="20" t="str">
        <f>IF(ISERROR(VLOOKUP(A255,'[1]Z07 一般公共预算财政拨款收入支出决算表(财决07表)'!$A$10:$T$500,4,FALSE)),"",VLOOKUP(A255,'[1]Z07 一般公共预算财政拨款收入支出决算表(财决07表)'!$A$10:$T$500,4,FALSE))</f>
        <v/>
      </c>
      <c r="D255" s="105" t="str">
        <f>IF(ISERROR(VLOOKUP(A255,'[1]Z07 一般公共预算财政拨款收入支出决算表(财决07表)'!$A$10:$T$500,11,FALSE)),"",VLOOKUP(A255,'[1]Z07 一般公共预算财政拨款收入支出决算表(财决07表)'!$A$10:$T$500,11,FALSE))</f>
        <v/>
      </c>
      <c r="E255" s="105" t="str">
        <f>IF(ISERROR(VLOOKUP(A255,'[1]Z07 一般公共预算财政拨款收入支出决算表(财决07表)'!$A$10:$T$500,12,FALSE)),"",VLOOKUP(A255,'[1]Z07 一般公共预算财政拨款收入支出决算表(财决07表)'!$A$10:$T$500,12,FALSE))</f>
        <v/>
      </c>
      <c r="F255" s="105" t="str">
        <f>IF(ISERROR(VLOOKUP(A255,'[1]Z07 一般公共预算财政拨款收入支出决算表(财决07表)'!$A$10:$T$500,15,FALSE)),"",VLOOKUP(A255,'[1]Z07 一般公共预算财政拨款收入支出决算表(财决07表)'!$A$10:$T$500,15,FALSE))</f>
        <v/>
      </c>
      <c r="G255" s="91">
        <f>'[1]Z07 一般公共预算财政拨款收入支出决算表(财决07表)'!A253</f>
        <v>0</v>
      </c>
      <c r="H255" s="101">
        <f>'[1]Z07 一般公共预算财政拨款收入支出决算表(财决07表)'!$K253</f>
        <v>0</v>
      </c>
      <c r="I255" s="91" t="str">
        <f t="shared" si="12"/>
        <v>2</v>
      </c>
      <c r="J255" s="91" t="str">
        <f t="shared" si="13"/>
        <v>2</v>
      </c>
      <c r="K255" s="91">
        <f t="shared" si="14"/>
        <v>4</v>
      </c>
      <c r="L255" s="91"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100"/>
      <c r="C256" s="20" t="str">
        <f>IF(ISERROR(VLOOKUP(A256,'[1]Z07 一般公共预算财政拨款收入支出决算表(财决07表)'!$A$10:$T$500,4,FALSE)),"",VLOOKUP(A256,'[1]Z07 一般公共预算财政拨款收入支出决算表(财决07表)'!$A$10:$T$500,4,FALSE))</f>
        <v/>
      </c>
      <c r="D256" s="105" t="str">
        <f>IF(ISERROR(VLOOKUP(A256,'[1]Z07 一般公共预算财政拨款收入支出决算表(财决07表)'!$A$10:$T$500,11,FALSE)),"",VLOOKUP(A256,'[1]Z07 一般公共预算财政拨款收入支出决算表(财决07表)'!$A$10:$T$500,11,FALSE))</f>
        <v/>
      </c>
      <c r="E256" s="105" t="str">
        <f>IF(ISERROR(VLOOKUP(A256,'[1]Z07 一般公共预算财政拨款收入支出决算表(财决07表)'!$A$10:$T$500,12,FALSE)),"",VLOOKUP(A256,'[1]Z07 一般公共预算财政拨款收入支出决算表(财决07表)'!$A$10:$T$500,12,FALSE))</f>
        <v/>
      </c>
      <c r="F256" s="105" t="str">
        <f>IF(ISERROR(VLOOKUP(A256,'[1]Z07 一般公共预算财政拨款收入支出决算表(财决07表)'!$A$10:$T$500,15,FALSE)),"",VLOOKUP(A256,'[1]Z07 一般公共预算财政拨款收入支出决算表(财决07表)'!$A$10:$T$500,15,FALSE))</f>
        <v/>
      </c>
      <c r="G256" s="91">
        <f>'[1]Z07 一般公共预算财政拨款收入支出决算表(财决07表)'!A254</f>
        <v>0</v>
      </c>
      <c r="H256" s="101">
        <f>'[1]Z07 一般公共预算财政拨款收入支出决算表(财决07表)'!$K254</f>
        <v>0</v>
      </c>
      <c r="I256" s="91" t="str">
        <f t="shared" si="12"/>
        <v>2</v>
      </c>
      <c r="J256" s="91" t="str">
        <f t="shared" si="13"/>
        <v>2</v>
      </c>
      <c r="K256" s="91">
        <f t="shared" si="14"/>
        <v>4</v>
      </c>
      <c r="L256" s="91"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100"/>
      <c r="C257" s="20" t="str">
        <f>IF(ISERROR(VLOOKUP(A257,'[1]Z07 一般公共预算财政拨款收入支出决算表(财决07表)'!$A$10:$T$500,4,FALSE)),"",VLOOKUP(A257,'[1]Z07 一般公共预算财政拨款收入支出决算表(财决07表)'!$A$10:$T$500,4,FALSE))</f>
        <v/>
      </c>
      <c r="D257" s="105" t="str">
        <f>IF(ISERROR(VLOOKUP(A257,'[1]Z07 一般公共预算财政拨款收入支出决算表(财决07表)'!$A$10:$T$500,11,FALSE)),"",VLOOKUP(A257,'[1]Z07 一般公共预算财政拨款收入支出决算表(财决07表)'!$A$10:$T$500,11,FALSE))</f>
        <v/>
      </c>
      <c r="E257" s="105" t="str">
        <f>IF(ISERROR(VLOOKUP(A257,'[1]Z07 一般公共预算财政拨款收入支出决算表(财决07表)'!$A$10:$T$500,12,FALSE)),"",VLOOKUP(A257,'[1]Z07 一般公共预算财政拨款收入支出决算表(财决07表)'!$A$10:$T$500,12,FALSE))</f>
        <v/>
      </c>
      <c r="F257" s="105" t="str">
        <f>IF(ISERROR(VLOOKUP(A257,'[1]Z07 一般公共预算财政拨款收入支出决算表(财决07表)'!$A$10:$T$500,15,FALSE)),"",VLOOKUP(A257,'[1]Z07 一般公共预算财政拨款收入支出决算表(财决07表)'!$A$10:$T$500,15,FALSE))</f>
        <v/>
      </c>
      <c r="G257" s="91">
        <f>'[1]Z07 一般公共预算财政拨款收入支出决算表(财决07表)'!A255</f>
        <v>0</v>
      </c>
      <c r="H257" s="101">
        <f>'[1]Z07 一般公共预算财政拨款收入支出决算表(财决07表)'!$K255</f>
        <v>0</v>
      </c>
      <c r="I257" s="91" t="str">
        <f t="shared" si="12"/>
        <v>2</v>
      </c>
      <c r="J257" s="91" t="str">
        <f t="shared" si="13"/>
        <v>2</v>
      </c>
      <c r="K257" s="91">
        <f t="shared" si="14"/>
        <v>4</v>
      </c>
      <c r="L257" s="91"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100"/>
      <c r="C258" s="20" t="str">
        <f>IF(ISERROR(VLOOKUP(A258,'[1]Z07 一般公共预算财政拨款收入支出决算表(财决07表)'!$A$10:$T$500,4,FALSE)),"",VLOOKUP(A258,'[1]Z07 一般公共预算财政拨款收入支出决算表(财决07表)'!$A$10:$T$500,4,FALSE))</f>
        <v/>
      </c>
      <c r="D258" s="105" t="str">
        <f>IF(ISERROR(VLOOKUP(A258,'[1]Z07 一般公共预算财政拨款收入支出决算表(财决07表)'!$A$10:$T$500,11,FALSE)),"",VLOOKUP(A258,'[1]Z07 一般公共预算财政拨款收入支出决算表(财决07表)'!$A$10:$T$500,11,FALSE))</f>
        <v/>
      </c>
      <c r="E258" s="105" t="str">
        <f>IF(ISERROR(VLOOKUP(A258,'[1]Z07 一般公共预算财政拨款收入支出决算表(财决07表)'!$A$10:$T$500,12,FALSE)),"",VLOOKUP(A258,'[1]Z07 一般公共预算财政拨款收入支出决算表(财决07表)'!$A$10:$T$500,12,FALSE))</f>
        <v/>
      </c>
      <c r="F258" s="105" t="str">
        <f>IF(ISERROR(VLOOKUP(A258,'[1]Z07 一般公共预算财政拨款收入支出决算表(财决07表)'!$A$10:$T$500,15,FALSE)),"",VLOOKUP(A258,'[1]Z07 一般公共预算财政拨款收入支出决算表(财决07表)'!$A$10:$T$500,15,FALSE))</f>
        <v/>
      </c>
      <c r="G258" s="91">
        <f>'[1]Z07 一般公共预算财政拨款收入支出决算表(财决07表)'!A256</f>
        <v>0</v>
      </c>
      <c r="H258" s="101">
        <f>'[1]Z07 一般公共预算财政拨款收入支出决算表(财决07表)'!$K256</f>
        <v>0</v>
      </c>
      <c r="I258" s="91" t="str">
        <f t="shared" si="12"/>
        <v>2</v>
      </c>
      <c r="J258" s="91" t="str">
        <f t="shared" si="13"/>
        <v>2</v>
      </c>
      <c r="K258" s="91">
        <f t="shared" si="14"/>
        <v>4</v>
      </c>
      <c r="L258" s="91"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100"/>
      <c r="C259" s="20" t="str">
        <f>IF(ISERROR(VLOOKUP(A259,'[1]Z07 一般公共预算财政拨款收入支出决算表(财决07表)'!$A$10:$T$500,4,FALSE)),"",VLOOKUP(A259,'[1]Z07 一般公共预算财政拨款收入支出决算表(财决07表)'!$A$10:$T$500,4,FALSE))</f>
        <v/>
      </c>
      <c r="D259" s="105" t="str">
        <f>IF(ISERROR(VLOOKUP(A259,'[1]Z07 一般公共预算财政拨款收入支出决算表(财决07表)'!$A$10:$T$500,11,FALSE)),"",VLOOKUP(A259,'[1]Z07 一般公共预算财政拨款收入支出决算表(财决07表)'!$A$10:$T$500,11,FALSE))</f>
        <v/>
      </c>
      <c r="E259" s="105" t="str">
        <f>IF(ISERROR(VLOOKUP(A259,'[1]Z07 一般公共预算财政拨款收入支出决算表(财决07表)'!$A$10:$T$500,12,FALSE)),"",VLOOKUP(A259,'[1]Z07 一般公共预算财政拨款收入支出决算表(财决07表)'!$A$10:$T$500,12,FALSE))</f>
        <v/>
      </c>
      <c r="F259" s="105" t="str">
        <f>IF(ISERROR(VLOOKUP(A259,'[1]Z07 一般公共预算财政拨款收入支出决算表(财决07表)'!$A$10:$T$500,15,FALSE)),"",VLOOKUP(A259,'[1]Z07 一般公共预算财政拨款收入支出决算表(财决07表)'!$A$10:$T$500,15,FALSE))</f>
        <v/>
      </c>
      <c r="G259" s="91">
        <f>'[1]Z07 一般公共预算财政拨款收入支出决算表(财决07表)'!A257</f>
        <v>0</v>
      </c>
      <c r="H259" s="101">
        <f>'[1]Z07 一般公共预算财政拨款收入支出决算表(财决07表)'!$K257</f>
        <v>0</v>
      </c>
      <c r="I259" s="91" t="str">
        <f t="shared" si="12"/>
        <v>2</v>
      </c>
      <c r="J259" s="91" t="str">
        <f t="shared" si="13"/>
        <v>2</v>
      </c>
      <c r="K259" s="91">
        <f t="shared" si="14"/>
        <v>4</v>
      </c>
      <c r="L259" s="91"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100"/>
      <c r="C260" s="20" t="str">
        <f>IF(ISERROR(VLOOKUP(A260,'[1]Z07 一般公共预算财政拨款收入支出决算表(财决07表)'!$A$10:$T$500,4,FALSE)),"",VLOOKUP(A260,'[1]Z07 一般公共预算财政拨款收入支出决算表(财决07表)'!$A$10:$T$500,4,FALSE))</f>
        <v/>
      </c>
      <c r="D260" s="105" t="str">
        <f>IF(ISERROR(VLOOKUP(A260,'[1]Z07 一般公共预算财政拨款收入支出决算表(财决07表)'!$A$10:$T$500,11,FALSE)),"",VLOOKUP(A260,'[1]Z07 一般公共预算财政拨款收入支出决算表(财决07表)'!$A$10:$T$500,11,FALSE))</f>
        <v/>
      </c>
      <c r="E260" s="105" t="str">
        <f>IF(ISERROR(VLOOKUP(A260,'[1]Z07 一般公共预算财政拨款收入支出决算表(财决07表)'!$A$10:$T$500,12,FALSE)),"",VLOOKUP(A260,'[1]Z07 一般公共预算财政拨款收入支出决算表(财决07表)'!$A$10:$T$500,12,FALSE))</f>
        <v/>
      </c>
      <c r="F260" s="105" t="str">
        <f>IF(ISERROR(VLOOKUP(A260,'[1]Z07 一般公共预算财政拨款收入支出决算表(财决07表)'!$A$10:$T$500,15,FALSE)),"",VLOOKUP(A260,'[1]Z07 一般公共预算财政拨款收入支出决算表(财决07表)'!$A$10:$T$500,15,FALSE))</f>
        <v/>
      </c>
      <c r="G260" s="91">
        <f>'[1]Z07 一般公共预算财政拨款收入支出决算表(财决07表)'!A258</f>
        <v>0</v>
      </c>
      <c r="H260" s="101">
        <f>'[1]Z07 一般公共预算财政拨款收入支出决算表(财决07表)'!$K258</f>
        <v>0</v>
      </c>
      <c r="I260" s="91" t="str">
        <f t="shared" si="12"/>
        <v>2</v>
      </c>
      <c r="J260" s="91" t="str">
        <f t="shared" si="13"/>
        <v>2</v>
      </c>
      <c r="K260" s="91">
        <f t="shared" si="14"/>
        <v>4</v>
      </c>
      <c r="L260" s="91"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100"/>
      <c r="C261" s="20" t="str">
        <f>IF(ISERROR(VLOOKUP(A261,'[1]Z07 一般公共预算财政拨款收入支出决算表(财决07表)'!$A$10:$T$500,4,FALSE)),"",VLOOKUP(A261,'[1]Z07 一般公共预算财政拨款收入支出决算表(财决07表)'!$A$10:$T$500,4,FALSE))</f>
        <v/>
      </c>
      <c r="D261" s="105" t="str">
        <f>IF(ISERROR(VLOOKUP(A261,'[1]Z07 一般公共预算财政拨款收入支出决算表(财决07表)'!$A$10:$T$500,11,FALSE)),"",VLOOKUP(A261,'[1]Z07 一般公共预算财政拨款收入支出决算表(财决07表)'!$A$10:$T$500,11,FALSE))</f>
        <v/>
      </c>
      <c r="E261" s="105" t="str">
        <f>IF(ISERROR(VLOOKUP(A261,'[1]Z07 一般公共预算财政拨款收入支出决算表(财决07表)'!$A$10:$T$500,12,FALSE)),"",VLOOKUP(A261,'[1]Z07 一般公共预算财政拨款收入支出决算表(财决07表)'!$A$10:$T$500,12,FALSE))</f>
        <v/>
      </c>
      <c r="F261" s="105" t="str">
        <f>IF(ISERROR(VLOOKUP(A261,'[1]Z07 一般公共预算财政拨款收入支出决算表(财决07表)'!$A$10:$T$500,15,FALSE)),"",VLOOKUP(A261,'[1]Z07 一般公共预算财政拨款收入支出决算表(财决07表)'!$A$10:$T$500,15,FALSE))</f>
        <v/>
      </c>
      <c r="G261" s="91">
        <f>'[1]Z07 一般公共预算财政拨款收入支出决算表(财决07表)'!A259</f>
        <v>0</v>
      </c>
      <c r="H261" s="101">
        <f>'[1]Z07 一般公共预算财政拨款收入支出决算表(财决07表)'!$K259</f>
        <v>0</v>
      </c>
      <c r="I261" s="91" t="str">
        <f t="shared" si="12"/>
        <v>2</v>
      </c>
      <c r="J261" s="91" t="str">
        <f t="shared" si="13"/>
        <v>2</v>
      </c>
      <c r="K261" s="91">
        <f t="shared" si="14"/>
        <v>4</v>
      </c>
      <c r="L261" s="91"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100"/>
      <c r="C262" s="20" t="str">
        <f>IF(ISERROR(VLOOKUP(A262,'[1]Z07 一般公共预算财政拨款收入支出决算表(财决07表)'!$A$10:$T$500,4,FALSE)),"",VLOOKUP(A262,'[1]Z07 一般公共预算财政拨款收入支出决算表(财决07表)'!$A$10:$T$500,4,FALSE))</f>
        <v/>
      </c>
      <c r="D262" s="105" t="str">
        <f>IF(ISERROR(VLOOKUP(A262,'[1]Z07 一般公共预算财政拨款收入支出决算表(财决07表)'!$A$10:$T$500,11,FALSE)),"",VLOOKUP(A262,'[1]Z07 一般公共预算财政拨款收入支出决算表(财决07表)'!$A$10:$T$500,11,FALSE))</f>
        <v/>
      </c>
      <c r="E262" s="105" t="str">
        <f>IF(ISERROR(VLOOKUP(A262,'[1]Z07 一般公共预算财政拨款收入支出决算表(财决07表)'!$A$10:$T$500,12,FALSE)),"",VLOOKUP(A262,'[1]Z07 一般公共预算财政拨款收入支出决算表(财决07表)'!$A$10:$T$500,12,FALSE))</f>
        <v/>
      </c>
      <c r="F262" s="105" t="str">
        <f>IF(ISERROR(VLOOKUP(A262,'[1]Z07 一般公共预算财政拨款收入支出决算表(财决07表)'!$A$10:$T$500,15,FALSE)),"",VLOOKUP(A262,'[1]Z07 一般公共预算财政拨款收入支出决算表(财决07表)'!$A$10:$T$500,15,FALSE))</f>
        <v/>
      </c>
      <c r="G262" s="91">
        <f>'[1]Z07 一般公共预算财政拨款收入支出决算表(财决07表)'!A260</f>
        <v>0</v>
      </c>
      <c r="H262" s="101">
        <f>'[1]Z07 一般公共预算财政拨款收入支出决算表(财决07表)'!$K260</f>
        <v>0</v>
      </c>
      <c r="I262" s="91" t="str">
        <f t="shared" si="12"/>
        <v>2</v>
      </c>
      <c r="J262" s="91" t="str">
        <f t="shared" si="13"/>
        <v>2</v>
      </c>
      <c r="K262" s="91">
        <f t="shared" si="14"/>
        <v>4</v>
      </c>
      <c r="L262" s="91"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100"/>
      <c r="C263" s="20" t="str">
        <f>IF(ISERROR(VLOOKUP(A263,'[1]Z07 一般公共预算财政拨款收入支出决算表(财决07表)'!$A$10:$T$500,4,FALSE)),"",VLOOKUP(A263,'[1]Z07 一般公共预算财政拨款收入支出决算表(财决07表)'!$A$10:$T$500,4,FALSE))</f>
        <v/>
      </c>
      <c r="D263" s="105" t="str">
        <f>IF(ISERROR(VLOOKUP(A263,'[1]Z07 一般公共预算财政拨款收入支出决算表(财决07表)'!$A$10:$T$500,11,FALSE)),"",VLOOKUP(A263,'[1]Z07 一般公共预算财政拨款收入支出决算表(财决07表)'!$A$10:$T$500,11,FALSE))</f>
        <v/>
      </c>
      <c r="E263" s="105" t="str">
        <f>IF(ISERROR(VLOOKUP(A263,'[1]Z07 一般公共预算财政拨款收入支出决算表(财决07表)'!$A$10:$T$500,12,FALSE)),"",VLOOKUP(A263,'[1]Z07 一般公共预算财政拨款收入支出决算表(财决07表)'!$A$10:$T$500,12,FALSE))</f>
        <v/>
      </c>
      <c r="F263" s="105" t="str">
        <f>IF(ISERROR(VLOOKUP(A263,'[1]Z07 一般公共预算财政拨款收入支出决算表(财决07表)'!$A$10:$T$500,15,FALSE)),"",VLOOKUP(A263,'[1]Z07 一般公共预算财政拨款收入支出决算表(财决07表)'!$A$10:$T$500,15,FALSE))</f>
        <v/>
      </c>
      <c r="G263" s="91">
        <f>'[1]Z07 一般公共预算财政拨款收入支出决算表(财决07表)'!A261</f>
        <v>0</v>
      </c>
      <c r="H263" s="101">
        <f>'[1]Z07 一般公共预算财政拨款收入支出决算表(财决07表)'!$K261</f>
        <v>0</v>
      </c>
      <c r="I263" s="91" t="str">
        <f t="shared" si="12"/>
        <v>2</v>
      </c>
      <c r="J263" s="91" t="str">
        <f t="shared" si="13"/>
        <v>2</v>
      </c>
      <c r="K263" s="91">
        <f t="shared" si="14"/>
        <v>4</v>
      </c>
      <c r="L263" s="91"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100"/>
      <c r="C264" s="20" t="str">
        <f>IF(ISERROR(VLOOKUP(A264,'[1]Z07 一般公共预算财政拨款收入支出决算表(财决07表)'!$A$10:$T$500,4,FALSE)),"",VLOOKUP(A264,'[1]Z07 一般公共预算财政拨款收入支出决算表(财决07表)'!$A$10:$T$500,4,FALSE))</f>
        <v/>
      </c>
      <c r="D264" s="105" t="str">
        <f>IF(ISERROR(VLOOKUP(A264,'[1]Z07 一般公共预算财政拨款收入支出决算表(财决07表)'!$A$10:$T$500,11,FALSE)),"",VLOOKUP(A264,'[1]Z07 一般公共预算财政拨款收入支出决算表(财决07表)'!$A$10:$T$500,11,FALSE))</f>
        <v/>
      </c>
      <c r="E264" s="105" t="str">
        <f>IF(ISERROR(VLOOKUP(A264,'[1]Z07 一般公共预算财政拨款收入支出决算表(财决07表)'!$A$10:$T$500,12,FALSE)),"",VLOOKUP(A264,'[1]Z07 一般公共预算财政拨款收入支出决算表(财决07表)'!$A$10:$T$500,12,FALSE))</f>
        <v/>
      </c>
      <c r="F264" s="105" t="str">
        <f>IF(ISERROR(VLOOKUP(A264,'[1]Z07 一般公共预算财政拨款收入支出决算表(财决07表)'!$A$10:$T$500,15,FALSE)),"",VLOOKUP(A264,'[1]Z07 一般公共预算财政拨款收入支出决算表(财决07表)'!$A$10:$T$500,15,FALSE))</f>
        <v/>
      </c>
      <c r="G264" s="91">
        <f>'[1]Z07 一般公共预算财政拨款收入支出决算表(财决07表)'!A262</f>
        <v>0</v>
      </c>
      <c r="H264" s="101">
        <f>'[1]Z07 一般公共预算财政拨款收入支出决算表(财决07表)'!$K262</f>
        <v>0</v>
      </c>
      <c r="I264" s="91" t="str">
        <f t="shared" si="12"/>
        <v>2</v>
      </c>
      <c r="J264" s="91" t="str">
        <f t="shared" si="13"/>
        <v>2</v>
      </c>
      <c r="K264" s="91">
        <f t="shared" si="14"/>
        <v>4</v>
      </c>
      <c r="L264" s="91"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100"/>
      <c r="C265" s="20" t="str">
        <f>IF(ISERROR(VLOOKUP(A265,'[1]Z07 一般公共预算财政拨款收入支出决算表(财决07表)'!$A$10:$T$500,4,FALSE)),"",VLOOKUP(A265,'[1]Z07 一般公共预算财政拨款收入支出决算表(财决07表)'!$A$10:$T$500,4,FALSE))</f>
        <v/>
      </c>
      <c r="D265" s="105" t="str">
        <f>IF(ISERROR(VLOOKUP(A265,'[1]Z07 一般公共预算财政拨款收入支出决算表(财决07表)'!$A$10:$T$500,11,FALSE)),"",VLOOKUP(A265,'[1]Z07 一般公共预算财政拨款收入支出决算表(财决07表)'!$A$10:$T$500,11,FALSE))</f>
        <v/>
      </c>
      <c r="E265" s="105" t="str">
        <f>IF(ISERROR(VLOOKUP(A265,'[1]Z07 一般公共预算财政拨款收入支出决算表(财决07表)'!$A$10:$T$500,12,FALSE)),"",VLOOKUP(A265,'[1]Z07 一般公共预算财政拨款收入支出决算表(财决07表)'!$A$10:$T$500,12,FALSE))</f>
        <v/>
      </c>
      <c r="F265" s="105" t="str">
        <f>IF(ISERROR(VLOOKUP(A265,'[1]Z07 一般公共预算财政拨款收入支出决算表(财决07表)'!$A$10:$T$500,15,FALSE)),"",VLOOKUP(A265,'[1]Z07 一般公共预算财政拨款收入支出决算表(财决07表)'!$A$10:$T$500,15,FALSE))</f>
        <v/>
      </c>
      <c r="G265" s="91">
        <f>'[1]Z07 一般公共预算财政拨款收入支出决算表(财决07表)'!A263</f>
        <v>0</v>
      </c>
      <c r="H265" s="101">
        <f>'[1]Z07 一般公共预算财政拨款收入支出决算表(财决07表)'!$K263</f>
        <v>0</v>
      </c>
      <c r="I265" s="91" t="str">
        <f t="shared" si="12"/>
        <v>2</v>
      </c>
      <c r="J265" s="91" t="str">
        <f t="shared" si="13"/>
        <v>2</v>
      </c>
      <c r="K265" s="91">
        <f t="shared" si="14"/>
        <v>4</v>
      </c>
      <c r="L265" s="91"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100"/>
      <c r="C266" s="20" t="str">
        <f>IF(ISERROR(VLOOKUP(A266,'[1]Z07 一般公共预算财政拨款收入支出决算表(财决07表)'!$A$10:$T$500,4,FALSE)),"",VLOOKUP(A266,'[1]Z07 一般公共预算财政拨款收入支出决算表(财决07表)'!$A$10:$T$500,4,FALSE))</f>
        <v/>
      </c>
      <c r="D266" s="105" t="str">
        <f>IF(ISERROR(VLOOKUP(A266,'[1]Z07 一般公共预算财政拨款收入支出决算表(财决07表)'!$A$10:$T$500,11,FALSE)),"",VLOOKUP(A266,'[1]Z07 一般公共预算财政拨款收入支出决算表(财决07表)'!$A$10:$T$500,11,FALSE))</f>
        <v/>
      </c>
      <c r="E266" s="105" t="str">
        <f>IF(ISERROR(VLOOKUP(A266,'[1]Z07 一般公共预算财政拨款收入支出决算表(财决07表)'!$A$10:$T$500,12,FALSE)),"",VLOOKUP(A266,'[1]Z07 一般公共预算财政拨款收入支出决算表(财决07表)'!$A$10:$T$500,12,FALSE))</f>
        <v/>
      </c>
      <c r="F266" s="105" t="str">
        <f>IF(ISERROR(VLOOKUP(A266,'[1]Z07 一般公共预算财政拨款收入支出决算表(财决07表)'!$A$10:$T$500,15,FALSE)),"",VLOOKUP(A266,'[1]Z07 一般公共预算财政拨款收入支出决算表(财决07表)'!$A$10:$T$500,15,FALSE))</f>
        <v/>
      </c>
      <c r="G266" s="91">
        <f>'[1]Z07 一般公共预算财政拨款收入支出决算表(财决07表)'!A264</f>
        <v>0</v>
      </c>
      <c r="H266" s="101">
        <f>'[1]Z07 一般公共预算财政拨款收入支出决算表(财决07表)'!$K264</f>
        <v>0</v>
      </c>
      <c r="I266" s="91" t="str">
        <f t="shared" si="12"/>
        <v>2</v>
      </c>
      <c r="J266" s="91" t="str">
        <f t="shared" si="13"/>
        <v>2</v>
      </c>
      <c r="K266" s="91">
        <f t="shared" si="14"/>
        <v>4</v>
      </c>
      <c r="L266" s="91"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100"/>
      <c r="C267" s="20" t="str">
        <f>IF(ISERROR(VLOOKUP(A267,'[1]Z07 一般公共预算财政拨款收入支出决算表(财决07表)'!$A$10:$T$500,4,FALSE)),"",VLOOKUP(A267,'[1]Z07 一般公共预算财政拨款收入支出决算表(财决07表)'!$A$10:$T$500,4,FALSE))</f>
        <v/>
      </c>
      <c r="D267" s="105" t="str">
        <f>IF(ISERROR(VLOOKUP(A267,'[1]Z07 一般公共预算财政拨款收入支出决算表(财决07表)'!$A$10:$T$500,11,FALSE)),"",VLOOKUP(A267,'[1]Z07 一般公共预算财政拨款收入支出决算表(财决07表)'!$A$10:$T$500,11,FALSE))</f>
        <v/>
      </c>
      <c r="E267" s="105" t="str">
        <f>IF(ISERROR(VLOOKUP(A267,'[1]Z07 一般公共预算财政拨款收入支出决算表(财决07表)'!$A$10:$T$500,12,FALSE)),"",VLOOKUP(A267,'[1]Z07 一般公共预算财政拨款收入支出决算表(财决07表)'!$A$10:$T$500,12,FALSE))</f>
        <v/>
      </c>
      <c r="F267" s="105" t="str">
        <f>IF(ISERROR(VLOOKUP(A267,'[1]Z07 一般公共预算财政拨款收入支出决算表(财决07表)'!$A$10:$T$500,15,FALSE)),"",VLOOKUP(A267,'[1]Z07 一般公共预算财政拨款收入支出决算表(财决07表)'!$A$10:$T$500,15,FALSE))</f>
        <v/>
      </c>
      <c r="G267" s="91">
        <f>'[1]Z07 一般公共预算财政拨款收入支出决算表(财决07表)'!A265</f>
        <v>0</v>
      </c>
      <c r="H267" s="101">
        <f>'[1]Z07 一般公共预算财政拨款收入支出决算表(财决07表)'!$K265</f>
        <v>0</v>
      </c>
      <c r="I267" s="91" t="str">
        <f t="shared" si="12"/>
        <v>2</v>
      </c>
      <c r="J267" s="91" t="str">
        <f t="shared" si="13"/>
        <v>2</v>
      </c>
      <c r="K267" s="91">
        <f t="shared" si="14"/>
        <v>4</v>
      </c>
      <c r="L267" s="91"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100"/>
      <c r="C268" s="20" t="str">
        <f>IF(ISERROR(VLOOKUP(A268,'[1]Z07 一般公共预算财政拨款收入支出决算表(财决07表)'!$A$10:$T$500,4,FALSE)),"",VLOOKUP(A268,'[1]Z07 一般公共预算财政拨款收入支出决算表(财决07表)'!$A$10:$T$500,4,FALSE))</f>
        <v/>
      </c>
      <c r="D268" s="105" t="str">
        <f>IF(ISERROR(VLOOKUP(A268,'[1]Z07 一般公共预算财政拨款收入支出决算表(财决07表)'!$A$10:$T$500,11,FALSE)),"",VLOOKUP(A268,'[1]Z07 一般公共预算财政拨款收入支出决算表(财决07表)'!$A$10:$T$500,11,FALSE))</f>
        <v/>
      </c>
      <c r="E268" s="105" t="str">
        <f>IF(ISERROR(VLOOKUP(A268,'[1]Z07 一般公共预算财政拨款收入支出决算表(财决07表)'!$A$10:$T$500,12,FALSE)),"",VLOOKUP(A268,'[1]Z07 一般公共预算财政拨款收入支出决算表(财决07表)'!$A$10:$T$500,12,FALSE))</f>
        <v/>
      </c>
      <c r="F268" s="105" t="str">
        <f>IF(ISERROR(VLOOKUP(A268,'[1]Z07 一般公共预算财政拨款收入支出决算表(财决07表)'!$A$10:$T$500,15,FALSE)),"",VLOOKUP(A268,'[1]Z07 一般公共预算财政拨款收入支出决算表(财决07表)'!$A$10:$T$500,15,FALSE))</f>
        <v/>
      </c>
      <c r="G268" s="91">
        <f>'[1]Z07 一般公共预算财政拨款收入支出决算表(财决07表)'!A266</f>
        <v>0</v>
      </c>
      <c r="H268" s="101">
        <f>'[1]Z07 一般公共预算财政拨款收入支出决算表(财决07表)'!$K266</f>
        <v>0</v>
      </c>
      <c r="I268" s="91" t="str">
        <f t="shared" si="12"/>
        <v>2</v>
      </c>
      <c r="J268" s="91" t="str">
        <f t="shared" si="13"/>
        <v>2</v>
      </c>
      <c r="K268" s="91">
        <f t="shared" si="14"/>
        <v>4</v>
      </c>
      <c r="L268" s="91"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100"/>
      <c r="C269" s="20" t="str">
        <f>IF(ISERROR(VLOOKUP(A269,'[1]Z07 一般公共预算财政拨款收入支出决算表(财决07表)'!$A$10:$T$500,4,FALSE)),"",VLOOKUP(A269,'[1]Z07 一般公共预算财政拨款收入支出决算表(财决07表)'!$A$10:$T$500,4,FALSE))</f>
        <v/>
      </c>
      <c r="D269" s="105" t="str">
        <f>IF(ISERROR(VLOOKUP(A269,'[1]Z07 一般公共预算财政拨款收入支出决算表(财决07表)'!$A$10:$T$500,11,FALSE)),"",VLOOKUP(A269,'[1]Z07 一般公共预算财政拨款收入支出决算表(财决07表)'!$A$10:$T$500,11,FALSE))</f>
        <v/>
      </c>
      <c r="E269" s="105" t="str">
        <f>IF(ISERROR(VLOOKUP(A269,'[1]Z07 一般公共预算财政拨款收入支出决算表(财决07表)'!$A$10:$T$500,12,FALSE)),"",VLOOKUP(A269,'[1]Z07 一般公共预算财政拨款收入支出决算表(财决07表)'!$A$10:$T$500,12,FALSE))</f>
        <v/>
      </c>
      <c r="F269" s="105" t="str">
        <f>IF(ISERROR(VLOOKUP(A269,'[1]Z07 一般公共预算财政拨款收入支出决算表(财决07表)'!$A$10:$T$500,15,FALSE)),"",VLOOKUP(A269,'[1]Z07 一般公共预算财政拨款收入支出决算表(财决07表)'!$A$10:$T$500,15,FALSE))</f>
        <v/>
      </c>
      <c r="G269" s="91">
        <f>'[1]Z07 一般公共预算财政拨款收入支出决算表(财决07表)'!A267</f>
        <v>0</v>
      </c>
      <c r="H269" s="101">
        <f>'[1]Z07 一般公共预算财政拨款收入支出决算表(财决07表)'!$K267</f>
        <v>0</v>
      </c>
      <c r="I269" s="91" t="str">
        <f t="shared" ref="I269:I332" si="16">IF(G269&gt;0,"1","2")</f>
        <v>2</v>
      </c>
      <c r="J269" s="91" t="str">
        <f t="shared" ref="J269:J332" si="17">IF(H269&gt;0,"1","2")</f>
        <v>2</v>
      </c>
      <c r="K269" s="91">
        <f t="shared" ref="K269:K332" si="18">I269+J269</f>
        <v>4</v>
      </c>
      <c r="L269" s="91"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100"/>
      <c r="C270" s="20" t="str">
        <f>IF(ISERROR(VLOOKUP(A270,'[1]Z07 一般公共预算财政拨款收入支出决算表(财决07表)'!$A$10:$T$500,4,FALSE)),"",VLOOKUP(A270,'[1]Z07 一般公共预算财政拨款收入支出决算表(财决07表)'!$A$10:$T$500,4,FALSE))</f>
        <v/>
      </c>
      <c r="D270" s="105" t="str">
        <f>IF(ISERROR(VLOOKUP(A270,'[1]Z07 一般公共预算财政拨款收入支出决算表(财决07表)'!$A$10:$T$500,11,FALSE)),"",VLOOKUP(A270,'[1]Z07 一般公共预算财政拨款收入支出决算表(财决07表)'!$A$10:$T$500,11,FALSE))</f>
        <v/>
      </c>
      <c r="E270" s="105" t="str">
        <f>IF(ISERROR(VLOOKUP(A270,'[1]Z07 一般公共预算财政拨款收入支出决算表(财决07表)'!$A$10:$T$500,12,FALSE)),"",VLOOKUP(A270,'[1]Z07 一般公共预算财政拨款收入支出决算表(财决07表)'!$A$10:$T$500,12,FALSE))</f>
        <v/>
      </c>
      <c r="F270" s="105" t="str">
        <f>IF(ISERROR(VLOOKUP(A270,'[1]Z07 一般公共预算财政拨款收入支出决算表(财决07表)'!$A$10:$T$500,15,FALSE)),"",VLOOKUP(A270,'[1]Z07 一般公共预算财政拨款收入支出决算表(财决07表)'!$A$10:$T$500,15,FALSE))</f>
        <v/>
      </c>
      <c r="G270" s="91">
        <f>'[1]Z07 一般公共预算财政拨款收入支出决算表(财决07表)'!A268</f>
        <v>0</v>
      </c>
      <c r="H270" s="101">
        <f>'[1]Z07 一般公共预算财政拨款收入支出决算表(财决07表)'!$K268</f>
        <v>0</v>
      </c>
      <c r="I270" s="91" t="str">
        <f t="shared" si="16"/>
        <v>2</v>
      </c>
      <c r="J270" s="91" t="str">
        <f t="shared" si="17"/>
        <v>2</v>
      </c>
      <c r="K270" s="91">
        <f t="shared" si="18"/>
        <v>4</v>
      </c>
      <c r="L270" s="91"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100"/>
      <c r="C271" s="20" t="str">
        <f>IF(ISERROR(VLOOKUP(A271,'[1]Z07 一般公共预算财政拨款收入支出决算表(财决07表)'!$A$10:$T$500,4,FALSE)),"",VLOOKUP(A271,'[1]Z07 一般公共预算财政拨款收入支出决算表(财决07表)'!$A$10:$T$500,4,FALSE))</f>
        <v/>
      </c>
      <c r="D271" s="105" t="str">
        <f>IF(ISERROR(VLOOKUP(A271,'[1]Z07 一般公共预算财政拨款收入支出决算表(财决07表)'!$A$10:$T$500,11,FALSE)),"",VLOOKUP(A271,'[1]Z07 一般公共预算财政拨款收入支出决算表(财决07表)'!$A$10:$T$500,11,FALSE))</f>
        <v/>
      </c>
      <c r="E271" s="105" t="str">
        <f>IF(ISERROR(VLOOKUP(A271,'[1]Z07 一般公共预算财政拨款收入支出决算表(财决07表)'!$A$10:$T$500,12,FALSE)),"",VLOOKUP(A271,'[1]Z07 一般公共预算财政拨款收入支出决算表(财决07表)'!$A$10:$T$500,12,FALSE))</f>
        <v/>
      </c>
      <c r="F271" s="105" t="str">
        <f>IF(ISERROR(VLOOKUP(A271,'[1]Z07 一般公共预算财政拨款收入支出决算表(财决07表)'!$A$10:$T$500,15,FALSE)),"",VLOOKUP(A271,'[1]Z07 一般公共预算财政拨款收入支出决算表(财决07表)'!$A$10:$T$500,15,FALSE))</f>
        <v/>
      </c>
      <c r="G271" s="91">
        <f>'[1]Z07 一般公共预算财政拨款收入支出决算表(财决07表)'!A269</f>
        <v>0</v>
      </c>
      <c r="H271" s="101">
        <f>'[1]Z07 一般公共预算财政拨款收入支出决算表(财决07表)'!$K269</f>
        <v>0</v>
      </c>
      <c r="I271" s="91" t="str">
        <f t="shared" si="16"/>
        <v>2</v>
      </c>
      <c r="J271" s="91" t="str">
        <f t="shared" si="17"/>
        <v>2</v>
      </c>
      <c r="K271" s="91">
        <f t="shared" si="18"/>
        <v>4</v>
      </c>
      <c r="L271" s="91"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100"/>
      <c r="C272" s="20" t="str">
        <f>IF(ISERROR(VLOOKUP(A272,'[1]Z07 一般公共预算财政拨款收入支出决算表(财决07表)'!$A$10:$T$500,4,FALSE)),"",VLOOKUP(A272,'[1]Z07 一般公共预算财政拨款收入支出决算表(财决07表)'!$A$10:$T$500,4,FALSE))</f>
        <v/>
      </c>
      <c r="D272" s="105" t="str">
        <f>IF(ISERROR(VLOOKUP(A272,'[1]Z07 一般公共预算财政拨款收入支出决算表(财决07表)'!$A$10:$T$500,11,FALSE)),"",VLOOKUP(A272,'[1]Z07 一般公共预算财政拨款收入支出决算表(财决07表)'!$A$10:$T$500,11,FALSE))</f>
        <v/>
      </c>
      <c r="E272" s="105" t="str">
        <f>IF(ISERROR(VLOOKUP(A272,'[1]Z07 一般公共预算财政拨款收入支出决算表(财决07表)'!$A$10:$T$500,12,FALSE)),"",VLOOKUP(A272,'[1]Z07 一般公共预算财政拨款收入支出决算表(财决07表)'!$A$10:$T$500,12,FALSE))</f>
        <v/>
      </c>
      <c r="F272" s="105" t="str">
        <f>IF(ISERROR(VLOOKUP(A272,'[1]Z07 一般公共预算财政拨款收入支出决算表(财决07表)'!$A$10:$T$500,15,FALSE)),"",VLOOKUP(A272,'[1]Z07 一般公共预算财政拨款收入支出决算表(财决07表)'!$A$10:$T$500,15,FALSE))</f>
        <v/>
      </c>
      <c r="G272" s="91">
        <f>'[1]Z07 一般公共预算财政拨款收入支出决算表(财决07表)'!A270</f>
        <v>0</v>
      </c>
      <c r="H272" s="101">
        <f>'[1]Z07 一般公共预算财政拨款收入支出决算表(财决07表)'!$K270</f>
        <v>0</v>
      </c>
      <c r="I272" s="91" t="str">
        <f t="shared" si="16"/>
        <v>2</v>
      </c>
      <c r="J272" s="91" t="str">
        <f t="shared" si="17"/>
        <v>2</v>
      </c>
      <c r="K272" s="91">
        <f t="shared" si="18"/>
        <v>4</v>
      </c>
      <c r="L272" s="91"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100"/>
      <c r="C273" s="20" t="str">
        <f>IF(ISERROR(VLOOKUP(A273,'[1]Z07 一般公共预算财政拨款收入支出决算表(财决07表)'!$A$10:$T$500,4,FALSE)),"",VLOOKUP(A273,'[1]Z07 一般公共预算财政拨款收入支出决算表(财决07表)'!$A$10:$T$500,4,FALSE))</f>
        <v/>
      </c>
      <c r="D273" s="105" t="str">
        <f>IF(ISERROR(VLOOKUP(A273,'[1]Z07 一般公共预算财政拨款收入支出决算表(财决07表)'!$A$10:$T$500,11,FALSE)),"",VLOOKUP(A273,'[1]Z07 一般公共预算财政拨款收入支出决算表(财决07表)'!$A$10:$T$500,11,FALSE))</f>
        <v/>
      </c>
      <c r="E273" s="105" t="str">
        <f>IF(ISERROR(VLOOKUP(A273,'[1]Z07 一般公共预算财政拨款收入支出决算表(财决07表)'!$A$10:$T$500,12,FALSE)),"",VLOOKUP(A273,'[1]Z07 一般公共预算财政拨款收入支出决算表(财决07表)'!$A$10:$T$500,12,FALSE))</f>
        <v/>
      </c>
      <c r="F273" s="105" t="str">
        <f>IF(ISERROR(VLOOKUP(A273,'[1]Z07 一般公共预算财政拨款收入支出决算表(财决07表)'!$A$10:$T$500,15,FALSE)),"",VLOOKUP(A273,'[1]Z07 一般公共预算财政拨款收入支出决算表(财决07表)'!$A$10:$T$500,15,FALSE))</f>
        <v/>
      </c>
      <c r="G273" s="91">
        <f>'[1]Z07 一般公共预算财政拨款收入支出决算表(财决07表)'!A271</f>
        <v>0</v>
      </c>
      <c r="H273" s="101">
        <f>'[1]Z07 一般公共预算财政拨款收入支出决算表(财决07表)'!$K271</f>
        <v>0</v>
      </c>
      <c r="I273" s="91" t="str">
        <f t="shared" si="16"/>
        <v>2</v>
      </c>
      <c r="J273" s="91" t="str">
        <f t="shared" si="17"/>
        <v>2</v>
      </c>
      <c r="K273" s="91">
        <f t="shared" si="18"/>
        <v>4</v>
      </c>
      <c r="L273" s="91"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100"/>
      <c r="C274" s="20" t="str">
        <f>IF(ISERROR(VLOOKUP(A274,'[1]Z07 一般公共预算财政拨款收入支出决算表(财决07表)'!$A$10:$T$500,4,FALSE)),"",VLOOKUP(A274,'[1]Z07 一般公共预算财政拨款收入支出决算表(财决07表)'!$A$10:$T$500,4,FALSE))</f>
        <v/>
      </c>
      <c r="D274" s="105" t="str">
        <f>IF(ISERROR(VLOOKUP(A274,'[1]Z07 一般公共预算财政拨款收入支出决算表(财决07表)'!$A$10:$T$500,11,FALSE)),"",VLOOKUP(A274,'[1]Z07 一般公共预算财政拨款收入支出决算表(财决07表)'!$A$10:$T$500,11,FALSE))</f>
        <v/>
      </c>
      <c r="E274" s="105" t="str">
        <f>IF(ISERROR(VLOOKUP(A274,'[1]Z07 一般公共预算财政拨款收入支出决算表(财决07表)'!$A$10:$T$500,12,FALSE)),"",VLOOKUP(A274,'[1]Z07 一般公共预算财政拨款收入支出决算表(财决07表)'!$A$10:$T$500,12,FALSE))</f>
        <v/>
      </c>
      <c r="F274" s="105" t="str">
        <f>IF(ISERROR(VLOOKUP(A274,'[1]Z07 一般公共预算财政拨款收入支出决算表(财决07表)'!$A$10:$T$500,15,FALSE)),"",VLOOKUP(A274,'[1]Z07 一般公共预算财政拨款收入支出决算表(财决07表)'!$A$10:$T$500,15,FALSE))</f>
        <v/>
      </c>
      <c r="G274" s="91">
        <f>'[1]Z07 一般公共预算财政拨款收入支出决算表(财决07表)'!A272</f>
        <v>0</v>
      </c>
      <c r="H274" s="101">
        <f>'[1]Z07 一般公共预算财政拨款收入支出决算表(财决07表)'!$K272</f>
        <v>0</v>
      </c>
      <c r="I274" s="91" t="str">
        <f t="shared" si="16"/>
        <v>2</v>
      </c>
      <c r="J274" s="91" t="str">
        <f t="shared" si="17"/>
        <v>2</v>
      </c>
      <c r="K274" s="91">
        <f t="shared" si="18"/>
        <v>4</v>
      </c>
      <c r="L274" s="91"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100"/>
      <c r="C275" s="20" t="str">
        <f>IF(ISERROR(VLOOKUP(A275,'[1]Z07 一般公共预算财政拨款收入支出决算表(财决07表)'!$A$10:$T$500,4,FALSE)),"",VLOOKUP(A275,'[1]Z07 一般公共预算财政拨款收入支出决算表(财决07表)'!$A$10:$T$500,4,FALSE))</f>
        <v/>
      </c>
      <c r="D275" s="105" t="str">
        <f>IF(ISERROR(VLOOKUP(A275,'[1]Z07 一般公共预算财政拨款收入支出决算表(财决07表)'!$A$10:$T$500,11,FALSE)),"",VLOOKUP(A275,'[1]Z07 一般公共预算财政拨款收入支出决算表(财决07表)'!$A$10:$T$500,11,FALSE))</f>
        <v/>
      </c>
      <c r="E275" s="105" t="str">
        <f>IF(ISERROR(VLOOKUP(A275,'[1]Z07 一般公共预算财政拨款收入支出决算表(财决07表)'!$A$10:$T$500,12,FALSE)),"",VLOOKUP(A275,'[1]Z07 一般公共预算财政拨款收入支出决算表(财决07表)'!$A$10:$T$500,12,FALSE))</f>
        <v/>
      </c>
      <c r="F275" s="105" t="str">
        <f>IF(ISERROR(VLOOKUP(A275,'[1]Z07 一般公共预算财政拨款收入支出决算表(财决07表)'!$A$10:$T$500,15,FALSE)),"",VLOOKUP(A275,'[1]Z07 一般公共预算财政拨款收入支出决算表(财决07表)'!$A$10:$T$500,15,FALSE))</f>
        <v/>
      </c>
      <c r="G275" s="91">
        <f>'[1]Z07 一般公共预算财政拨款收入支出决算表(财决07表)'!A273</f>
        <v>0</v>
      </c>
      <c r="H275" s="101">
        <f>'[1]Z07 一般公共预算财政拨款收入支出决算表(财决07表)'!$K273</f>
        <v>0</v>
      </c>
      <c r="I275" s="91" t="str">
        <f t="shared" si="16"/>
        <v>2</v>
      </c>
      <c r="J275" s="91" t="str">
        <f t="shared" si="17"/>
        <v>2</v>
      </c>
      <c r="K275" s="91">
        <f t="shared" si="18"/>
        <v>4</v>
      </c>
      <c r="L275" s="91"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100"/>
      <c r="C276" s="20" t="str">
        <f>IF(ISERROR(VLOOKUP(A276,'[1]Z07 一般公共预算财政拨款收入支出决算表(财决07表)'!$A$10:$T$500,4,FALSE)),"",VLOOKUP(A276,'[1]Z07 一般公共预算财政拨款收入支出决算表(财决07表)'!$A$10:$T$500,4,FALSE))</f>
        <v/>
      </c>
      <c r="D276" s="105" t="str">
        <f>IF(ISERROR(VLOOKUP(A276,'[1]Z07 一般公共预算财政拨款收入支出决算表(财决07表)'!$A$10:$T$500,11,FALSE)),"",VLOOKUP(A276,'[1]Z07 一般公共预算财政拨款收入支出决算表(财决07表)'!$A$10:$T$500,11,FALSE))</f>
        <v/>
      </c>
      <c r="E276" s="105" t="str">
        <f>IF(ISERROR(VLOOKUP(A276,'[1]Z07 一般公共预算财政拨款收入支出决算表(财决07表)'!$A$10:$T$500,12,FALSE)),"",VLOOKUP(A276,'[1]Z07 一般公共预算财政拨款收入支出决算表(财决07表)'!$A$10:$T$500,12,FALSE))</f>
        <v/>
      </c>
      <c r="F276" s="105" t="str">
        <f>IF(ISERROR(VLOOKUP(A276,'[1]Z07 一般公共预算财政拨款收入支出决算表(财决07表)'!$A$10:$T$500,15,FALSE)),"",VLOOKUP(A276,'[1]Z07 一般公共预算财政拨款收入支出决算表(财决07表)'!$A$10:$T$500,15,FALSE))</f>
        <v/>
      </c>
      <c r="G276" s="91">
        <f>'[1]Z07 一般公共预算财政拨款收入支出决算表(财决07表)'!A274</f>
        <v>0</v>
      </c>
      <c r="H276" s="101">
        <f>'[1]Z07 一般公共预算财政拨款收入支出决算表(财决07表)'!$K274</f>
        <v>0</v>
      </c>
      <c r="I276" s="91" t="str">
        <f t="shared" si="16"/>
        <v>2</v>
      </c>
      <c r="J276" s="91" t="str">
        <f t="shared" si="17"/>
        <v>2</v>
      </c>
      <c r="K276" s="91">
        <f t="shared" si="18"/>
        <v>4</v>
      </c>
      <c r="L276" s="91"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100"/>
      <c r="C277" s="20" t="str">
        <f>IF(ISERROR(VLOOKUP(A277,'[1]Z07 一般公共预算财政拨款收入支出决算表(财决07表)'!$A$10:$T$500,4,FALSE)),"",VLOOKUP(A277,'[1]Z07 一般公共预算财政拨款收入支出决算表(财决07表)'!$A$10:$T$500,4,FALSE))</f>
        <v/>
      </c>
      <c r="D277" s="105" t="str">
        <f>IF(ISERROR(VLOOKUP(A277,'[1]Z07 一般公共预算财政拨款收入支出决算表(财决07表)'!$A$10:$T$500,11,FALSE)),"",VLOOKUP(A277,'[1]Z07 一般公共预算财政拨款收入支出决算表(财决07表)'!$A$10:$T$500,11,FALSE))</f>
        <v/>
      </c>
      <c r="E277" s="105" t="str">
        <f>IF(ISERROR(VLOOKUP(A277,'[1]Z07 一般公共预算财政拨款收入支出决算表(财决07表)'!$A$10:$T$500,12,FALSE)),"",VLOOKUP(A277,'[1]Z07 一般公共预算财政拨款收入支出决算表(财决07表)'!$A$10:$T$500,12,FALSE))</f>
        <v/>
      </c>
      <c r="F277" s="105" t="str">
        <f>IF(ISERROR(VLOOKUP(A277,'[1]Z07 一般公共预算财政拨款收入支出决算表(财决07表)'!$A$10:$T$500,15,FALSE)),"",VLOOKUP(A277,'[1]Z07 一般公共预算财政拨款收入支出决算表(财决07表)'!$A$10:$T$500,15,FALSE))</f>
        <v/>
      </c>
      <c r="G277" s="91">
        <f>'[1]Z07 一般公共预算财政拨款收入支出决算表(财决07表)'!A275</f>
        <v>0</v>
      </c>
      <c r="H277" s="101">
        <f>'[1]Z07 一般公共预算财政拨款收入支出决算表(财决07表)'!$K275</f>
        <v>0</v>
      </c>
      <c r="I277" s="91" t="str">
        <f t="shared" si="16"/>
        <v>2</v>
      </c>
      <c r="J277" s="91" t="str">
        <f t="shared" si="17"/>
        <v>2</v>
      </c>
      <c r="K277" s="91">
        <f t="shared" si="18"/>
        <v>4</v>
      </c>
      <c r="L277" s="91"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100"/>
      <c r="C278" s="20" t="str">
        <f>IF(ISERROR(VLOOKUP(A278,'[1]Z07 一般公共预算财政拨款收入支出决算表(财决07表)'!$A$10:$T$500,4,FALSE)),"",VLOOKUP(A278,'[1]Z07 一般公共预算财政拨款收入支出决算表(财决07表)'!$A$10:$T$500,4,FALSE))</f>
        <v/>
      </c>
      <c r="D278" s="105" t="str">
        <f>IF(ISERROR(VLOOKUP(A278,'[1]Z07 一般公共预算财政拨款收入支出决算表(财决07表)'!$A$10:$T$500,11,FALSE)),"",VLOOKUP(A278,'[1]Z07 一般公共预算财政拨款收入支出决算表(财决07表)'!$A$10:$T$500,11,FALSE))</f>
        <v/>
      </c>
      <c r="E278" s="105" t="str">
        <f>IF(ISERROR(VLOOKUP(A278,'[1]Z07 一般公共预算财政拨款收入支出决算表(财决07表)'!$A$10:$T$500,12,FALSE)),"",VLOOKUP(A278,'[1]Z07 一般公共预算财政拨款收入支出决算表(财决07表)'!$A$10:$T$500,12,FALSE))</f>
        <v/>
      </c>
      <c r="F278" s="105" t="str">
        <f>IF(ISERROR(VLOOKUP(A278,'[1]Z07 一般公共预算财政拨款收入支出决算表(财决07表)'!$A$10:$T$500,15,FALSE)),"",VLOOKUP(A278,'[1]Z07 一般公共预算财政拨款收入支出决算表(财决07表)'!$A$10:$T$500,15,FALSE))</f>
        <v/>
      </c>
      <c r="G278" s="91">
        <f>'[1]Z07 一般公共预算财政拨款收入支出决算表(财决07表)'!A276</f>
        <v>0</v>
      </c>
      <c r="H278" s="101">
        <f>'[1]Z07 一般公共预算财政拨款收入支出决算表(财决07表)'!$K276</f>
        <v>0</v>
      </c>
      <c r="I278" s="91" t="str">
        <f t="shared" si="16"/>
        <v>2</v>
      </c>
      <c r="J278" s="91" t="str">
        <f t="shared" si="17"/>
        <v>2</v>
      </c>
      <c r="K278" s="91">
        <f t="shared" si="18"/>
        <v>4</v>
      </c>
      <c r="L278" s="91"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100"/>
      <c r="C279" s="20" t="str">
        <f>IF(ISERROR(VLOOKUP(A279,'[1]Z07 一般公共预算财政拨款收入支出决算表(财决07表)'!$A$10:$T$500,4,FALSE)),"",VLOOKUP(A279,'[1]Z07 一般公共预算财政拨款收入支出决算表(财决07表)'!$A$10:$T$500,4,FALSE))</f>
        <v/>
      </c>
      <c r="D279" s="105" t="str">
        <f>IF(ISERROR(VLOOKUP(A279,'[1]Z07 一般公共预算财政拨款收入支出决算表(财决07表)'!$A$10:$T$500,11,FALSE)),"",VLOOKUP(A279,'[1]Z07 一般公共预算财政拨款收入支出决算表(财决07表)'!$A$10:$T$500,11,FALSE))</f>
        <v/>
      </c>
      <c r="E279" s="105" t="str">
        <f>IF(ISERROR(VLOOKUP(A279,'[1]Z07 一般公共预算财政拨款收入支出决算表(财决07表)'!$A$10:$T$500,12,FALSE)),"",VLOOKUP(A279,'[1]Z07 一般公共预算财政拨款收入支出决算表(财决07表)'!$A$10:$T$500,12,FALSE))</f>
        <v/>
      </c>
      <c r="F279" s="105" t="str">
        <f>IF(ISERROR(VLOOKUP(A279,'[1]Z07 一般公共预算财政拨款收入支出决算表(财决07表)'!$A$10:$T$500,15,FALSE)),"",VLOOKUP(A279,'[1]Z07 一般公共预算财政拨款收入支出决算表(财决07表)'!$A$10:$T$500,15,FALSE))</f>
        <v/>
      </c>
      <c r="G279" s="91">
        <f>'[1]Z07 一般公共预算财政拨款收入支出决算表(财决07表)'!A277</f>
        <v>0</v>
      </c>
      <c r="H279" s="101">
        <f>'[1]Z07 一般公共预算财政拨款收入支出决算表(财决07表)'!$K277</f>
        <v>0</v>
      </c>
      <c r="I279" s="91" t="str">
        <f t="shared" si="16"/>
        <v>2</v>
      </c>
      <c r="J279" s="91" t="str">
        <f t="shared" si="17"/>
        <v>2</v>
      </c>
      <c r="K279" s="91">
        <f t="shared" si="18"/>
        <v>4</v>
      </c>
      <c r="L279" s="91"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100"/>
      <c r="C280" s="20" t="str">
        <f>IF(ISERROR(VLOOKUP(A280,'[1]Z07 一般公共预算财政拨款收入支出决算表(财决07表)'!$A$10:$T$500,4,FALSE)),"",VLOOKUP(A280,'[1]Z07 一般公共预算财政拨款收入支出决算表(财决07表)'!$A$10:$T$500,4,FALSE))</f>
        <v/>
      </c>
      <c r="D280" s="105" t="str">
        <f>IF(ISERROR(VLOOKUP(A280,'[1]Z07 一般公共预算财政拨款收入支出决算表(财决07表)'!$A$10:$T$500,11,FALSE)),"",VLOOKUP(A280,'[1]Z07 一般公共预算财政拨款收入支出决算表(财决07表)'!$A$10:$T$500,11,FALSE))</f>
        <v/>
      </c>
      <c r="E280" s="105" t="str">
        <f>IF(ISERROR(VLOOKUP(A280,'[1]Z07 一般公共预算财政拨款收入支出决算表(财决07表)'!$A$10:$T$500,12,FALSE)),"",VLOOKUP(A280,'[1]Z07 一般公共预算财政拨款收入支出决算表(财决07表)'!$A$10:$T$500,12,FALSE))</f>
        <v/>
      </c>
      <c r="F280" s="105" t="str">
        <f>IF(ISERROR(VLOOKUP(A280,'[1]Z07 一般公共预算财政拨款收入支出决算表(财决07表)'!$A$10:$T$500,15,FALSE)),"",VLOOKUP(A280,'[1]Z07 一般公共预算财政拨款收入支出决算表(财决07表)'!$A$10:$T$500,15,FALSE))</f>
        <v/>
      </c>
      <c r="G280" s="91">
        <f>'[1]Z07 一般公共预算财政拨款收入支出决算表(财决07表)'!A278</f>
        <v>0</v>
      </c>
      <c r="H280" s="101">
        <f>'[1]Z07 一般公共预算财政拨款收入支出决算表(财决07表)'!$K278</f>
        <v>0</v>
      </c>
      <c r="I280" s="91" t="str">
        <f t="shared" si="16"/>
        <v>2</v>
      </c>
      <c r="J280" s="91" t="str">
        <f t="shared" si="17"/>
        <v>2</v>
      </c>
      <c r="K280" s="91">
        <f t="shared" si="18"/>
        <v>4</v>
      </c>
      <c r="L280" s="91"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100"/>
      <c r="C281" s="20" t="str">
        <f>IF(ISERROR(VLOOKUP(A281,'[1]Z07 一般公共预算财政拨款收入支出决算表(财决07表)'!$A$10:$T$500,4,FALSE)),"",VLOOKUP(A281,'[1]Z07 一般公共预算财政拨款收入支出决算表(财决07表)'!$A$10:$T$500,4,FALSE))</f>
        <v/>
      </c>
      <c r="D281" s="105" t="str">
        <f>IF(ISERROR(VLOOKUP(A281,'[1]Z07 一般公共预算财政拨款收入支出决算表(财决07表)'!$A$10:$T$500,11,FALSE)),"",VLOOKUP(A281,'[1]Z07 一般公共预算财政拨款收入支出决算表(财决07表)'!$A$10:$T$500,11,FALSE))</f>
        <v/>
      </c>
      <c r="E281" s="105" t="str">
        <f>IF(ISERROR(VLOOKUP(A281,'[1]Z07 一般公共预算财政拨款收入支出决算表(财决07表)'!$A$10:$T$500,12,FALSE)),"",VLOOKUP(A281,'[1]Z07 一般公共预算财政拨款收入支出决算表(财决07表)'!$A$10:$T$500,12,FALSE))</f>
        <v/>
      </c>
      <c r="F281" s="105" t="str">
        <f>IF(ISERROR(VLOOKUP(A281,'[1]Z07 一般公共预算财政拨款收入支出决算表(财决07表)'!$A$10:$T$500,15,FALSE)),"",VLOOKUP(A281,'[1]Z07 一般公共预算财政拨款收入支出决算表(财决07表)'!$A$10:$T$500,15,FALSE))</f>
        <v/>
      </c>
      <c r="G281" s="91">
        <f>'[1]Z07 一般公共预算财政拨款收入支出决算表(财决07表)'!A279</f>
        <v>0</v>
      </c>
      <c r="H281" s="101">
        <f>'[1]Z07 一般公共预算财政拨款收入支出决算表(财决07表)'!$K279</f>
        <v>0</v>
      </c>
      <c r="I281" s="91" t="str">
        <f t="shared" si="16"/>
        <v>2</v>
      </c>
      <c r="J281" s="91" t="str">
        <f t="shared" si="17"/>
        <v>2</v>
      </c>
      <c r="K281" s="91">
        <f t="shared" si="18"/>
        <v>4</v>
      </c>
      <c r="L281" s="91"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100"/>
      <c r="C282" s="20" t="str">
        <f>IF(ISERROR(VLOOKUP(A282,'[1]Z07 一般公共预算财政拨款收入支出决算表(财决07表)'!$A$10:$T$500,4,FALSE)),"",VLOOKUP(A282,'[1]Z07 一般公共预算财政拨款收入支出决算表(财决07表)'!$A$10:$T$500,4,FALSE))</f>
        <v/>
      </c>
      <c r="D282" s="105" t="str">
        <f>IF(ISERROR(VLOOKUP(A282,'[1]Z07 一般公共预算财政拨款收入支出决算表(财决07表)'!$A$10:$T$500,11,FALSE)),"",VLOOKUP(A282,'[1]Z07 一般公共预算财政拨款收入支出决算表(财决07表)'!$A$10:$T$500,11,FALSE))</f>
        <v/>
      </c>
      <c r="E282" s="105" t="str">
        <f>IF(ISERROR(VLOOKUP(A282,'[1]Z07 一般公共预算财政拨款收入支出决算表(财决07表)'!$A$10:$T$500,12,FALSE)),"",VLOOKUP(A282,'[1]Z07 一般公共预算财政拨款收入支出决算表(财决07表)'!$A$10:$T$500,12,FALSE))</f>
        <v/>
      </c>
      <c r="F282" s="105" t="str">
        <f>IF(ISERROR(VLOOKUP(A282,'[1]Z07 一般公共预算财政拨款收入支出决算表(财决07表)'!$A$10:$T$500,15,FALSE)),"",VLOOKUP(A282,'[1]Z07 一般公共预算财政拨款收入支出决算表(财决07表)'!$A$10:$T$500,15,FALSE))</f>
        <v/>
      </c>
      <c r="G282" s="91">
        <f>'[1]Z07 一般公共预算财政拨款收入支出决算表(财决07表)'!A280</f>
        <v>0</v>
      </c>
      <c r="H282" s="101">
        <f>'[1]Z07 一般公共预算财政拨款收入支出决算表(财决07表)'!$K280</f>
        <v>0</v>
      </c>
      <c r="I282" s="91" t="str">
        <f t="shared" si="16"/>
        <v>2</v>
      </c>
      <c r="J282" s="91" t="str">
        <f t="shared" si="17"/>
        <v>2</v>
      </c>
      <c r="K282" s="91">
        <f t="shared" si="18"/>
        <v>4</v>
      </c>
      <c r="L282" s="91"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100"/>
      <c r="C283" s="20" t="str">
        <f>IF(ISERROR(VLOOKUP(A283,'[1]Z07 一般公共预算财政拨款收入支出决算表(财决07表)'!$A$10:$T$500,4,FALSE)),"",VLOOKUP(A283,'[1]Z07 一般公共预算财政拨款收入支出决算表(财决07表)'!$A$10:$T$500,4,FALSE))</f>
        <v/>
      </c>
      <c r="D283" s="105" t="str">
        <f>IF(ISERROR(VLOOKUP(A283,'[1]Z07 一般公共预算财政拨款收入支出决算表(财决07表)'!$A$10:$T$500,11,FALSE)),"",VLOOKUP(A283,'[1]Z07 一般公共预算财政拨款收入支出决算表(财决07表)'!$A$10:$T$500,11,FALSE))</f>
        <v/>
      </c>
      <c r="E283" s="105" t="str">
        <f>IF(ISERROR(VLOOKUP(A283,'[1]Z07 一般公共预算财政拨款收入支出决算表(财决07表)'!$A$10:$T$500,12,FALSE)),"",VLOOKUP(A283,'[1]Z07 一般公共预算财政拨款收入支出决算表(财决07表)'!$A$10:$T$500,12,FALSE))</f>
        <v/>
      </c>
      <c r="F283" s="105" t="str">
        <f>IF(ISERROR(VLOOKUP(A283,'[1]Z07 一般公共预算财政拨款收入支出决算表(财决07表)'!$A$10:$T$500,15,FALSE)),"",VLOOKUP(A283,'[1]Z07 一般公共预算财政拨款收入支出决算表(财决07表)'!$A$10:$T$500,15,FALSE))</f>
        <v/>
      </c>
      <c r="G283" s="91">
        <f>'[1]Z07 一般公共预算财政拨款收入支出决算表(财决07表)'!A281</f>
        <v>0</v>
      </c>
      <c r="H283" s="101">
        <f>'[1]Z07 一般公共预算财政拨款收入支出决算表(财决07表)'!$K281</f>
        <v>0</v>
      </c>
      <c r="I283" s="91" t="str">
        <f t="shared" si="16"/>
        <v>2</v>
      </c>
      <c r="J283" s="91" t="str">
        <f t="shared" si="17"/>
        <v>2</v>
      </c>
      <c r="K283" s="91">
        <f t="shared" si="18"/>
        <v>4</v>
      </c>
      <c r="L283" s="91"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100"/>
      <c r="C284" s="20" t="str">
        <f>IF(ISERROR(VLOOKUP(A284,'[1]Z07 一般公共预算财政拨款收入支出决算表(财决07表)'!$A$10:$T$500,4,FALSE)),"",VLOOKUP(A284,'[1]Z07 一般公共预算财政拨款收入支出决算表(财决07表)'!$A$10:$T$500,4,FALSE))</f>
        <v/>
      </c>
      <c r="D284" s="105" t="str">
        <f>IF(ISERROR(VLOOKUP(A284,'[1]Z07 一般公共预算财政拨款收入支出决算表(财决07表)'!$A$10:$T$500,11,FALSE)),"",VLOOKUP(A284,'[1]Z07 一般公共预算财政拨款收入支出决算表(财决07表)'!$A$10:$T$500,11,FALSE))</f>
        <v/>
      </c>
      <c r="E284" s="105" t="str">
        <f>IF(ISERROR(VLOOKUP(A284,'[1]Z07 一般公共预算财政拨款收入支出决算表(财决07表)'!$A$10:$T$500,12,FALSE)),"",VLOOKUP(A284,'[1]Z07 一般公共预算财政拨款收入支出决算表(财决07表)'!$A$10:$T$500,12,FALSE))</f>
        <v/>
      </c>
      <c r="F284" s="105" t="str">
        <f>IF(ISERROR(VLOOKUP(A284,'[1]Z07 一般公共预算财政拨款收入支出决算表(财决07表)'!$A$10:$T$500,15,FALSE)),"",VLOOKUP(A284,'[1]Z07 一般公共预算财政拨款收入支出决算表(财决07表)'!$A$10:$T$500,15,FALSE))</f>
        <v/>
      </c>
      <c r="G284" s="91">
        <f>'[1]Z07 一般公共预算财政拨款收入支出决算表(财决07表)'!A282</f>
        <v>0</v>
      </c>
      <c r="H284" s="101">
        <f>'[1]Z07 一般公共预算财政拨款收入支出决算表(财决07表)'!$K282</f>
        <v>0</v>
      </c>
      <c r="I284" s="91" t="str">
        <f t="shared" si="16"/>
        <v>2</v>
      </c>
      <c r="J284" s="91" t="str">
        <f t="shared" si="17"/>
        <v>2</v>
      </c>
      <c r="K284" s="91">
        <f t="shared" si="18"/>
        <v>4</v>
      </c>
      <c r="L284" s="91"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100"/>
      <c r="C285" s="20" t="str">
        <f>IF(ISERROR(VLOOKUP(A285,'[1]Z07 一般公共预算财政拨款收入支出决算表(财决07表)'!$A$10:$T$500,4,FALSE)),"",VLOOKUP(A285,'[1]Z07 一般公共预算财政拨款收入支出决算表(财决07表)'!$A$10:$T$500,4,FALSE))</f>
        <v/>
      </c>
      <c r="D285" s="105" t="str">
        <f>IF(ISERROR(VLOOKUP(A285,'[1]Z07 一般公共预算财政拨款收入支出决算表(财决07表)'!$A$10:$T$500,11,FALSE)),"",VLOOKUP(A285,'[1]Z07 一般公共预算财政拨款收入支出决算表(财决07表)'!$A$10:$T$500,11,FALSE))</f>
        <v/>
      </c>
      <c r="E285" s="105" t="str">
        <f>IF(ISERROR(VLOOKUP(A285,'[1]Z07 一般公共预算财政拨款收入支出决算表(财决07表)'!$A$10:$T$500,12,FALSE)),"",VLOOKUP(A285,'[1]Z07 一般公共预算财政拨款收入支出决算表(财决07表)'!$A$10:$T$500,12,FALSE))</f>
        <v/>
      </c>
      <c r="F285" s="105" t="str">
        <f>IF(ISERROR(VLOOKUP(A285,'[1]Z07 一般公共预算财政拨款收入支出决算表(财决07表)'!$A$10:$T$500,15,FALSE)),"",VLOOKUP(A285,'[1]Z07 一般公共预算财政拨款收入支出决算表(财决07表)'!$A$10:$T$500,15,FALSE))</f>
        <v/>
      </c>
      <c r="G285" s="91">
        <f>'[1]Z07 一般公共预算财政拨款收入支出决算表(财决07表)'!A283</f>
        <v>0</v>
      </c>
      <c r="H285" s="101">
        <f>'[1]Z07 一般公共预算财政拨款收入支出决算表(财决07表)'!$K283</f>
        <v>0</v>
      </c>
      <c r="I285" s="91" t="str">
        <f t="shared" si="16"/>
        <v>2</v>
      </c>
      <c r="J285" s="91" t="str">
        <f t="shared" si="17"/>
        <v>2</v>
      </c>
      <c r="K285" s="91">
        <f t="shared" si="18"/>
        <v>4</v>
      </c>
      <c r="L285" s="91"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100"/>
      <c r="C286" s="20" t="str">
        <f>IF(ISERROR(VLOOKUP(A286,'[1]Z07 一般公共预算财政拨款收入支出决算表(财决07表)'!$A$10:$T$500,4,FALSE)),"",VLOOKUP(A286,'[1]Z07 一般公共预算财政拨款收入支出决算表(财决07表)'!$A$10:$T$500,4,FALSE))</f>
        <v/>
      </c>
      <c r="D286" s="105" t="str">
        <f>IF(ISERROR(VLOOKUP(A286,'[1]Z07 一般公共预算财政拨款收入支出决算表(财决07表)'!$A$10:$T$500,11,FALSE)),"",VLOOKUP(A286,'[1]Z07 一般公共预算财政拨款收入支出决算表(财决07表)'!$A$10:$T$500,11,FALSE))</f>
        <v/>
      </c>
      <c r="E286" s="105" t="str">
        <f>IF(ISERROR(VLOOKUP(A286,'[1]Z07 一般公共预算财政拨款收入支出决算表(财决07表)'!$A$10:$T$500,12,FALSE)),"",VLOOKUP(A286,'[1]Z07 一般公共预算财政拨款收入支出决算表(财决07表)'!$A$10:$T$500,12,FALSE))</f>
        <v/>
      </c>
      <c r="F286" s="105" t="str">
        <f>IF(ISERROR(VLOOKUP(A286,'[1]Z07 一般公共预算财政拨款收入支出决算表(财决07表)'!$A$10:$T$500,15,FALSE)),"",VLOOKUP(A286,'[1]Z07 一般公共预算财政拨款收入支出决算表(财决07表)'!$A$10:$T$500,15,FALSE))</f>
        <v/>
      </c>
      <c r="G286" s="91">
        <f>'[1]Z07 一般公共预算财政拨款收入支出决算表(财决07表)'!A284</f>
        <v>0</v>
      </c>
      <c r="H286" s="101">
        <f>'[1]Z07 一般公共预算财政拨款收入支出决算表(财决07表)'!$K284</f>
        <v>0</v>
      </c>
      <c r="I286" s="91" t="str">
        <f t="shared" si="16"/>
        <v>2</v>
      </c>
      <c r="J286" s="91" t="str">
        <f t="shared" si="17"/>
        <v>2</v>
      </c>
      <c r="K286" s="91">
        <f t="shared" si="18"/>
        <v>4</v>
      </c>
      <c r="L286" s="91"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100"/>
      <c r="C287" s="20" t="str">
        <f>IF(ISERROR(VLOOKUP(A287,'[1]Z07 一般公共预算财政拨款收入支出决算表(财决07表)'!$A$10:$T$500,4,FALSE)),"",VLOOKUP(A287,'[1]Z07 一般公共预算财政拨款收入支出决算表(财决07表)'!$A$10:$T$500,4,FALSE))</f>
        <v/>
      </c>
      <c r="D287" s="105" t="str">
        <f>IF(ISERROR(VLOOKUP(A287,'[1]Z07 一般公共预算财政拨款收入支出决算表(财决07表)'!$A$10:$T$500,11,FALSE)),"",VLOOKUP(A287,'[1]Z07 一般公共预算财政拨款收入支出决算表(财决07表)'!$A$10:$T$500,11,FALSE))</f>
        <v/>
      </c>
      <c r="E287" s="105" t="str">
        <f>IF(ISERROR(VLOOKUP(A287,'[1]Z07 一般公共预算财政拨款收入支出决算表(财决07表)'!$A$10:$T$500,12,FALSE)),"",VLOOKUP(A287,'[1]Z07 一般公共预算财政拨款收入支出决算表(财决07表)'!$A$10:$T$500,12,FALSE))</f>
        <v/>
      </c>
      <c r="F287" s="105" t="str">
        <f>IF(ISERROR(VLOOKUP(A287,'[1]Z07 一般公共预算财政拨款收入支出决算表(财决07表)'!$A$10:$T$500,15,FALSE)),"",VLOOKUP(A287,'[1]Z07 一般公共预算财政拨款收入支出决算表(财决07表)'!$A$10:$T$500,15,FALSE))</f>
        <v/>
      </c>
      <c r="G287" s="91">
        <f>'[1]Z07 一般公共预算财政拨款收入支出决算表(财决07表)'!A285</f>
        <v>0</v>
      </c>
      <c r="H287" s="101">
        <f>'[1]Z07 一般公共预算财政拨款收入支出决算表(财决07表)'!$K285</f>
        <v>0</v>
      </c>
      <c r="I287" s="91" t="str">
        <f t="shared" si="16"/>
        <v>2</v>
      </c>
      <c r="J287" s="91" t="str">
        <f t="shared" si="17"/>
        <v>2</v>
      </c>
      <c r="K287" s="91">
        <f t="shared" si="18"/>
        <v>4</v>
      </c>
      <c r="L287" s="91"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100"/>
      <c r="C288" s="20" t="str">
        <f>IF(ISERROR(VLOOKUP(A288,'[1]Z07 一般公共预算财政拨款收入支出决算表(财决07表)'!$A$10:$T$500,4,FALSE)),"",VLOOKUP(A288,'[1]Z07 一般公共预算财政拨款收入支出决算表(财决07表)'!$A$10:$T$500,4,FALSE))</f>
        <v/>
      </c>
      <c r="D288" s="105" t="str">
        <f>IF(ISERROR(VLOOKUP(A288,'[1]Z07 一般公共预算财政拨款收入支出决算表(财决07表)'!$A$10:$T$500,11,FALSE)),"",VLOOKUP(A288,'[1]Z07 一般公共预算财政拨款收入支出决算表(财决07表)'!$A$10:$T$500,11,FALSE))</f>
        <v/>
      </c>
      <c r="E288" s="105" t="str">
        <f>IF(ISERROR(VLOOKUP(A288,'[1]Z07 一般公共预算财政拨款收入支出决算表(财决07表)'!$A$10:$T$500,12,FALSE)),"",VLOOKUP(A288,'[1]Z07 一般公共预算财政拨款收入支出决算表(财决07表)'!$A$10:$T$500,12,FALSE))</f>
        <v/>
      </c>
      <c r="F288" s="105" t="str">
        <f>IF(ISERROR(VLOOKUP(A288,'[1]Z07 一般公共预算财政拨款收入支出决算表(财决07表)'!$A$10:$T$500,15,FALSE)),"",VLOOKUP(A288,'[1]Z07 一般公共预算财政拨款收入支出决算表(财决07表)'!$A$10:$T$500,15,FALSE))</f>
        <v/>
      </c>
      <c r="G288" s="91">
        <f>'[1]Z07 一般公共预算财政拨款收入支出决算表(财决07表)'!A286</f>
        <v>0</v>
      </c>
      <c r="H288" s="101">
        <f>'[1]Z07 一般公共预算财政拨款收入支出决算表(财决07表)'!$K286</f>
        <v>0</v>
      </c>
      <c r="I288" s="91" t="str">
        <f t="shared" si="16"/>
        <v>2</v>
      </c>
      <c r="J288" s="91" t="str">
        <f t="shared" si="17"/>
        <v>2</v>
      </c>
      <c r="K288" s="91">
        <f t="shared" si="18"/>
        <v>4</v>
      </c>
      <c r="L288" s="91"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100"/>
      <c r="C289" s="20" t="str">
        <f>IF(ISERROR(VLOOKUP(A289,'[1]Z07 一般公共预算财政拨款收入支出决算表(财决07表)'!$A$10:$T$500,4,FALSE)),"",VLOOKUP(A289,'[1]Z07 一般公共预算财政拨款收入支出决算表(财决07表)'!$A$10:$T$500,4,FALSE))</f>
        <v/>
      </c>
      <c r="D289" s="105" t="str">
        <f>IF(ISERROR(VLOOKUP(A289,'[1]Z07 一般公共预算财政拨款收入支出决算表(财决07表)'!$A$10:$T$500,11,FALSE)),"",VLOOKUP(A289,'[1]Z07 一般公共预算财政拨款收入支出决算表(财决07表)'!$A$10:$T$500,11,FALSE))</f>
        <v/>
      </c>
      <c r="E289" s="105" t="str">
        <f>IF(ISERROR(VLOOKUP(A289,'[1]Z07 一般公共预算财政拨款收入支出决算表(财决07表)'!$A$10:$T$500,12,FALSE)),"",VLOOKUP(A289,'[1]Z07 一般公共预算财政拨款收入支出决算表(财决07表)'!$A$10:$T$500,12,FALSE))</f>
        <v/>
      </c>
      <c r="F289" s="105" t="str">
        <f>IF(ISERROR(VLOOKUP(A289,'[1]Z07 一般公共预算财政拨款收入支出决算表(财决07表)'!$A$10:$T$500,15,FALSE)),"",VLOOKUP(A289,'[1]Z07 一般公共预算财政拨款收入支出决算表(财决07表)'!$A$10:$T$500,15,FALSE))</f>
        <v/>
      </c>
      <c r="G289" s="91">
        <f>'[1]Z07 一般公共预算财政拨款收入支出决算表(财决07表)'!A287</f>
        <v>0</v>
      </c>
      <c r="H289" s="101">
        <f>'[1]Z07 一般公共预算财政拨款收入支出决算表(财决07表)'!$K287</f>
        <v>0</v>
      </c>
      <c r="I289" s="91" t="str">
        <f t="shared" si="16"/>
        <v>2</v>
      </c>
      <c r="J289" s="91" t="str">
        <f t="shared" si="17"/>
        <v>2</v>
      </c>
      <c r="K289" s="91">
        <f t="shared" si="18"/>
        <v>4</v>
      </c>
      <c r="L289" s="91"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100"/>
      <c r="C290" s="20" t="str">
        <f>IF(ISERROR(VLOOKUP(A290,'[1]Z07 一般公共预算财政拨款收入支出决算表(财决07表)'!$A$10:$T$500,4,FALSE)),"",VLOOKUP(A290,'[1]Z07 一般公共预算财政拨款收入支出决算表(财决07表)'!$A$10:$T$500,4,FALSE))</f>
        <v/>
      </c>
      <c r="D290" s="105" t="str">
        <f>IF(ISERROR(VLOOKUP(A290,'[1]Z07 一般公共预算财政拨款收入支出决算表(财决07表)'!$A$10:$T$500,11,FALSE)),"",VLOOKUP(A290,'[1]Z07 一般公共预算财政拨款收入支出决算表(财决07表)'!$A$10:$T$500,11,FALSE))</f>
        <v/>
      </c>
      <c r="E290" s="105" t="str">
        <f>IF(ISERROR(VLOOKUP(A290,'[1]Z07 一般公共预算财政拨款收入支出决算表(财决07表)'!$A$10:$T$500,12,FALSE)),"",VLOOKUP(A290,'[1]Z07 一般公共预算财政拨款收入支出决算表(财决07表)'!$A$10:$T$500,12,FALSE))</f>
        <v/>
      </c>
      <c r="F290" s="105" t="str">
        <f>IF(ISERROR(VLOOKUP(A290,'[1]Z07 一般公共预算财政拨款收入支出决算表(财决07表)'!$A$10:$T$500,15,FALSE)),"",VLOOKUP(A290,'[1]Z07 一般公共预算财政拨款收入支出决算表(财决07表)'!$A$10:$T$500,15,FALSE))</f>
        <v/>
      </c>
      <c r="G290" s="91">
        <f>'[1]Z07 一般公共预算财政拨款收入支出决算表(财决07表)'!A288</f>
        <v>0</v>
      </c>
      <c r="H290" s="101">
        <f>'[1]Z07 一般公共预算财政拨款收入支出决算表(财决07表)'!$K288</f>
        <v>0</v>
      </c>
      <c r="I290" s="91" t="str">
        <f t="shared" si="16"/>
        <v>2</v>
      </c>
      <c r="J290" s="91" t="str">
        <f t="shared" si="17"/>
        <v>2</v>
      </c>
      <c r="K290" s="91">
        <f t="shared" si="18"/>
        <v>4</v>
      </c>
      <c r="L290" s="91"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100"/>
      <c r="C291" s="20" t="str">
        <f>IF(ISERROR(VLOOKUP(A291,'[1]Z07 一般公共预算财政拨款收入支出决算表(财决07表)'!$A$10:$T$500,4,FALSE)),"",VLOOKUP(A291,'[1]Z07 一般公共预算财政拨款收入支出决算表(财决07表)'!$A$10:$T$500,4,FALSE))</f>
        <v/>
      </c>
      <c r="D291" s="105" t="str">
        <f>IF(ISERROR(VLOOKUP(A291,'[1]Z07 一般公共预算财政拨款收入支出决算表(财决07表)'!$A$10:$T$500,11,FALSE)),"",VLOOKUP(A291,'[1]Z07 一般公共预算财政拨款收入支出决算表(财决07表)'!$A$10:$T$500,11,FALSE))</f>
        <v/>
      </c>
      <c r="E291" s="105" t="str">
        <f>IF(ISERROR(VLOOKUP(A291,'[1]Z07 一般公共预算财政拨款收入支出决算表(财决07表)'!$A$10:$T$500,12,FALSE)),"",VLOOKUP(A291,'[1]Z07 一般公共预算财政拨款收入支出决算表(财决07表)'!$A$10:$T$500,12,FALSE))</f>
        <v/>
      </c>
      <c r="F291" s="105" t="str">
        <f>IF(ISERROR(VLOOKUP(A291,'[1]Z07 一般公共预算财政拨款收入支出决算表(财决07表)'!$A$10:$T$500,15,FALSE)),"",VLOOKUP(A291,'[1]Z07 一般公共预算财政拨款收入支出决算表(财决07表)'!$A$10:$T$500,15,FALSE))</f>
        <v/>
      </c>
      <c r="G291" s="91">
        <f>'[1]Z07 一般公共预算财政拨款收入支出决算表(财决07表)'!A289</f>
        <v>0</v>
      </c>
      <c r="H291" s="101">
        <f>'[1]Z07 一般公共预算财政拨款收入支出决算表(财决07表)'!$K289</f>
        <v>0</v>
      </c>
      <c r="I291" s="91" t="str">
        <f t="shared" si="16"/>
        <v>2</v>
      </c>
      <c r="J291" s="91" t="str">
        <f t="shared" si="17"/>
        <v>2</v>
      </c>
      <c r="K291" s="91">
        <f t="shared" si="18"/>
        <v>4</v>
      </c>
      <c r="L291" s="91"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100"/>
      <c r="C292" s="20" t="str">
        <f>IF(ISERROR(VLOOKUP(A292,'[1]Z07 一般公共预算财政拨款收入支出决算表(财决07表)'!$A$10:$T$500,4,FALSE)),"",VLOOKUP(A292,'[1]Z07 一般公共预算财政拨款收入支出决算表(财决07表)'!$A$10:$T$500,4,FALSE))</f>
        <v/>
      </c>
      <c r="D292" s="105" t="str">
        <f>IF(ISERROR(VLOOKUP(A292,'[1]Z07 一般公共预算财政拨款收入支出决算表(财决07表)'!$A$10:$T$500,11,FALSE)),"",VLOOKUP(A292,'[1]Z07 一般公共预算财政拨款收入支出决算表(财决07表)'!$A$10:$T$500,11,FALSE))</f>
        <v/>
      </c>
      <c r="E292" s="105" t="str">
        <f>IF(ISERROR(VLOOKUP(A292,'[1]Z07 一般公共预算财政拨款收入支出决算表(财决07表)'!$A$10:$T$500,12,FALSE)),"",VLOOKUP(A292,'[1]Z07 一般公共预算财政拨款收入支出决算表(财决07表)'!$A$10:$T$500,12,FALSE))</f>
        <v/>
      </c>
      <c r="F292" s="105" t="str">
        <f>IF(ISERROR(VLOOKUP(A292,'[1]Z07 一般公共预算财政拨款收入支出决算表(财决07表)'!$A$10:$T$500,15,FALSE)),"",VLOOKUP(A292,'[1]Z07 一般公共预算财政拨款收入支出决算表(财决07表)'!$A$10:$T$500,15,FALSE))</f>
        <v/>
      </c>
      <c r="G292" s="91">
        <f>'[1]Z07 一般公共预算财政拨款收入支出决算表(财决07表)'!A290</f>
        <v>0</v>
      </c>
      <c r="H292" s="101">
        <f>'[1]Z07 一般公共预算财政拨款收入支出决算表(财决07表)'!$K290</f>
        <v>0</v>
      </c>
      <c r="I292" s="91" t="str">
        <f t="shared" si="16"/>
        <v>2</v>
      </c>
      <c r="J292" s="91" t="str">
        <f t="shared" si="17"/>
        <v>2</v>
      </c>
      <c r="K292" s="91">
        <f t="shared" si="18"/>
        <v>4</v>
      </c>
      <c r="L292" s="91"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100"/>
      <c r="C293" s="20" t="str">
        <f>IF(ISERROR(VLOOKUP(A293,'[1]Z07 一般公共预算财政拨款收入支出决算表(财决07表)'!$A$10:$T$500,4,FALSE)),"",VLOOKUP(A293,'[1]Z07 一般公共预算财政拨款收入支出决算表(财决07表)'!$A$10:$T$500,4,FALSE))</f>
        <v/>
      </c>
      <c r="D293" s="105" t="str">
        <f>IF(ISERROR(VLOOKUP(A293,'[1]Z07 一般公共预算财政拨款收入支出决算表(财决07表)'!$A$10:$T$500,11,FALSE)),"",VLOOKUP(A293,'[1]Z07 一般公共预算财政拨款收入支出决算表(财决07表)'!$A$10:$T$500,11,FALSE))</f>
        <v/>
      </c>
      <c r="E293" s="105" t="str">
        <f>IF(ISERROR(VLOOKUP(A293,'[1]Z07 一般公共预算财政拨款收入支出决算表(财决07表)'!$A$10:$T$500,12,FALSE)),"",VLOOKUP(A293,'[1]Z07 一般公共预算财政拨款收入支出决算表(财决07表)'!$A$10:$T$500,12,FALSE))</f>
        <v/>
      </c>
      <c r="F293" s="105" t="str">
        <f>IF(ISERROR(VLOOKUP(A293,'[1]Z07 一般公共预算财政拨款收入支出决算表(财决07表)'!$A$10:$T$500,15,FALSE)),"",VLOOKUP(A293,'[1]Z07 一般公共预算财政拨款收入支出决算表(财决07表)'!$A$10:$T$500,15,FALSE))</f>
        <v/>
      </c>
      <c r="G293" s="91">
        <f>'[1]Z07 一般公共预算财政拨款收入支出决算表(财决07表)'!A291</f>
        <v>0</v>
      </c>
      <c r="H293" s="101">
        <f>'[1]Z07 一般公共预算财政拨款收入支出决算表(财决07表)'!$K291</f>
        <v>0</v>
      </c>
      <c r="I293" s="91" t="str">
        <f t="shared" si="16"/>
        <v>2</v>
      </c>
      <c r="J293" s="91" t="str">
        <f t="shared" si="17"/>
        <v>2</v>
      </c>
      <c r="K293" s="91">
        <f t="shared" si="18"/>
        <v>4</v>
      </c>
      <c r="L293" s="91"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100"/>
      <c r="C294" s="20" t="str">
        <f>IF(ISERROR(VLOOKUP(A294,'[1]Z07 一般公共预算财政拨款收入支出决算表(财决07表)'!$A$10:$T$500,4,FALSE)),"",VLOOKUP(A294,'[1]Z07 一般公共预算财政拨款收入支出决算表(财决07表)'!$A$10:$T$500,4,FALSE))</f>
        <v/>
      </c>
      <c r="D294" s="105" t="str">
        <f>IF(ISERROR(VLOOKUP(A294,'[1]Z07 一般公共预算财政拨款收入支出决算表(财决07表)'!$A$10:$T$500,11,FALSE)),"",VLOOKUP(A294,'[1]Z07 一般公共预算财政拨款收入支出决算表(财决07表)'!$A$10:$T$500,11,FALSE))</f>
        <v/>
      </c>
      <c r="E294" s="105" t="str">
        <f>IF(ISERROR(VLOOKUP(A294,'[1]Z07 一般公共预算财政拨款收入支出决算表(财决07表)'!$A$10:$T$500,12,FALSE)),"",VLOOKUP(A294,'[1]Z07 一般公共预算财政拨款收入支出决算表(财决07表)'!$A$10:$T$500,12,FALSE))</f>
        <v/>
      </c>
      <c r="F294" s="105" t="str">
        <f>IF(ISERROR(VLOOKUP(A294,'[1]Z07 一般公共预算财政拨款收入支出决算表(财决07表)'!$A$10:$T$500,15,FALSE)),"",VLOOKUP(A294,'[1]Z07 一般公共预算财政拨款收入支出决算表(财决07表)'!$A$10:$T$500,15,FALSE))</f>
        <v/>
      </c>
      <c r="G294" s="91">
        <f>'[1]Z07 一般公共预算财政拨款收入支出决算表(财决07表)'!A292</f>
        <v>0</v>
      </c>
      <c r="H294" s="101">
        <f>'[1]Z07 一般公共预算财政拨款收入支出决算表(财决07表)'!$K292</f>
        <v>0</v>
      </c>
      <c r="I294" s="91" t="str">
        <f t="shared" si="16"/>
        <v>2</v>
      </c>
      <c r="J294" s="91" t="str">
        <f t="shared" si="17"/>
        <v>2</v>
      </c>
      <c r="K294" s="91">
        <f t="shared" si="18"/>
        <v>4</v>
      </c>
      <c r="L294" s="91"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100"/>
      <c r="C295" s="20" t="str">
        <f>IF(ISERROR(VLOOKUP(A295,'[1]Z07 一般公共预算财政拨款收入支出决算表(财决07表)'!$A$10:$T$500,4,FALSE)),"",VLOOKUP(A295,'[1]Z07 一般公共预算财政拨款收入支出决算表(财决07表)'!$A$10:$T$500,4,FALSE))</f>
        <v/>
      </c>
      <c r="D295" s="105" t="str">
        <f>IF(ISERROR(VLOOKUP(A295,'[1]Z07 一般公共预算财政拨款收入支出决算表(财决07表)'!$A$10:$T$500,11,FALSE)),"",VLOOKUP(A295,'[1]Z07 一般公共预算财政拨款收入支出决算表(财决07表)'!$A$10:$T$500,11,FALSE))</f>
        <v/>
      </c>
      <c r="E295" s="105" t="str">
        <f>IF(ISERROR(VLOOKUP(A295,'[1]Z07 一般公共预算财政拨款收入支出决算表(财决07表)'!$A$10:$T$500,12,FALSE)),"",VLOOKUP(A295,'[1]Z07 一般公共预算财政拨款收入支出决算表(财决07表)'!$A$10:$T$500,12,FALSE))</f>
        <v/>
      </c>
      <c r="F295" s="105" t="str">
        <f>IF(ISERROR(VLOOKUP(A295,'[1]Z07 一般公共预算财政拨款收入支出决算表(财决07表)'!$A$10:$T$500,15,FALSE)),"",VLOOKUP(A295,'[1]Z07 一般公共预算财政拨款收入支出决算表(财决07表)'!$A$10:$T$500,15,FALSE))</f>
        <v/>
      </c>
      <c r="G295" s="91">
        <f>'[1]Z07 一般公共预算财政拨款收入支出决算表(财决07表)'!A293</f>
        <v>0</v>
      </c>
      <c r="H295" s="101">
        <f>'[1]Z07 一般公共预算财政拨款收入支出决算表(财决07表)'!$K293</f>
        <v>0</v>
      </c>
      <c r="I295" s="91" t="str">
        <f t="shared" si="16"/>
        <v>2</v>
      </c>
      <c r="J295" s="91" t="str">
        <f t="shared" si="17"/>
        <v>2</v>
      </c>
      <c r="K295" s="91">
        <f t="shared" si="18"/>
        <v>4</v>
      </c>
      <c r="L295" s="91"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100"/>
      <c r="C296" s="20" t="str">
        <f>IF(ISERROR(VLOOKUP(A296,'[1]Z07 一般公共预算财政拨款收入支出决算表(财决07表)'!$A$10:$T$500,4,FALSE)),"",VLOOKUP(A296,'[1]Z07 一般公共预算财政拨款收入支出决算表(财决07表)'!$A$10:$T$500,4,FALSE))</f>
        <v/>
      </c>
      <c r="D296" s="105" t="str">
        <f>IF(ISERROR(VLOOKUP(A296,'[1]Z07 一般公共预算财政拨款收入支出决算表(财决07表)'!$A$10:$T$500,11,FALSE)),"",VLOOKUP(A296,'[1]Z07 一般公共预算财政拨款收入支出决算表(财决07表)'!$A$10:$T$500,11,FALSE))</f>
        <v/>
      </c>
      <c r="E296" s="105" t="str">
        <f>IF(ISERROR(VLOOKUP(A296,'[1]Z07 一般公共预算财政拨款收入支出决算表(财决07表)'!$A$10:$T$500,12,FALSE)),"",VLOOKUP(A296,'[1]Z07 一般公共预算财政拨款收入支出决算表(财决07表)'!$A$10:$T$500,12,FALSE))</f>
        <v/>
      </c>
      <c r="F296" s="105" t="str">
        <f>IF(ISERROR(VLOOKUP(A296,'[1]Z07 一般公共预算财政拨款收入支出决算表(财决07表)'!$A$10:$T$500,15,FALSE)),"",VLOOKUP(A296,'[1]Z07 一般公共预算财政拨款收入支出决算表(财决07表)'!$A$10:$T$500,15,FALSE))</f>
        <v/>
      </c>
      <c r="G296" s="91">
        <f>'[1]Z07 一般公共预算财政拨款收入支出决算表(财决07表)'!A294</f>
        <v>0</v>
      </c>
      <c r="H296" s="101">
        <f>'[1]Z07 一般公共预算财政拨款收入支出决算表(财决07表)'!$K294</f>
        <v>0</v>
      </c>
      <c r="I296" s="91" t="str">
        <f t="shared" si="16"/>
        <v>2</v>
      </c>
      <c r="J296" s="91" t="str">
        <f t="shared" si="17"/>
        <v>2</v>
      </c>
      <c r="K296" s="91">
        <f t="shared" si="18"/>
        <v>4</v>
      </c>
      <c r="L296" s="91"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100"/>
      <c r="C297" s="20" t="str">
        <f>IF(ISERROR(VLOOKUP(A297,'[1]Z07 一般公共预算财政拨款收入支出决算表(财决07表)'!$A$10:$T$500,4,FALSE)),"",VLOOKUP(A297,'[1]Z07 一般公共预算财政拨款收入支出决算表(财决07表)'!$A$10:$T$500,4,FALSE))</f>
        <v/>
      </c>
      <c r="D297" s="105" t="str">
        <f>IF(ISERROR(VLOOKUP(A297,'[1]Z07 一般公共预算财政拨款收入支出决算表(财决07表)'!$A$10:$T$500,11,FALSE)),"",VLOOKUP(A297,'[1]Z07 一般公共预算财政拨款收入支出决算表(财决07表)'!$A$10:$T$500,11,FALSE))</f>
        <v/>
      </c>
      <c r="E297" s="105" t="str">
        <f>IF(ISERROR(VLOOKUP(A297,'[1]Z07 一般公共预算财政拨款收入支出决算表(财决07表)'!$A$10:$T$500,12,FALSE)),"",VLOOKUP(A297,'[1]Z07 一般公共预算财政拨款收入支出决算表(财决07表)'!$A$10:$T$500,12,FALSE))</f>
        <v/>
      </c>
      <c r="F297" s="105" t="str">
        <f>IF(ISERROR(VLOOKUP(A297,'[1]Z07 一般公共预算财政拨款收入支出决算表(财决07表)'!$A$10:$T$500,15,FALSE)),"",VLOOKUP(A297,'[1]Z07 一般公共预算财政拨款收入支出决算表(财决07表)'!$A$10:$T$500,15,FALSE))</f>
        <v/>
      </c>
      <c r="G297" s="91">
        <f>'[1]Z07 一般公共预算财政拨款收入支出决算表(财决07表)'!A295</f>
        <v>0</v>
      </c>
      <c r="H297" s="101">
        <f>'[1]Z07 一般公共预算财政拨款收入支出决算表(财决07表)'!$K295</f>
        <v>0</v>
      </c>
      <c r="I297" s="91" t="str">
        <f t="shared" si="16"/>
        <v>2</v>
      </c>
      <c r="J297" s="91" t="str">
        <f t="shared" si="17"/>
        <v>2</v>
      </c>
      <c r="K297" s="91">
        <f t="shared" si="18"/>
        <v>4</v>
      </c>
      <c r="L297" s="91"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100"/>
      <c r="C298" s="20" t="str">
        <f>IF(ISERROR(VLOOKUP(A298,'[1]Z07 一般公共预算财政拨款收入支出决算表(财决07表)'!$A$10:$T$500,4,FALSE)),"",VLOOKUP(A298,'[1]Z07 一般公共预算财政拨款收入支出决算表(财决07表)'!$A$10:$T$500,4,FALSE))</f>
        <v/>
      </c>
      <c r="D298" s="105" t="str">
        <f>IF(ISERROR(VLOOKUP(A298,'[1]Z07 一般公共预算财政拨款收入支出决算表(财决07表)'!$A$10:$T$500,11,FALSE)),"",VLOOKUP(A298,'[1]Z07 一般公共预算财政拨款收入支出决算表(财决07表)'!$A$10:$T$500,11,FALSE))</f>
        <v/>
      </c>
      <c r="E298" s="105" t="str">
        <f>IF(ISERROR(VLOOKUP(A298,'[1]Z07 一般公共预算财政拨款收入支出决算表(财决07表)'!$A$10:$T$500,12,FALSE)),"",VLOOKUP(A298,'[1]Z07 一般公共预算财政拨款收入支出决算表(财决07表)'!$A$10:$T$500,12,FALSE))</f>
        <v/>
      </c>
      <c r="F298" s="105" t="str">
        <f>IF(ISERROR(VLOOKUP(A298,'[1]Z07 一般公共预算财政拨款收入支出决算表(财决07表)'!$A$10:$T$500,15,FALSE)),"",VLOOKUP(A298,'[1]Z07 一般公共预算财政拨款收入支出决算表(财决07表)'!$A$10:$T$500,15,FALSE))</f>
        <v/>
      </c>
      <c r="G298" s="91">
        <f>'[1]Z07 一般公共预算财政拨款收入支出决算表(财决07表)'!A296</f>
        <v>0</v>
      </c>
      <c r="H298" s="101">
        <f>'[1]Z07 一般公共预算财政拨款收入支出决算表(财决07表)'!$K296</f>
        <v>0</v>
      </c>
      <c r="I298" s="91" t="str">
        <f t="shared" si="16"/>
        <v>2</v>
      </c>
      <c r="J298" s="91" t="str">
        <f t="shared" si="17"/>
        <v>2</v>
      </c>
      <c r="K298" s="91">
        <f t="shared" si="18"/>
        <v>4</v>
      </c>
      <c r="L298" s="91"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100"/>
      <c r="C299" s="20" t="str">
        <f>IF(ISERROR(VLOOKUP(A299,'[1]Z07 一般公共预算财政拨款收入支出决算表(财决07表)'!$A$10:$T$500,4,FALSE)),"",VLOOKUP(A299,'[1]Z07 一般公共预算财政拨款收入支出决算表(财决07表)'!$A$10:$T$500,4,FALSE))</f>
        <v/>
      </c>
      <c r="D299" s="105" t="str">
        <f>IF(ISERROR(VLOOKUP(A299,'[1]Z07 一般公共预算财政拨款收入支出决算表(财决07表)'!$A$10:$T$500,11,FALSE)),"",VLOOKUP(A299,'[1]Z07 一般公共预算财政拨款收入支出决算表(财决07表)'!$A$10:$T$500,11,FALSE))</f>
        <v/>
      </c>
      <c r="E299" s="105" t="str">
        <f>IF(ISERROR(VLOOKUP(A299,'[1]Z07 一般公共预算财政拨款收入支出决算表(财决07表)'!$A$10:$T$500,12,FALSE)),"",VLOOKUP(A299,'[1]Z07 一般公共预算财政拨款收入支出决算表(财决07表)'!$A$10:$T$500,12,FALSE))</f>
        <v/>
      </c>
      <c r="F299" s="105" t="str">
        <f>IF(ISERROR(VLOOKUP(A299,'[1]Z07 一般公共预算财政拨款收入支出决算表(财决07表)'!$A$10:$T$500,15,FALSE)),"",VLOOKUP(A299,'[1]Z07 一般公共预算财政拨款收入支出决算表(财决07表)'!$A$10:$T$500,15,FALSE))</f>
        <v/>
      </c>
      <c r="G299" s="91">
        <f>'[1]Z07 一般公共预算财政拨款收入支出决算表(财决07表)'!A297</f>
        <v>0</v>
      </c>
      <c r="H299" s="101">
        <f>'[1]Z07 一般公共预算财政拨款收入支出决算表(财决07表)'!$K297</f>
        <v>0</v>
      </c>
      <c r="I299" s="91" t="str">
        <f t="shared" si="16"/>
        <v>2</v>
      </c>
      <c r="J299" s="91" t="str">
        <f t="shared" si="17"/>
        <v>2</v>
      </c>
      <c r="K299" s="91">
        <f t="shared" si="18"/>
        <v>4</v>
      </c>
      <c r="L299" s="91"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100"/>
      <c r="C300" s="20" t="str">
        <f>IF(ISERROR(VLOOKUP(A300,'[1]Z07 一般公共预算财政拨款收入支出决算表(财决07表)'!$A$10:$T$500,4,FALSE)),"",VLOOKUP(A300,'[1]Z07 一般公共预算财政拨款收入支出决算表(财决07表)'!$A$10:$T$500,4,FALSE))</f>
        <v/>
      </c>
      <c r="D300" s="105" t="str">
        <f>IF(ISERROR(VLOOKUP(A300,'[1]Z07 一般公共预算财政拨款收入支出决算表(财决07表)'!$A$10:$T$500,11,FALSE)),"",VLOOKUP(A300,'[1]Z07 一般公共预算财政拨款收入支出决算表(财决07表)'!$A$10:$T$500,11,FALSE))</f>
        <v/>
      </c>
      <c r="E300" s="105" t="str">
        <f>IF(ISERROR(VLOOKUP(A300,'[1]Z07 一般公共预算财政拨款收入支出决算表(财决07表)'!$A$10:$T$500,12,FALSE)),"",VLOOKUP(A300,'[1]Z07 一般公共预算财政拨款收入支出决算表(财决07表)'!$A$10:$T$500,12,FALSE))</f>
        <v/>
      </c>
      <c r="F300" s="105" t="str">
        <f>IF(ISERROR(VLOOKUP(A300,'[1]Z07 一般公共预算财政拨款收入支出决算表(财决07表)'!$A$10:$T$500,15,FALSE)),"",VLOOKUP(A300,'[1]Z07 一般公共预算财政拨款收入支出决算表(财决07表)'!$A$10:$T$500,15,FALSE))</f>
        <v/>
      </c>
      <c r="G300" s="91">
        <f>'[1]Z07 一般公共预算财政拨款收入支出决算表(财决07表)'!A298</f>
        <v>0</v>
      </c>
      <c r="H300" s="101">
        <f>'[1]Z07 一般公共预算财政拨款收入支出决算表(财决07表)'!$K298</f>
        <v>0</v>
      </c>
      <c r="I300" s="91" t="str">
        <f t="shared" si="16"/>
        <v>2</v>
      </c>
      <c r="J300" s="91" t="str">
        <f t="shared" si="17"/>
        <v>2</v>
      </c>
      <c r="K300" s="91">
        <f t="shared" si="18"/>
        <v>4</v>
      </c>
      <c r="L300" s="91" t="str">
        <f t="shared" si="19"/>
        <v/>
      </c>
      <c r="O300" s="4"/>
      <c r="P300" s="4"/>
      <c r="Q300" s="4"/>
      <c r="R300" s="4"/>
      <c r="S300" s="4"/>
      <c r="T300" s="4"/>
      <c r="U300" s="4"/>
      <c r="V300" s="4"/>
      <c r="W300" s="4"/>
      <c r="X300" s="4"/>
    </row>
    <row r="301" spans="1:24">
      <c r="A301" s="4"/>
      <c r="B301" s="4"/>
      <c r="D301" s="4"/>
      <c r="E301" s="4"/>
      <c r="F301" s="4"/>
      <c r="G301" s="91">
        <f>'[1]Z07 一般公共预算财政拨款收入支出决算表(财决07表)'!A299</f>
        <v>0</v>
      </c>
      <c r="H301" s="101">
        <f>'[1]Z07 一般公共预算财政拨款收入支出决算表(财决07表)'!$K299</f>
        <v>0</v>
      </c>
      <c r="I301" s="91" t="str">
        <f t="shared" si="16"/>
        <v>2</v>
      </c>
      <c r="J301" s="91" t="str">
        <f t="shared" si="17"/>
        <v>2</v>
      </c>
      <c r="K301" s="91">
        <f t="shared" si="18"/>
        <v>4</v>
      </c>
      <c r="L301" s="91" t="str">
        <f t="shared" si="19"/>
        <v/>
      </c>
      <c r="O301" s="4"/>
      <c r="P301" s="4"/>
      <c r="Q301" s="4"/>
      <c r="R301" s="4"/>
      <c r="S301" s="4"/>
      <c r="T301" s="4"/>
      <c r="U301" s="4"/>
      <c r="V301" s="4"/>
      <c r="W301" s="4"/>
      <c r="X301" s="4"/>
    </row>
    <row r="302" spans="1:24">
      <c r="A302" s="4"/>
      <c r="B302" s="4"/>
      <c r="D302" s="4"/>
      <c r="E302" s="4"/>
      <c r="F302" s="4"/>
      <c r="G302" s="91">
        <f>'[1]Z07 一般公共预算财政拨款收入支出决算表(财决07表)'!A300</f>
        <v>0</v>
      </c>
      <c r="H302" s="101">
        <f>'[1]Z07 一般公共预算财政拨款收入支出决算表(财决07表)'!$K300</f>
        <v>0</v>
      </c>
      <c r="I302" s="91" t="str">
        <f t="shared" si="16"/>
        <v>2</v>
      </c>
      <c r="J302" s="91" t="str">
        <f t="shared" si="17"/>
        <v>2</v>
      </c>
      <c r="K302" s="91">
        <f t="shared" si="18"/>
        <v>4</v>
      </c>
      <c r="L302" s="91" t="str">
        <f t="shared" si="19"/>
        <v/>
      </c>
      <c r="O302" s="4"/>
      <c r="P302" s="4"/>
      <c r="Q302" s="4"/>
      <c r="R302" s="4"/>
      <c r="S302" s="4"/>
      <c r="T302" s="4"/>
      <c r="U302" s="4"/>
      <c r="V302" s="4"/>
      <c r="W302" s="4"/>
      <c r="X302" s="4"/>
    </row>
    <row r="303" spans="1:24">
      <c r="A303" s="4"/>
      <c r="B303" s="4"/>
      <c r="D303" s="4"/>
      <c r="E303" s="4"/>
      <c r="F303" s="4"/>
      <c r="G303" s="91">
        <f>'[1]Z07 一般公共预算财政拨款收入支出决算表(财决07表)'!A301</f>
        <v>0</v>
      </c>
      <c r="H303" s="101">
        <f>'[1]Z07 一般公共预算财政拨款收入支出决算表(财决07表)'!$K301</f>
        <v>0</v>
      </c>
      <c r="I303" s="91" t="str">
        <f t="shared" si="16"/>
        <v>2</v>
      </c>
      <c r="J303" s="91" t="str">
        <f t="shared" si="17"/>
        <v>2</v>
      </c>
      <c r="K303" s="91">
        <f t="shared" si="18"/>
        <v>4</v>
      </c>
      <c r="L303" s="91" t="str">
        <f t="shared" si="19"/>
        <v/>
      </c>
      <c r="O303" s="4"/>
      <c r="P303" s="4"/>
      <c r="Q303" s="4"/>
      <c r="R303" s="4"/>
      <c r="S303" s="4"/>
      <c r="T303" s="4"/>
      <c r="U303" s="4"/>
      <c r="V303" s="4"/>
      <c r="W303" s="4"/>
      <c r="X303" s="4"/>
    </row>
    <row r="304" spans="1:24">
      <c r="A304" s="4"/>
      <c r="B304" s="4"/>
      <c r="D304" s="4"/>
      <c r="E304" s="4"/>
      <c r="F304" s="4"/>
      <c r="G304" s="91">
        <f>'[1]Z07 一般公共预算财政拨款收入支出决算表(财决07表)'!A302</f>
        <v>0</v>
      </c>
      <c r="H304" s="101">
        <f>'[1]Z07 一般公共预算财政拨款收入支出决算表(财决07表)'!$K302</f>
        <v>0</v>
      </c>
      <c r="I304" s="91" t="str">
        <f t="shared" si="16"/>
        <v>2</v>
      </c>
      <c r="J304" s="91" t="str">
        <f t="shared" si="17"/>
        <v>2</v>
      </c>
      <c r="K304" s="91">
        <f t="shared" si="18"/>
        <v>4</v>
      </c>
      <c r="L304" s="91" t="str">
        <f t="shared" si="19"/>
        <v/>
      </c>
      <c r="O304" s="4"/>
      <c r="P304" s="4"/>
      <c r="Q304" s="4"/>
      <c r="R304" s="4"/>
      <c r="S304" s="4"/>
      <c r="T304" s="4"/>
      <c r="U304" s="4"/>
      <c r="V304" s="4"/>
      <c r="W304" s="4"/>
      <c r="X304" s="4"/>
    </row>
    <row r="305" spans="1:24">
      <c r="A305" s="4"/>
      <c r="B305" s="4"/>
      <c r="D305" s="4"/>
      <c r="E305" s="4"/>
      <c r="F305" s="4"/>
      <c r="G305" s="91">
        <f>'[1]Z07 一般公共预算财政拨款收入支出决算表(财决07表)'!A303</f>
        <v>0</v>
      </c>
      <c r="H305" s="101">
        <f>'[1]Z07 一般公共预算财政拨款收入支出决算表(财决07表)'!$K303</f>
        <v>0</v>
      </c>
      <c r="I305" s="91" t="str">
        <f t="shared" si="16"/>
        <v>2</v>
      </c>
      <c r="J305" s="91" t="str">
        <f t="shared" si="17"/>
        <v>2</v>
      </c>
      <c r="K305" s="91">
        <f t="shared" si="18"/>
        <v>4</v>
      </c>
      <c r="L305" s="91" t="str">
        <f t="shared" si="19"/>
        <v/>
      </c>
      <c r="O305" s="4"/>
      <c r="P305" s="4"/>
      <c r="Q305" s="4"/>
      <c r="R305" s="4"/>
      <c r="S305" s="4"/>
      <c r="T305" s="4"/>
      <c r="U305" s="4"/>
      <c r="V305" s="4"/>
      <c r="W305" s="4"/>
      <c r="X305" s="4"/>
    </row>
    <row r="306" spans="1:24">
      <c r="A306" s="4"/>
      <c r="B306" s="4"/>
      <c r="D306" s="4"/>
      <c r="E306" s="4"/>
      <c r="F306" s="4"/>
      <c r="G306" s="91">
        <f>'[1]Z07 一般公共预算财政拨款收入支出决算表(财决07表)'!A304</f>
        <v>0</v>
      </c>
      <c r="H306" s="101">
        <f>'[1]Z07 一般公共预算财政拨款收入支出决算表(财决07表)'!$K304</f>
        <v>0</v>
      </c>
      <c r="I306" s="91" t="str">
        <f t="shared" si="16"/>
        <v>2</v>
      </c>
      <c r="J306" s="91" t="str">
        <f t="shared" si="17"/>
        <v>2</v>
      </c>
      <c r="K306" s="91">
        <f t="shared" si="18"/>
        <v>4</v>
      </c>
      <c r="L306" s="91" t="str">
        <f t="shared" si="19"/>
        <v/>
      </c>
      <c r="O306" s="4"/>
      <c r="P306" s="4"/>
      <c r="Q306" s="4"/>
      <c r="R306" s="4"/>
      <c r="S306" s="4"/>
      <c r="T306" s="4"/>
      <c r="U306" s="4"/>
      <c r="V306" s="4"/>
      <c r="W306" s="4"/>
      <c r="X306" s="4"/>
    </row>
    <row r="307" spans="1:24">
      <c r="A307" s="4"/>
      <c r="B307" s="4"/>
      <c r="D307" s="4"/>
      <c r="E307" s="4"/>
      <c r="F307" s="4"/>
      <c r="G307" s="91">
        <f>'[1]Z07 一般公共预算财政拨款收入支出决算表(财决07表)'!A305</f>
        <v>0</v>
      </c>
      <c r="H307" s="101">
        <f>'[1]Z07 一般公共预算财政拨款收入支出决算表(财决07表)'!$K305</f>
        <v>0</v>
      </c>
      <c r="I307" s="91" t="str">
        <f t="shared" si="16"/>
        <v>2</v>
      </c>
      <c r="J307" s="91" t="str">
        <f t="shared" si="17"/>
        <v>2</v>
      </c>
      <c r="K307" s="91">
        <f t="shared" si="18"/>
        <v>4</v>
      </c>
      <c r="L307" s="91" t="str">
        <f t="shared" si="19"/>
        <v/>
      </c>
      <c r="O307" s="4"/>
      <c r="P307" s="4"/>
      <c r="Q307" s="4"/>
      <c r="R307" s="4"/>
      <c r="S307" s="4"/>
      <c r="T307" s="4"/>
      <c r="U307" s="4"/>
      <c r="V307" s="4"/>
      <c r="W307" s="4"/>
      <c r="X307" s="4"/>
    </row>
    <row r="308" spans="1:24">
      <c r="A308" s="4"/>
      <c r="B308" s="4"/>
      <c r="D308" s="4"/>
      <c r="E308" s="4"/>
      <c r="F308" s="4"/>
      <c r="G308" s="91">
        <f>'[1]Z07 一般公共预算财政拨款收入支出决算表(财决07表)'!A306</f>
        <v>0</v>
      </c>
      <c r="H308" s="101">
        <f>'[1]Z07 一般公共预算财政拨款收入支出决算表(财决07表)'!$K306</f>
        <v>0</v>
      </c>
      <c r="I308" s="91" t="str">
        <f t="shared" si="16"/>
        <v>2</v>
      </c>
      <c r="J308" s="91" t="str">
        <f t="shared" si="17"/>
        <v>2</v>
      </c>
      <c r="K308" s="91">
        <f t="shared" si="18"/>
        <v>4</v>
      </c>
      <c r="L308" s="91" t="str">
        <f t="shared" si="19"/>
        <v/>
      </c>
      <c r="O308" s="4"/>
      <c r="P308" s="4"/>
      <c r="Q308" s="4"/>
      <c r="R308" s="4"/>
      <c r="S308" s="4"/>
      <c r="T308" s="4"/>
      <c r="U308" s="4"/>
      <c r="V308" s="4"/>
      <c r="W308" s="4"/>
      <c r="X308" s="4"/>
    </row>
    <row r="309" spans="1:24">
      <c r="A309" s="4"/>
      <c r="B309" s="4"/>
      <c r="D309" s="4"/>
      <c r="E309" s="4"/>
      <c r="F309" s="4"/>
      <c r="G309" s="91">
        <f>'[1]Z07 一般公共预算财政拨款收入支出决算表(财决07表)'!A307</f>
        <v>0</v>
      </c>
      <c r="H309" s="101">
        <f>'[1]Z07 一般公共预算财政拨款收入支出决算表(财决07表)'!$K307</f>
        <v>0</v>
      </c>
      <c r="I309" s="91" t="str">
        <f t="shared" si="16"/>
        <v>2</v>
      </c>
      <c r="J309" s="91" t="str">
        <f t="shared" si="17"/>
        <v>2</v>
      </c>
      <c r="K309" s="91">
        <f t="shared" si="18"/>
        <v>4</v>
      </c>
      <c r="L309" s="91" t="str">
        <f t="shared" si="19"/>
        <v/>
      </c>
      <c r="O309" s="4"/>
      <c r="P309" s="4"/>
      <c r="Q309" s="4"/>
      <c r="R309" s="4"/>
      <c r="S309" s="4"/>
      <c r="T309" s="4"/>
      <c r="U309" s="4"/>
      <c r="V309" s="4"/>
      <c r="W309" s="4"/>
      <c r="X309" s="4"/>
    </row>
    <row r="310" spans="1:24">
      <c r="A310" s="4"/>
      <c r="B310" s="4"/>
      <c r="D310" s="4"/>
      <c r="E310" s="4"/>
      <c r="F310" s="4"/>
      <c r="G310" s="91">
        <f>'[1]Z07 一般公共预算财政拨款收入支出决算表(财决07表)'!A308</f>
        <v>0</v>
      </c>
      <c r="H310" s="101">
        <f>'[1]Z07 一般公共预算财政拨款收入支出决算表(财决07表)'!$K308</f>
        <v>0</v>
      </c>
      <c r="I310" s="91" t="str">
        <f t="shared" si="16"/>
        <v>2</v>
      </c>
      <c r="J310" s="91" t="str">
        <f t="shared" si="17"/>
        <v>2</v>
      </c>
      <c r="K310" s="91">
        <f t="shared" si="18"/>
        <v>4</v>
      </c>
      <c r="L310" s="91" t="str">
        <f t="shared" si="19"/>
        <v/>
      </c>
      <c r="O310" s="4"/>
      <c r="P310" s="4"/>
      <c r="Q310" s="4"/>
      <c r="R310" s="4"/>
      <c r="S310" s="4"/>
      <c r="T310" s="4"/>
      <c r="U310" s="4"/>
      <c r="V310" s="4"/>
      <c r="W310" s="4"/>
      <c r="X310" s="4"/>
    </row>
    <row r="311" spans="1:24">
      <c r="A311" s="4"/>
      <c r="B311" s="4"/>
      <c r="D311" s="4"/>
      <c r="E311" s="4"/>
      <c r="F311" s="4"/>
      <c r="G311" s="91">
        <f>'[1]Z07 一般公共预算财政拨款收入支出决算表(财决07表)'!A309</f>
        <v>0</v>
      </c>
      <c r="H311" s="101">
        <f>'[1]Z07 一般公共预算财政拨款收入支出决算表(财决07表)'!$K309</f>
        <v>0</v>
      </c>
      <c r="I311" s="91" t="str">
        <f t="shared" si="16"/>
        <v>2</v>
      </c>
      <c r="J311" s="91" t="str">
        <f t="shared" si="17"/>
        <v>2</v>
      </c>
      <c r="K311" s="91">
        <f t="shared" si="18"/>
        <v>4</v>
      </c>
      <c r="L311" s="91" t="str">
        <f t="shared" si="19"/>
        <v/>
      </c>
      <c r="O311" s="4"/>
      <c r="P311" s="4"/>
      <c r="Q311" s="4"/>
      <c r="R311" s="4"/>
      <c r="S311" s="4"/>
      <c r="T311" s="4"/>
      <c r="U311" s="4"/>
      <c r="V311" s="4"/>
      <c r="W311" s="4"/>
      <c r="X311" s="4"/>
    </row>
    <row r="312" spans="1:24">
      <c r="A312" s="4"/>
      <c r="B312" s="4"/>
      <c r="D312" s="4"/>
      <c r="E312" s="4"/>
      <c r="F312" s="4"/>
      <c r="G312" s="91">
        <f>'[1]Z07 一般公共预算财政拨款收入支出决算表(财决07表)'!A310</f>
        <v>0</v>
      </c>
      <c r="H312" s="101">
        <f>'[1]Z07 一般公共预算财政拨款收入支出决算表(财决07表)'!$K310</f>
        <v>0</v>
      </c>
      <c r="I312" s="91" t="str">
        <f t="shared" si="16"/>
        <v>2</v>
      </c>
      <c r="J312" s="91" t="str">
        <f t="shared" si="17"/>
        <v>2</v>
      </c>
      <c r="K312" s="91">
        <f t="shared" si="18"/>
        <v>4</v>
      </c>
      <c r="L312" s="91" t="str">
        <f t="shared" si="19"/>
        <v/>
      </c>
      <c r="O312" s="4"/>
      <c r="P312" s="4"/>
      <c r="Q312" s="4"/>
      <c r="R312" s="4"/>
      <c r="S312" s="4"/>
      <c r="T312" s="4"/>
      <c r="U312" s="4"/>
      <c r="V312" s="4"/>
      <c r="W312" s="4"/>
      <c r="X312" s="4"/>
    </row>
    <row r="313" spans="1:24">
      <c r="A313" s="4"/>
      <c r="B313" s="4"/>
      <c r="D313" s="4"/>
      <c r="E313" s="4"/>
      <c r="F313" s="4"/>
      <c r="G313" s="91">
        <f>'[1]Z07 一般公共预算财政拨款收入支出决算表(财决07表)'!A311</f>
        <v>0</v>
      </c>
      <c r="H313" s="101">
        <f>'[1]Z07 一般公共预算财政拨款收入支出决算表(财决07表)'!$K311</f>
        <v>0</v>
      </c>
      <c r="I313" s="91" t="str">
        <f t="shared" si="16"/>
        <v>2</v>
      </c>
      <c r="J313" s="91" t="str">
        <f t="shared" si="17"/>
        <v>2</v>
      </c>
      <c r="K313" s="91">
        <f t="shared" si="18"/>
        <v>4</v>
      </c>
      <c r="L313" s="91" t="str">
        <f t="shared" si="19"/>
        <v/>
      </c>
      <c r="O313" s="4"/>
      <c r="P313" s="4"/>
      <c r="Q313" s="4"/>
      <c r="R313" s="4"/>
      <c r="S313" s="4"/>
      <c r="T313" s="4"/>
      <c r="U313" s="4"/>
      <c r="V313" s="4"/>
      <c r="W313" s="4"/>
      <c r="X313" s="4"/>
    </row>
    <row r="314" spans="1:24">
      <c r="A314" s="4"/>
      <c r="B314" s="4"/>
      <c r="D314" s="4"/>
      <c r="E314" s="4"/>
      <c r="F314" s="4"/>
      <c r="G314" s="91">
        <f>'[1]Z07 一般公共预算财政拨款收入支出决算表(财决07表)'!A312</f>
        <v>0</v>
      </c>
      <c r="H314" s="101">
        <f>'[1]Z07 一般公共预算财政拨款收入支出决算表(财决07表)'!$K312</f>
        <v>0</v>
      </c>
      <c r="I314" s="91" t="str">
        <f t="shared" si="16"/>
        <v>2</v>
      </c>
      <c r="J314" s="91" t="str">
        <f t="shared" si="17"/>
        <v>2</v>
      </c>
      <c r="K314" s="91">
        <f t="shared" si="18"/>
        <v>4</v>
      </c>
      <c r="L314" s="91" t="str">
        <f t="shared" si="19"/>
        <v/>
      </c>
      <c r="O314" s="4"/>
      <c r="P314" s="4"/>
      <c r="Q314" s="4"/>
      <c r="R314" s="4"/>
      <c r="S314" s="4"/>
      <c r="T314" s="4"/>
      <c r="U314" s="4"/>
      <c r="V314" s="4"/>
      <c r="W314" s="4"/>
      <c r="X314" s="4"/>
    </row>
    <row r="315" spans="1:24">
      <c r="A315" s="4"/>
      <c r="B315" s="4"/>
      <c r="D315" s="4"/>
      <c r="E315" s="4"/>
      <c r="F315" s="4"/>
      <c r="G315" s="91">
        <f>'[1]Z07 一般公共预算财政拨款收入支出决算表(财决07表)'!A313</f>
        <v>0</v>
      </c>
      <c r="H315" s="101">
        <f>'[1]Z07 一般公共预算财政拨款收入支出决算表(财决07表)'!$K313</f>
        <v>0</v>
      </c>
      <c r="I315" s="91" t="str">
        <f t="shared" si="16"/>
        <v>2</v>
      </c>
      <c r="J315" s="91" t="str">
        <f t="shared" si="17"/>
        <v>2</v>
      </c>
      <c r="K315" s="91">
        <f t="shared" si="18"/>
        <v>4</v>
      </c>
      <c r="L315" s="91" t="str">
        <f t="shared" si="19"/>
        <v/>
      </c>
      <c r="O315" s="4"/>
      <c r="P315" s="4"/>
      <c r="Q315" s="4"/>
      <c r="R315" s="4"/>
      <c r="S315" s="4"/>
      <c r="T315" s="4"/>
      <c r="U315" s="4"/>
      <c r="V315" s="4"/>
      <c r="W315" s="4"/>
      <c r="X315" s="4"/>
    </row>
    <row r="316" spans="1:24">
      <c r="A316" s="4"/>
      <c r="B316" s="4"/>
      <c r="D316" s="4"/>
      <c r="E316" s="4"/>
      <c r="F316" s="4"/>
      <c r="G316" s="91">
        <f>'[1]Z07 一般公共预算财政拨款收入支出决算表(财决07表)'!A314</f>
        <v>0</v>
      </c>
      <c r="H316" s="101">
        <f>'[1]Z07 一般公共预算财政拨款收入支出决算表(财决07表)'!$K314</f>
        <v>0</v>
      </c>
      <c r="I316" s="91" t="str">
        <f t="shared" si="16"/>
        <v>2</v>
      </c>
      <c r="J316" s="91" t="str">
        <f t="shared" si="17"/>
        <v>2</v>
      </c>
      <c r="K316" s="91">
        <f t="shared" si="18"/>
        <v>4</v>
      </c>
      <c r="L316" s="91" t="str">
        <f t="shared" si="19"/>
        <v/>
      </c>
      <c r="O316" s="4"/>
      <c r="P316" s="4"/>
      <c r="Q316" s="4"/>
      <c r="R316" s="4"/>
      <c r="S316" s="4"/>
      <c r="T316" s="4"/>
      <c r="U316" s="4"/>
      <c r="V316" s="4"/>
      <c r="W316" s="4"/>
      <c r="X316" s="4"/>
    </row>
    <row r="317" spans="1:24">
      <c r="A317" s="4"/>
      <c r="B317" s="4"/>
      <c r="D317" s="4"/>
      <c r="E317" s="4"/>
      <c r="F317" s="4"/>
      <c r="G317" s="91">
        <f>'[1]Z07 一般公共预算财政拨款收入支出决算表(财决07表)'!A315</f>
        <v>0</v>
      </c>
      <c r="H317" s="101">
        <f>'[1]Z07 一般公共预算财政拨款收入支出决算表(财决07表)'!$K315</f>
        <v>0</v>
      </c>
      <c r="I317" s="91" t="str">
        <f t="shared" si="16"/>
        <v>2</v>
      </c>
      <c r="J317" s="91" t="str">
        <f t="shared" si="17"/>
        <v>2</v>
      </c>
      <c r="K317" s="91">
        <f t="shared" si="18"/>
        <v>4</v>
      </c>
      <c r="L317" s="91" t="str">
        <f t="shared" si="19"/>
        <v/>
      </c>
      <c r="O317" s="4"/>
      <c r="P317" s="4"/>
      <c r="Q317" s="4"/>
      <c r="R317" s="4"/>
      <c r="S317" s="4"/>
      <c r="T317" s="4"/>
      <c r="U317" s="4"/>
      <c r="V317" s="4"/>
      <c r="W317" s="4"/>
      <c r="X317" s="4"/>
    </row>
    <row r="318" spans="1:24">
      <c r="A318" s="4"/>
      <c r="B318" s="4"/>
      <c r="D318" s="4"/>
      <c r="E318" s="4"/>
      <c r="F318" s="4"/>
      <c r="G318" s="91">
        <f>'[1]Z07 一般公共预算财政拨款收入支出决算表(财决07表)'!A316</f>
        <v>0</v>
      </c>
      <c r="H318" s="101">
        <f>'[1]Z07 一般公共预算财政拨款收入支出决算表(财决07表)'!$K316</f>
        <v>0</v>
      </c>
      <c r="I318" s="91" t="str">
        <f t="shared" si="16"/>
        <v>2</v>
      </c>
      <c r="J318" s="91" t="str">
        <f t="shared" si="17"/>
        <v>2</v>
      </c>
      <c r="K318" s="91">
        <f t="shared" si="18"/>
        <v>4</v>
      </c>
      <c r="L318" s="91" t="str">
        <f t="shared" si="19"/>
        <v/>
      </c>
      <c r="O318" s="4"/>
      <c r="P318" s="4"/>
      <c r="Q318" s="4"/>
      <c r="R318" s="4"/>
      <c r="S318" s="4"/>
      <c r="T318" s="4"/>
      <c r="U318" s="4"/>
      <c r="V318" s="4"/>
      <c r="W318" s="4"/>
      <c r="X318" s="4"/>
    </row>
    <row r="319" spans="1:24">
      <c r="A319" s="4"/>
      <c r="B319" s="4"/>
      <c r="D319" s="4"/>
      <c r="E319" s="4"/>
      <c r="F319" s="4"/>
      <c r="G319" s="91">
        <f>'[1]Z07 一般公共预算财政拨款收入支出决算表(财决07表)'!A317</f>
        <v>0</v>
      </c>
      <c r="H319" s="101">
        <f>'[1]Z07 一般公共预算财政拨款收入支出决算表(财决07表)'!$K317</f>
        <v>0</v>
      </c>
      <c r="I319" s="91" t="str">
        <f t="shared" si="16"/>
        <v>2</v>
      </c>
      <c r="J319" s="91" t="str">
        <f t="shared" si="17"/>
        <v>2</v>
      </c>
      <c r="K319" s="91">
        <f t="shared" si="18"/>
        <v>4</v>
      </c>
      <c r="L319" s="91" t="str">
        <f t="shared" si="19"/>
        <v/>
      </c>
      <c r="O319" s="4"/>
      <c r="P319" s="4"/>
      <c r="Q319" s="4"/>
      <c r="R319" s="4"/>
      <c r="S319" s="4"/>
      <c r="T319" s="4"/>
      <c r="U319" s="4"/>
      <c r="V319" s="4"/>
      <c r="W319" s="4"/>
      <c r="X319" s="4"/>
    </row>
    <row r="320" spans="1:24">
      <c r="A320" s="4"/>
      <c r="B320" s="4"/>
      <c r="D320" s="4"/>
      <c r="E320" s="4"/>
      <c r="F320" s="4"/>
      <c r="G320" s="91">
        <f>'[1]Z07 一般公共预算财政拨款收入支出决算表(财决07表)'!A318</f>
        <v>0</v>
      </c>
      <c r="H320" s="101">
        <f>'[1]Z07 一般公共预算财政拨款收入支出决算表(财决07表)'!$K318</f>
        <v>0</v>
      </c>
      <c r="I320" s="91" t="str">
        <f t="shared" si="16"/>
        <v>2</v>
      </c>
      <c r="J320" s="91" t="str">
        <f t="shared" si="17"/>
        <v>2</v>
      </c>
      <c r="K320" s="91">
        <f t="shared" si="18"/>
        <v>4</v>
      </c>
      <c r="L320" s="91" t="str">
        <f t="shared" si="19"/>
        <v/>
      </c>
      <c r="O320" s="4"/>
      <c r="P320" s="4"/>
      <c r="Q320" s="4"/>
      <c r="R320" s="4"/>
      <c r="S320" s="4"/>
      <c r="T320" s="4"/>
      <c r="U320" s="4"/>
      <c r="V320" s="4"/>
      <c r="W320" s="4"/>
      <c r="X320" s="4"/>
    </row>
    <row r="321" spans="1:24">
      <c r="A321" s="4"/>
      <c r="B321" s="4"/>
      <c r="D321" s="4"/>
      <c r="E321" s="4"/>
      <c r="F321" s="4"/>
      <c r="G321" s="91">
        <f>'[1]Z07 一般公共预算财政拨款收入支出决算表(财决07表)'!A319</f>
        <v>0</v>
      </c>
      <c r="H321" s="101">
        <f>'[1]Z07 一般公共预算财政拨款收入支出决算表(财决07表)'!$K319</f>
        <v>0</v>
      </c>
      <c r="I321" s="91" t="str">
        <f t="shared" si="16"/>
        <v>2</v>
      </c>
      <c r="J321" s="91" t="str">
        <f t="shared" si="17"/>
        <v>2</v>
      </c>
      <c r="K321" s="91">
        <f t="shared" si="18"/>
        <v>4</v>
      </c>
      <c r="L321" s="91" t="str">
        <f t="shared" si="19"/>
        <v/>
      </c>
      <c r="O321" s="4"/>
      <c r="P321" s="4"/>
      <c r="Q321" s="4"/>
      <c r="R321" s="4"/>
      <c r="S321" s="4"/>
      <c r="T321" s="4"/>
      <c r="U321" s="4"/>
      <c r="V321" s="4"/>
      <c r="W321" s="4"/>
      <c r="X321" s="4"/>
    </row>
    <row r="322" spans="1:24">
      <c r="A322" s="4"/>
      <c r="B322" s="4"/>
      <c r="D322" s="4"/>
      <c r="E322" s="4"/>
      <c r="F322" s="4"/>
      <c r="G322" s="91">
        <f>'[1]Z07 一般公共预算财政拨款收入支出决算表(财决07表)'!A320</f>
        <v>0</v>
      </c>
      <c r="H322" s="101">
        <f>'[1]Z07 一般公共预算财政拨款收入支出决算表(财决07表)'!$K320</f>
        <v>0</v>
      </c>
      <c r="I322" s="91" t="str">
        <f t="shared" si="16"/>
        <v>2</v>
      </c>
      <c r="J322" s="91" t="str">
        <f t="shared" si="17"/>
        <v>2</v>
      </c>
      <c r="K322" s="91">
        <f t="shared" si="18"/>
        <v>4</v>
      </c>
      <c r="L322" s="91" t="str">
        <f t="shared" si="19"/>
        <v/>
      </c>
      <c r="O322" s="4"/>
      <c r="P322" s="4"/>
      <c r="Q322" s="4"/>
      <c r="R322" s="4"/>
      <c r="S322" s="4"/>
      <c r="T322" s="4"/>
      <c r="U322" s="4"/>
      <c r="V322" s="4"/>
      <c r="W322" s="4"/>
      <c r="X322" s="4"/>
    </row>
    <row r="323" spans="1:24">
      <c r="A323" s="4"/>
      <c r="B323" s="4"/>
      <c r="D323" s="4"/>
      <c r="E323" s="4"/>
      <c r="F323" s="4"/>
      <c r="G323" s="91">
        <f>'[1]Z07 一般公共预算财政拨款收入支出决算表(财决07表)'!A321</f>
        <v>0</v>
      </c>
      <c r="H323" s="101">
        <f>'[1]Z07 一般公共预算财政拨款收入支出决算表(财决07表)'!$K321</f>
        <v>0</v>
      </c>
      <c r="I323" s="91" t="str">
        <f t="shared" si="16"/>
        <v>2</v>
      </c>
      <c r="J323" s="91" t="str">
        <f t="shared" si="17"/>
        <v>2</v>
      </c>
      <c r="K323" s="91">
        <f t="shared" si="18"/>
        <v>4</v>
      </c>
      <c r="L323" s="91" t="str">
        <f t="shared" si="19"/>
        <v/>
      </c>
      <c r="O323" s="4"/>
      <c r="P323" s="4"/>
      <c r="Q323" s="4"/>
      <c r="R323" s="4"/>
      <c r="S323" s="4"/>
      <c r="T323" s="4"/>
      <c r="U323" s="4"/>
      <c r="V323" s="4"/>
      <c r="W323" s="4"/>
      <c r="X323" s="4"/>
    </row>
    <row r="324" spans="1:24">
      <c r="A324" s="4"/>
      <c r="B324" s="4"/>
      <c r="D324" s="4"/>
      <c r="E324" s="4"/>
      <c r="F324" s="4"/>
      <c r="G324" s="91">
        <f>'[1]Z07 一般公共预算财政拨款收入支出决算表(财决07表)'!A322</f>
        <v>0</v>
      </c>
      <c r="H324" s="101">
        <f>'[1]Z07 一般公共预算财政拨款收入支出决算表(财决07表)'!$K322</f>
        <v>0</v>
      </c>
      <c r="I324" s="91" t="str">
        <f t="shared" si="16"/>
        <v>2</v>
      </c>
      <c r="J324" s="91" t="str">
        <f t="shared" si="17"/>
        <v>2</v>
      </c>
      <c r="K324" s="91">
        <f t="shared" si="18"/>
        <v>4</v>
      </c>
      <c r="L324" s="91" t="str">
        <f t="shared" si="19"/>
        <v/>
      </c>
      <c r="O324" s="4"/>
      <c r="P324" s="4"/>
      <c r="Q324" s="4"/>
      <c r="R324" s="4"/>
      <c r="S324" s="4"/>
      <c r="T324" s="4"/>
      <c r="U324" s="4"/>
      <c r="V324" s="4"/>
      <c r="W324" s="4"/>
      <c r="X324" s="4"/>
    </row>
    <row r="325" spans="1:24">
      <c r="A325" s="4"/>
      <c r="B325" s="4"/>
      <c r="D325" s="4"/>
      <c r="E325" s="4"/>
      <c r="F325" s="4"/>
      <c r="G325" s="91">
        <f>'[1]Z07 一般公共预算财政拨款收入支出决算表(财决07表)'!A323</f>
        <v>0</v>
      </c>
      <c r="H325" s="101">
        <f>'[1]Z07 一般公共预算财政拨款收入支出决算表(财决07表)'!$K323</f>
        <v>0</v>
      </c>
      <c r="I325" s="91" t="str">
        <f t="shared" si="16"/>
        <v>2</v>
      </c>
      <c r="J325" s="91" t="str">
        <f t="shared" si="17"/>
        <v>2</v>
      </c>
      <c r="K325" s="91">
        <f t="shared" si="18"/>
        <v>4</v>
      </c>
      <c r="L325" s="91" t="str">
        <f t="shared" si="19"/>
        <v/>
      </c>
      <c r="O325" s="4"/>
      <c r="P325" s="4"/>
      <c r="Q325" s="4"/>
      <c r="R325" s="4"/>
      <c r="S325" s="4"/>
      <c r="T325" s="4"/>
      <c r="U325" s="4"/>
      <c r="V325" s="4"/>
      <c r="W325" s="4"/>
      <c r="X325" s="4"/>
    </row>
    <row r="326" spans="1:24">
      <c r="A326" s="4"/>
      <c r="B326" s="4"/>
      <c r="D326" s="4"/>
      <c r="E326" s="4"/>
      <c r="F326" s="4"/>
      <c r="G326" s="91">
        <f>'[1]Z07 一般公共预算财政拨款收入支出决算表(财决07表)'!A324</f>
        <v>0</v>
      </c>
      <c r="H326" s="101">
        <f>'[1]Z07 一般公共预算财政拨款收入支出决算表(财决07表)'!$K324</f>
        <v>0</v>
      </c>
      <c r="I326" s="91" t="str">
        <f t="shared" si="16"/>
        <v>2</v>
      </c>
      <c r="J326" s="91" t="str">
        <f t="shared" si="17"/>
        <v>2</v>
      </c>
      <c r="K326" s="91">
        <f t="shared" si="18"/>
        <v>4</v>
      </c>
      <c r="L326" s="91" t="str">
        <f t="shared" si="19"/>
        <v/>
      </c>
      <c r="O326" s="4"/>
      <c r="P326" s="4"/>
      <c r="Q326" s="4"/>
      <c r="R326" s="4"/>
      <c r="S326" s="4"/>
      <c r="T326" s="4"/>
      <c r="U326" s="4"/>
      <c r="V326" s="4"/>
      <c r="W326" s="4"/>
      <c r="X326" s="4"/>
    </row>
    <row r="327" spans="1:24">
      <c r="A327" s="4"/>
      <c r="B327" s="4"/>
      <c r="D327" s="4"/>
      <c r="E327" s="4"/>
      <c r="F327" s="4"/>
      <c r="G327" s="91">
        <f>'[1]Z07 一般公共预算财政拨款收入支出决算表(财决07表)'!A325</f>
        <v>0</v>
      </c>
      <c r="H327" s="101">
        <f>'[1]Z07 一般公共预算财政拨款收入支出决算表(财决07表)'!$K325</f>
        <v>0</v>
      </c>
      <c r="I327" s="91" t="str">
        <f t="shared" si="16"/>
        <v>2</v>
      </c>
      <c r="J327" s="91" t="str">
        <f t="shared" si="17"/>
        <v>2</v>
      </c>
      <c r="K327" s="91">
        <f t="shared" si="18"/>
        <v>4</v>
      </c>
      <c r="L327" s="91" t="str">
        <f t="shared" si="19"/>
        <v/>
      </c>
      <c r="O327" s="4"/>
      <c r="P327" s="4"/>
      <c r="Q327" s="4"/>
      <c r="R327" s="4"/>
      <c r="S327" s="4"/>
      <c r="T327" s="4"/>
      <c r="U327" s="4"/>
      <c r="V327" s="4"/>
      <c r="W327" s="4"/>
      <c r="X327" s="4"/>
    </row>
    <row r="328" spans="1:24">
      <c r="A328" s="4"/>
      <c r="B328" s="4"/>
      <c r="D328" s="4"/>
      <c r="E328" s="4"/>
      <c r="F328" s="4"/>
      <c r="G328" s="91">
        <f>'[1]Z07 一般公共预算财政拨款收入支出决算表(财决07表)'!A326</f>
        <v>0</v>
      </c>
      <c r="H328" s="101">
        <f>'[1]Z07 一般公共预算财政拨款收入支出决算表(财决07表)'!$K326</f>
        <v>0</v>
      </c>
      <c r="I328" s="91" t="str">
        <f t="shared" si="16"/>
        <v>2</v>
      </c>
      <c r="J328" s="91" t="str">
        <f t="shared" si="17"/>
        <v>2</v>
      </c>
      <c r="K328" s="91">
        <f t="shared" si="18"/>
        <v>4</v>
      </c>
      <c r="L328" s="91" t="str">
        <f t="shared" si="19"/>
        <v/>
      </c>
      <c r="O328" s="4"/>
      <c r="P328" s="4"/>
      <c r="Q328" s="4"/>
      <c r="R328" s="4"/>
      <c r="S328" s="4"/>
      <c r="T328" s="4"/>
      <c r="U328" s="4"/>
      <c r="V328" s="4"/>
      <c r="W328" s="4"/>
      <c r="X328" s="4"/>
    </row>
    <row r="329" spans="1:24">
      <c r="A329" s="4"/>
      <c r="B329" s="4"/>
      <c r="D329" s="4"/>
      <c r="E329" s="4"/>
      <c r="F329" s="4"/>
      <c r="G329" s="91">
        <f>'[1]Z07 一般公共预算财政拨款收入支出决算表(财决07表)'!A327</f>
        <v>0</v>
      </c>
      <c r="H329" s="101">
        <f>'[1]Z07 一般公共预算财政拨款收入支出决算表(财决07表)'!$K327</f>
        <v>0</v>
      </c>
      <c r="I329" s="91" t="str">
        <f t="shared" si="16"/>
        <v>2</v>
      </c>
      <c r="J329" s="91" t="str">
        <f t="shared" si="17"/>
        <v>2</v>
      </c>
      <c r="K329" s="91">
        <f t="shared" si="18"/>
        <v>4</v>
      </c>
      <c r="L329" s="91" t="str">
        <f t="shared" si="19"/>
        <v/>
      </c>
      <c r="O329" s="4"/>
      <c r="P329" s="4"/>
      <c r="Q329" s="4"/>
      <c r="R329" s="4"/>
      <c r="S329" s="4"/>
      <c r="T329" s="4"/>
      <c r="U329" s="4"/>
      <c r="V329" s="4"/>
      <c r="W329" s="4"/>
      <c r="X329" s="4"/>
    </row>
    <row r="330" spans="1:24">
      <c r="A330" s="4"/>
      <c r="B330" s="4"/>
      <c r="D330" s="4"/>
      <c r="E330" s="4"/>
      <c r="F330" s="4"/>
      <c r="G330" s="91">
        <f>'[1]Z07 一般公共预算财政拨款收入支出决算表(财决07表)'!A328</f>
        <v>0</v>
      </c>
      <c r="H330" s="101">
        <f>'[1]Z07 一般公共预算财政拨款收入支出决算表(财决07表)'!$K328</f>
        <v>0</v>
      </c>
      <c r="I330" s="91" t="str">
        <f t="shared" si="16"/>
        <v>2</v>
      </c>
      <c r="J330" s="91" t="str">
        <f t="shared" si="17"/>
        <v>2</v>
      </c>
      <c r="K330" s="91">
        <f t="shared" si="18"/>
        <v>4</v>
      </c>
      <c r="L330" s="91" t="str">
        <f t="shared" si="19"/>
        <v/>
      </c>
      <c r="O330" s="4"/>
      <c r="P330" s="4"/>
      <c r="Q330" s="4"/>
      <c r="R330" s="4"/>
      <c r="S330" s="4"/>
      <c r="T330" s="4"/>
      <c r="U330" s="4"/>
      <c r="V330" s="4"/>
      <c r="W330" s="4"/>
      <c r="X330" s="4"/>
    </row>
    <row r="331" spans="1:24">
      <c r="A331" s="4"/>
      <c r="B331" s="4"/>
      <c r="D331" s="4"/>
      <c r="E331" s="4"/>
      <c r="F331" s="4"/>
      <c r="G331" s="91">
        <f>'[1]Z07 一般公共预算财政拨款收入支出决算表(财决07表)'!A329</f>
        <v>0</v>
      </c>
      <c r="H331" s="101">
        <f>'[1]Z07 一般公共预算财政拨款收入支出决算表(财决07表)'!$K329</f>
        <v>0</v>
      </c>
      <c r="I331" s="91" t="str">
        <f t="shared" si="16"/>
        <v>2</v>
      </c>
      <c r="J331" s="91" t="str">
        <f t="shared" si="17"/>
        <v>2</v>
      </c>
      <c r="K331" s="91">
        <f t="shared" si="18"/>
        <v>4</v>
      </c>
      <c r="L331" s="91" t="str">
        <f t="shared" si="19"/>
        <v/>
      </c>
      <c r="O331" s="4"/>
      <c r="P331" s="4"/>
      <c r="Q331" s="4"/>
      <c r="R331" s="4"/>
      <c r="S331" s="4"/>
      <c r="T331" s="4"/>
      <c r="U331" s="4"/>
      <c r="V331" s="4"/>
      <c r="W331" s="4"/>
      <c r="X331" s="4"/>
    </row>
    <row r="332" spans="1:24">
      <c r="A332" s="4"/>
      <c r="B332" s="4"/>
      <c r="D332" s="4"/>
      <c r="E332" s="4"/>
      <c r="F332" s="4"/>
      <c r="G332" s="91">
        <f>'[1]Z07 一般公共预算财政拨款收入支出决算表(财决07表)'!A330</f>
        <v>0</v>
      </c>
      <c r="H332" s="101">
        <f>'[1]Z07 一般公共预算财政拨款收入支出决算表(财决07表)'!$K330</f>
        <v>0</v>
      </c>
      <c r="I332" s="91" t="str">
        <f t="shared" si="16"/>
        <v>2</v>
      </c>
      <c r="J332" s="91" t="str">
        <f t="shared" si="17"/>
        <v>2</v>
      </c>
      <c r="K332" s="91">
        <f t="shared" si="18"/>
        <v>4</v>
      </c>
      <c r="L332" s="91" t="str">
        <f t="shared" si="19"/>
        <v/>
      </c>
      <c r="O332" s="4"/>
      <c r="P332" s="4"/>
      <c r="Q332" s="4"/>
      <c r="R332" s="4"/>
      <c r="S332" s="4"/>
      <c r="T332" s="4"/>
      <c r="U332" s="4"/>
      <c r="V332" s="4"/>
      <c r="W332" s="4"/>
      <c r="X332" s="4"/>
    </row>
    <row r="333" spans="1:24">
      <c r="A333" s="4"/>
      <c r="B333" s="4"/>
      <c r="D333" s="4"/>
      <c r="E333" s="4"/>
      <c r="F333" s="4"/>
      <c r="G333" s="91">
        <f>'[1]Z07 一般公共预算财政拨款收入支出决算表(财决07表)'!A331</f>
        <v>0</v>
      </c>
      <c r="H333" s="101">
        <f>'[1]Z07 一般公共预算财政拨款收入支出决算表(财决07表)'!$K331</f>
        <v>0</v>
      </c>
      <c r="I333" s="91" t="str">
        <f t="shared" ref="I333:I396" si="20">IF(G333&gt;0,"1","2")</f>
        <v>2</v>
      </c>
      <c r="J333" s="91" t="str">
        <f t="shared" ref="J333:J396" si="21">IF(H333&gt;0,"1","2")</f>
        <v>2</v>
      </c>
      <c r="K333" s="91">
        <f t="shared" ref="K333:K396" si="22">I333+J333</f>
        <v>4</v>
      </c>
      <c r="L333" s="91" t="str">
        <f t="shared" ref="L333:L396" si="23">IF(C333&lt;&gt;"",ROW(),"")</f>
        <v/>
      </c>
      <c r="O333" s="4"/>
      <c r="P333" s="4"/>
      <c r="Q333" s="4"/>
      <c r="R333" s="4"/>
      <c r="S333" s="4"/>
      <c r="T333" s="4"/>
      <c r="U333" s="4"/>
      <c r="V333" s="4"/>
      <c r="W333" s="4"/>
      <c r="X333" s="4"/>
    </row>
    <row r="334" spans="1:24">
      <c r="A334" s="4"/>
      <c r="B334" s="4"/>
      <c r="D334" s="4"/>
      <c r="E334" s="4"/>
      <c r="F334" s="4"/>
      <c r="G334" s="91">
        <f>'[1]Z07 一般公共预算财政拨款收入支出决算表(财决07表)'!A332</f>
        <v>0</v>
      </c>
      <c r="H334" s="101">
        <f>'[1]Z07 一般公共预算财政拨款收入支出决算表(财决07表)'!$K332</f>
        <v>0</v>
      </c>
      <c r="I334" s="91" t="str">
        <f t="shared" si="20"/>
        <v>2</v>
      </c>
      <c r="J334" s="91" t="str">
        <f t="shared" si="21"/>
        <v>2</v>
      </c>
      <c r="K334" s="91">
        <f t="shared" si="22"/>
        <v>4</v>
      </c>
      <c r="L334" s="91" t="str">
        <f t="shared" si="23"/>
        <v/>
      </c>
      <c r="O334" s="4"/>
      <c r="P334" s="4"/>
      <c r="Q334" s="4"/>
      <c r="R334" s="4"/>
      <c r="S334" s="4"/>
      <c r="T334" s="4"/>
      <c r="U334" s="4"/>
      <c r="V334" s="4"/>
      <c r="W334" s="4"/>
      <c r="X334" s="4"/>
    </row>
    <row r="335" spans="1:24">
      <c r="A335" s="4"/>
      <c r="B335" s="4"/>
      <c r="D335" s="4"/>
      <c r="E335" s="4"/>
      <c r="F335" s="4"/>
      <c r="G335" s="91">
        <f>'[1]Z07 一般公共预算财政拨款收入支出决算表(财决07表)'!A333</f>
        <v>0</v>
      </c>
      <c r="H335" s="101">
        <f>'[1]Z07 一般公共预算财政拨款收入支出决算表(财决07表)'!$K333</f>
        <v>0</v>
      </c>
      <c r="I335" s="91" t="str">
        <f t="shared" si="20"/>
        <v>2</v>
      </c>
      <c r="J335" s="91" t="str">
        <f t="shared" si="21"/>
        <v>2</v>
      </c>
      <c r="K335" s="91">
        <f t="shared" si="22"/>
        <v>4</v>
      </c>
      <c r="L335" s="91" t="str">
        <f t="shared" si="23"/>
        <v/>
      </c>
      <c r="O335" s="4"/>
      <c r="P335" s="4"/>
      <c r="Q335" s="4"/>
      <c r="R335" s="4"/>
      <c r="S335" s="4"/>
      <c r="T335" s="4"/>
      <c r="U335" s="4"/>
      <c r="V335" s="4"/>
      <c r="W335" s="4"/>
      <c r="X335" s="4"/>
    </row>
    <row r="336" spans="1:24">
      <c r="A336" s="4"/>
      <c r="B336" s="4"/>
      <c r="D336" s="4"/>
      <c r="E336" s="4"/>
      <c r="F336" s="4"/>
      <c r="G336" s="91">
        <f>'[1]Z07 一般公共预算财政拨款收入支出决算表(财决07表)'!A334</f>
        <v>0</v>
      </c>
      <c r="H336" s="101">
        <f>'[1]Z07 一般公共预算财政拨款收入支出决算表(财决07表)'!$K334</f>
        <v>0</v>
      </c>
      <c r="I336" s="91" t="str">
        <f t="shared" si="20"/>
        <v>2</v>
      </c>
      <c r="J336" s="91" t="str">
        <f t="shared" si="21"/>
        <v>2</v>
      </c>
      <c r="K336" s="91">
        <f t="shared" si="22"/>
        <v>4</v>
      </c>
      <c r="L336" s="91" t="str">
        <f t="shared" si="23"/>
        <v/>
      </c>
      <c r="O336" s="4"/>
      <c r="P336" s="4"/>
      <c r="Q336" s="4"/>
      <c r="R336" s="4"/>
      <c r="S336" s="4"/>
      <c r="T336" s="4"/>
      <c r="U336" s="4"/>
      <c r="V336" s="4"/>
      <c r="W336" s="4"/>
      <c r="X336" s="4"/>
    </row>
    <row r="337" spans="1:24">
      <c r="A337" s="4"/>
      <c r="B337" s="4"/>
      <c r="D337" s="4"/>
      <c r="E337" s="4"/>
      <c r="F337" s="4"/>
      <c r="G337" s="91">
        <f>'[1]Z07 一般公共预算财政拨款收入支出决算表(财决07表)'!A335</f>
        <v>0</v>
      </c>
      <c r="H337" s="101">
        <f>'[1]Z07 一般公共预算财政拨款收入支出决算表(财决07表)'!$K335</f>
        <v>0</v>
      </c>
      <c r="I337" s="91" t="str">
        <f t="shared" si="20"/>
        <v>2</v>
      </c>
      <c r="J337" s="91" t="str">
        <f t="shared" si="21"/>
        <v>2</v>
      </c>
      <c r="K337" s="91">
        <f t="shared" si="22"/>
        <v>4</v>
      </c>
      <c r="L337" s="91" t="str">
        <f t="shared" si="23"/>
        <v/>
      </c>
      <c r="O337" s="4"/>
      <c r="P337" s="4"/>
      <c r="Q337" s="4"/>
      <c r="R337" s="4"/>
      <c r="S337" s="4"/>
      <c r="T337" s="4"/>
      <c r="U337" s="4"/>
      <c r="V337" s="4"/>
      <c r="W337" s="4"/>
      <c r="X337" s="4"/>
    </row>
    <row r="338" spans="1:24">
      <c r="A338" s="4"/>
      <c r="B338" s="4"/>
      <c r="D338" s="4"/>
      <c r="E338" s="4"/>
      <c r="F338" s="4"/>
      <c r="G338" s="91">
        <f>'[1]Z07 一般公共预算财政拨款收入支出决算表(财决07表)'!A336</f>
        <v>0</v>
      </c>
      <c r="H338" s="101">
        <f>'[1]Z07 一般公共预算财政拨款收入支出决算表(财决07表)'!$K336</f>
        <v>0</v>
      </c>
      <c r="I338" s="91" t="str">
        <f t="shared" si="20"/>
        <v>2</v>
      </c>
      <c r="J338" s="91" t="str">
        <f t="shared" si="21"/>
        <v>2</v>
      </c>
      <c r="K338" s="91">
        <f t="shared" si="22"/>
        <v>4</v>
      </c>
      <c r="L338" s="91" t="str">
        <f t="shared" si="23"/>
        <v/>
      </c>
      <c r="O338" s="4"/>
      <c r="P338" s="4"/>
      <c r="Q338" s="4"/>
      <c r="R338" s="4"/>
      <c r="S338" s="4"/>
      <c r="T338" s="4"/>
      <c r="U338" s="4"/>
      <c r="V338" s="4"/>
      <c r="W338" s="4"/>
      <c r="X338" s="4"/>
    </row>
    <row r="339" spans="1:24">
      <c r="A339" s="4"/>
      <c r="B339" s="4"/>
      <c r="D339" s="4"/>
      <c r="E339" s="4"/>
      <c r="F339" s="4"/>
      <c r="G339" s="91">
        <f>'[1]Z07 一般公共预算财政拨款收入支出决算表(财决07表)'!A337</f>
        <v>0</v>
      </c>
      <c r="H339" s="101">
        <f>'[1]Z07 一般公共预算财政拨款收入支出决算表(财决07表)'!$K337</f>
        <v>0</v>
      </c>
      <c r="I339" s="91" t="str">
        <f t="shared" si="20"/>
        <v>2</v>
      </c>
      <c r="J339" s="91" t="str">
        <f t="shared" si="21"/>
        <v>2</v>
      </c>
      <c r="K339" s="91">
        <f t="shared" si="22"/>
        <v>4</v>
      </c>
      <c r="L339" s="91" t="str">
        <f t="shared" si="23"/>
        <v/>
      </c>
      <c r="O339" s="4"/>
      <c r="P339" s="4"/>
      <c r="Q339" s="4"/>
      <c r="R339" s="4"/>
      <c r="S339" s="4"/>
      <c r="T339" s="4"/>
      <c r="U339" s="4"/>
      <c r="V339" s="4"/>
      <c r="W339" s="4"/>
      <c r="X339" s="4"/>
    </row>
    <row r="340" spans="1:24">
      <c r="A340" s="4"/>
      <c r="B340" s="4"/>
      <c r="D340" s="4"/>
      <c r="E340" s="4"/>
      <c r="F340" s="4"/>
      <c r="G340" s="91">
        <f>'[1]Z07 一般公共预算财政拨款收入支出决算表(财决07表)'!A338</f>
        <v>0</v>
      </c>
      <c r="H340" s="101">
        <f>'[1]Z07 一般公共预算财政拨款收入支出决算表(财决07表)'!$K338</f>
        <v>0</v>
      </c>
      <c r="I340" s="91" t="str">
        <f t="shared" si="20"/>
        <v>2</v>
      </c>
      <c r="J340" s="91" t="str">
        <f t="shared" si="21"/>
        <v>2</v>
      </c>
      <c r="K340" s="91">
        <f t="shared" si="22"/>
        <v>4</v>
      </c>
      <c r="L340" s="91" t="str">
        <f t="shared" si="23"/>
        <v/>
      </c>
      <c r="O340" s="4"/>
      <c r="P340" s="4"/>
      <c r="Q340" s="4"/>
      <c r="R340" s="4"/>
      <c r="S340" s="4"/>
      <c r="T340" s="4"/>
      <c r="U340" s="4"/>
      <c r="V340" s="4"/>
      <c r="W340" s="4"/>
      <c r="X340" s="4"/>
    </row>
    <row r="341" spans="1:24">
      <c r="A341" s="4"/>
      <c r="B341" s="4"/>
      <c r="D341" s="4"/>
      <c r="E341" s="4"/>
      <c r="F341" s="4"/>
      <c r="G341" s="91">
        <f>'[1]Z07 一般公共预算财政拨款收入支出决算表(财决07表)'!A339</f>
        <v>0</v>
      </c>
      <c r="H341" s="101">
        <f>'[1]Z07 一般公共预算财政拨款收入支出决算表(财决07表)'!$K339</f>
        <v>0</v>
      </c>
      <c r="I341" s="91" t="str">
        <f t="shared" si="20"/>
        <v>2</v>
      </c>
      <c r="J341" s="91" t="str">
        <f t="shared" si="21"/>
        <v>2</v>
      </c>
      <c r="K341" s="91">
        <f t="shared" si="22"/>
        <v>4</v>
      </c>
      <c r="L341" s="91" t="str">
        <f t="shared" si="23"/>
        <v/>
      </c>
      <c r="O341" s="4"/>
      <c r="P341" s="4"/>
      <c r="Q341" s="4"/>
      <c r="R341" s="4"/>
      <c r="S341" s="4"/>
      <c r="T341" s="4"/>
      <c r="U341" s="4"/>
      <c r="V341" s="4"/>
      <c r="W341" s="4"/>
      <c r="X341" s="4"/>
    </row>
    <row r="342" spans="1:24">
      <c r="A342" s="4"/>
      <c r="B342" s="4"/>
      <c r="D342" s="4"/>
      <c r="E342" s="4"/>
      <c r="F342" s="4"/>
      <c r="G342" s="91">
        <f>'[1]Z07 一般公共预算财政拨款收入支出决算表(财决07表)'!A340</f>
        <v>0</v>
      </c>
      <c r="H342" s="101">
        <f>'[1]Z07 一般公共预算财政拨款收入支出决算表(财决07表)'!$K340</f>
        <v>0</v>
      </c>
      <c r="I342" s="91" t="str">
        <f t="shared" si="20"/>
        <v>2</v>
      </c>
      <c r="J342" s="91" t="str">
        <f t="shared" si="21"/>
        <v>2</v>
      </c>
      <c r="K342" s="91">
        <f t="shared" si="22"/>
        <v>4</v>
      </c>
      <c r="L342" s="91" t="str">
        <f t="shared" si="23"/>
        <v/>
      </c>
      <c r="O342" s="4"/>
      <c r="P342" s="4"/>
      <c r="Q342" s="4"/>
      <c r="R342" s="4"/>
      <c r="S342" s="4"/>
      <c r="T342" s="4"/>
      <c r="U342" s="4"/>
      <c r="V342" s="4"/>
      <c r="W342" s="4"/>
      <c r="X342" s="4"/>
    </row>
    <row r="343" spans="1:24">
      <c r="A343" s="4"/>
      <c r="B343" s="4"/>
      <c r="D343" s="4"/>
      <c r="E343" s="4"/>
      <c r="F343" s="4"/>
      <c r="G343" s="91">
        <f>'[1]Z07 一般公共预算财政拨款收入支出决算表(财决07表)'!A341</f>
        <v>0</v>
      </c>
      <c r="H343" s="101">
        <f>'[1]Z07 一般公共预算财政拨款收入支出决算表(财决07表)'!$K341</f>
        <v>0</v>
      </c>
      <c r="I343" s="91" t="str">
        <f t="shared" si="20"/>
        <v>2</v>
      </c>
      <c r="J343" s="91" t="str">
        <f t="shared" si="21"/>
        <v>2</v>
      </c>
      <c r="K343" s="91">
        <f t="shared" si="22"/>
        <v>4</v>
      </c>
      <c r="L343" s="91" t="str">
        <f t="shared" si="23"/>
        <v/>
      </c>
      <c r="O343" s="4"/>
      <c r="P343" s="4"/>
      <c r="Q343" s="4"/>
      <c r="R343" s="4"/>
      <c r="S343" s="4"/>
      <c r="T343" s="4"/>
      <c r="U343" s="4"/>
      <c r="V343" s="4"/>
      <c r="W343" s="4"/>
      <c r="X343" s="4"/>
    </row>
    <row r="344" spans="1:24">
      <c r="A344" s="4"/>
      <c r="B344" s="4"/>
      <c r="D344" s="4"/>
      <c r="E344" s="4"/>
      <c r="F344" s="4"/>
      <c r="G344" s="91">
        <f>'[1]Z07 一般公共预算财政拨款收入支出决算表(财决07表)'!A342</f>
        <v>0</v>
      </c>
      <c r="H344" s="101">
        <f>'[1]Z07 一般公共预算财政拨款收入支出决算表(财决07表)'!$K342</f>
        <v>0</v>
      </c>
      <c r="I344" s="91" t="str">
        <f t="shared" si="20"/>
        <v>2</v>
      </c>
      <c r="J344" s="91" t="str">
        <f t="shared" si="21"/>
        <v>2</v>
      </c>
      <c r="K344" s="91">
        <f t="shared" si="22"/>
        <v>4</v>
      </c>
      <c r="L344" s="91" t="str">
        <f t="shared" si="23"/>
        <v/>
      </c>
      <c r="O344" s="4"/>
      <c r="P344" s="4"/>
      <c r="Q344" s="4"/>
      <c r="R344" s="4"/>
      <c r="S344" s="4"/>
      <c r="T344" s="4"/>
      <c r="U344" s="4"/>
      <c r="V344" s="4"/>
      <c r="W344" s="4"/>
      <c r="X344" s="4"/>
    </row>
    <row r="345" spans="1:24">
      <c r="A345" s="4"/>
      <c r="B345" s="4"/>
      <c r="D345" s="4"/>
      <c r="E345" s="4"/>
      <c r="F345" s="4"/>
      <c r="G345" s="91">
        <f>'[1]Z07 一般公共预算财政拨款收入支出决算表(财决07表)'!A343</f>
        <v>0</v>
      </c>
      <c r="H345" s="101">
        <f>'[1]Z07 一般公共预算财政拨款收入支出决算表(财决07表)'!$K343</f>
        <v>0</v>
      </c>
      <c r="I345" s="91" t="str">
        <f t="shared" si="20"/>
        <v>2</v>
      </c>
      <c r="J345" s="91" t="str">
        <f t="shared" si="21"/>
        <v>2</v>
      </c>
      <c r="K345" s="91">
        <f t="shared" si="22"/>
        <v>4</v>
      </c>
      <c r="L345" s="91" t="str">
        <f t="shared" si="23"/>
        <v/>
      </c>
      <c r="O345" s="4"/>
      <c r="P345" s="4"/>
      <c r="Q345" s="4"/>
      <c r="R345" s="4"/>
      <c r="S345" s="4"/>
      <c r="T345" s="4"/>
      <c r="U345" s="4"/>
      <c r="V345" s="4"/>
      <c r="W345" s="4"/>
      <c r="X345" s="4"/>
    </row>
    <row r="346" spans="1:24">
      <c r="A346" s="4"/>
      <c r="B346" s="4"/>
      <c r="D346" s="4"/>
      <c r="E346" s="4"/>
      <c r="F346" s="4"/>
      <c r="G346" s="91">
        <f>'[1]Z07 一般公共预算财政拨款收入支出决算表(财决07表)'!A344</f>
        <v>0</v>
      </c>
      <c r="H346" s="101">
        <f>'[1]Z07 一般公共预算财政拨款收入支出决算表(财决07表)'!$K344</f>
        <v>0</v>
      </c>
      <c r="I346" s="91" t="str">
        <f t="shared" si="20"/>
        <v>2</v>
      </c>
      <c r="J346" s="91" t="str">
        <f t="shared" si="21"/>
        <v>2</v>
      </c>
      <c r="K346" s="91">
        <f t="shared" si="22"/>
        <v>4</v>
      </c>
      <c r="L346" s="91" t="str">
        <f t="shared" si="23"/>
        <v/>
      </c>
      <c r="O346" s="4"/>
      <c r="P346" s="4"/>
      <c r="Q346" s="4"/>
      <c r="R346" s="4"/>
      <c r="S346" s="4"/>
      <c r="T346" s="4"/>
      <c r="U346" s="4"/>
      <c r="V346" s="4"/>
      <c r="W346" s="4"/>
      <c r="X346" s="4"/>
    </row>
    <row r="347" spans="1:24">
      <c r="A347" s="4"/>
      <c r="B347" s="4"/>
      <c r="D347" s="4"/>
      <c r="E347" s="4"/>
      <c r="F347" s="4"/>
      <c r="G347" s="91">
        <f>'[1]Z07 一般公共预算财政拨款收入支出决算表(财决07表)'!A345</f>
        <v>0</v>
      </c>
      <c r="H347" s="101">
        <f>'[1]Z07 一般公共预算财政拨款收入支出决算表(财决07表)'!$K345</f>
        <v>0</v>
      </c>
      <c r="I347" s="91" t="str">
        <f t="shared" si="20"/>
        <v>2</v>
      </c>
      <c r="J347" s="91" t="str">
        <f t="shared" si="21"/>
        <v>2</v>
      </c>
      <c r="K347" s="91">
        <f t="shared" si="22"/>
        <v>4</v>
      </c>
      <c r="L347" s="91" t="str">
        <f t="shared" si="23"/>
        <v/>
      </c>
      <c r="O347" s="4"/>
      <c r="P347" s="4"/>
      <c r="Q347" s="4"/>
      <c r="R347" s="4"/>
      <c r="S347" s="4"/>
      <c r="T347" s="4"/>
      <c r="U347" s="4"/>
      <c r="V347" s="4"/>
      <c r="W347" s="4"/>
      <c r="X347" s="4"/>
    </row>
    <row r="348" spans="1:24">
      <c r="A348" s="4"/>
      <c r="B348" s="4"/>
      <c r="D348" s="4"/>
      <c r="E348" s="4"/>
      <c r="F348" s="4"/>
      <c r="G348" s="91">
        <f>'[1]Z07 一般公共预算财政拨款收入支出决算表(财决07表)'!A346</f>
        <v>0</v>
      </c>
      <c r="H348" s="101">
        <f>'[1]Z07 一般公共预算财政拨款收入支出决算表(财决07表)'!$K346</f>
        <v>0</v>
      </c>
      <c r="I348" s="91" t="str">
        <f t="shared" si="20"/>
        <v>2</v>
      </c>
      <c r="J348" s="91" t="str">
        <f t="shared" si="21"/>
        <v>2</v>
      </c>
      <c r="K348" s="91">
        <f t="shared" si="22"/>
        <v>4</v>
      </c>
      <c r="L348" s="91" t="str">
        <f t="shared" si="23"/>
        <v/>
      </c>
      <c r="O348" s="4"/>
      <c r="P348" s="4"/>
      <c r="Q348" s="4"/>
      <c r="R348" s="4"/>
      <c r="S348" s="4"/>
      <c r="T348" s="4"/>
      <c r="U348" s="4"/>
      <c r="V348" s="4"/>
      <c r="W348" s="4"/>
      <c r="X348" s="4"/>
    </row>
    <row r="349" spans="1:24">
      <c r="A349" s="4"/>
      <c r="B349" s="4"/>
      <c r="D349" s="4"/>
      <c r="E349" s="4"/>
      <c r="F349" s="4"/>
      <c r="G349" s="91">
        <f>'[1]Z07 一般公共预算财政拨款收入支出决算表(财决07表)'!A347</f>
        <v>0</v>
      </c>
      <c r="H349" s="101">
        <f>'[1]Z07 一般公共预算财政拨款收入支出决算表(财决07表)'!$K347</f>
        <v>0</v>
      </c>
      <c r="I349" s="91" t="str">
        <f t="shared" si="20"/>
        <v>2</v>
      </c>
      <c r="J349" s="91" t="str">
        <f t="shared" si="21"/>
        <v>2</v>
      </c>
      <c r="K349" s="91">
        <f t="shared" si="22"/>
        <v>4</v>
      </c>
      <c r="L349" s="91" t="str">
        <f t="shared" si="23"/>
        <v/>
      </c>
      <c r="O349" s="4"/>
      <c r="P349" s="4"/>
      <c r="Q349" s="4"/>
      <c r="R349" s="4"/>
      <c r="S349" s="4"/>
      <c r="T349" s="4"/>
      <c r="U349" s="4"/>
      <c r="V349" s="4"/>
      <c r="W349" s="4"/>
      <c r="X349" s="4"/>
    </row>
    <row r="350" spans="1:24">
      <c r="A350" s="4"/>
      <c r="B350" s="4"/>
      <c r="D350" s="4"/>
      <c r="E350" s="4"/>
      <c r="F350" s="4"/>
      <c r="G350" s="91">
        <f>'[1]Z07 一般公共预算财政拨款收入支出决算表(财决07表)'!A348</f>
        <v>0</v>
      </c>
      <c r="H350" s="101">
        <f>'[1]Z07 一般公共预算财政拨款收入支出决算表(财决07表)'!$K348</f>
        <v>0</v>
      </c>
      <c r="I350" s="91" t="str">
        <f t="shared" si="20"/>
        <v>2</v>
      </c>
      <c r="J350" s="91" t="str">
        <f t="shared" si="21"/>
        <v>2</v>
      </c>
      <c r="K350" s="91">
        <f t="shared" si="22"/>
        <v>4</v>
      </c>
      <c r="L350" s="91" t="str">
        <f t="shared" si="23"/>
        <v/>
      </c>
      <c r="O350" s="4"/>
      <c r="P350" s="4"/>
      <c r="Q350" s="4"/>
      <c r="R350" s="4"/>
      <c r="S350" s="4"/>
      <c r="T350" s="4"/>
      <c r="U350" s="4"/>
      <c r="V350" s="4"/>
      <c r="W350" s="4"/>
      <c r="X350" s="4"/>
    </row>
    <row r="351" spans="1:24">
      <c r="A351" s="4"/>
      <c r="B351" s="4"/>
      <c r="D351" s="4"/>
      <c r="E351" s="4"/>
      <c r="F351" s="4"/>
      <c r="G351" s="91">
        <f>'[1]Z07 一般公共预算财政拨款收入支出决算表(财决07表)'!A349</f>
        <v>0</v>
      </c>
      <c r="H351" s="101">
        <f>'[1]Z07 一般公共预算财政拨款收入支出决算表(财决07表)'!$K349</f>
        <v>0</v>
      </c>
      <c r="I351" s="91" t="str">
        <f t="shared" si="20"/>
        <v>2</v>
      </c>
      <c r="J351" s="91" t="str">
        <f t="shared" si="21"/>
        <v>2</v>
      </c>
      <c r="K351" s="91">
        <f t="shared" si="22"/>
        <v>4</v>
      </c>
      <c r="L351" s="91" t="str">
        <f t="shared" si="23"/>
        <v/>
      </c>
      <c r="O351" s="4"/>
      <c r="P351" s="4"/>
      <c r="Q351" s="4"/>
      <c r="R351" s="4"/>
      <c r="S351" s="4"/>
      <c r="T351" s="4"/>
      <c r="U351" s="4"/>
      <c r="V351" s="4"/>
      <c r="W351" s="4"/>
      <c r="X351" s="4"/>
    </row>
    <row r="352" spans="1:24">
      <c r="A352" s="4"/>
      <c r="B352" s="4"/>
      <c r="D352" s="4"/>
      <c r="E352" s="4"/>
      <c r="F352" s="4"/>
      <c r="G352" s="91">
        <f>'[1]Z07 一般公共预算财政拨款收入支出决算表(财决07表)'!A350</f>
        <v>0</v>
      </c>
      <c r="H352" s="101">
        <f>'[1]Z07 一般公共预算财政拨款收入支出决算表(财决07表)'!$K350</f>
        <v>0</v>
      </c>
      <c r="I352" s="91" t="str">
        <f t="shared" si="20"/>
        <v>2</v>
      </c>
      <c r="J352" s="91" t="str">
        <f t="shared" si="21"/>
        <v>2</v>
      </c>
      <c r="K352" s="91">
        <f t="shared" si="22"/>
        <v>4</v>
      </c>
      <c r="L352" s="91" t="str">
        <f t="shared" si="23"/>
        <v/>
      </c>
      <c r="O352" s="4"/>
      <c r="P352" s="4"/>
      <c r="Q352" s="4"/>
      <c r="R352" s="4"/>
      <c r="S352" s="4"/>
      <c r="T352" s="4"/>
      <c r="U352" s="4"/>
      <c r="V352" s="4"/>
      <c r="W352" s="4"/>
      <c r="X352" s="4"/>
    </row>
    <row r="353" spans="1:24">
      <c r="A353" s="4"/>
      <c r="B353" s="4"/>
      <c r="D353" s="4"/>
      <c r="E353" s="4"/>
      <c r="F353" s="4"/>
      <c r="G353" s="91">
        <f>'[1]Z07 一般公共预算财政拨款收入支出决算表(财决07表)'!A351</f>
        <v>0</v>
      </c>
      <c r="H353" s="101">
        <f>'[1]Z07 一般公共预算财政拨款收入支出决算表(财决07表)'!$K351</f>
        <v>0</v>
      </c>
      <c r="I353" s="91" t="str">
        <f t="shared" si="20"/>
        <v>2</v>
      </c>
      <c r="J353" s="91" t="str">
        <f t="shared" si="21"/>
        <v>2</v>
      </c>
      <c r="K353" s="91">
        <f t="shared" si="22"/>
        <v>4</v>
      </c>
      <c r="L353" s="91" t="str">
        <f t="shared" si="23"/>
        <v/>
      </c>
      <c r="O353" s="4"/>
      <c r="P353" s="4"/>
      <c r="Q353" s="4"/>
      <c r="R353" s="4"/>
      <c r="S353" s="4"/>
      <c r="T353" s="4"/>
      <c r="U353" s="4"/>
      <c r="V353" s="4"/>
      <c r="W353" s="4"/>
      <c r="X353" s="4"/>
    </row>
    <row r="354" spans="1:24">
      <c r="A354" s="4"/>
      <c r="B354" s="4"/>
      <c r="D354" s="4"/>
      <c r="E354" s="4"/>
      <c r="F354" s="4"/>
      <c r="G354" s="91">
        <f>'[1]Z07 一般公共预算财政拨款收入支出决算表(财决07表)'!A352</f>
        <v>0</v>
      </c>
      <c r="H354" s="101">
        <f>'[1]Z07 一般公共预算财政拨款收入支出决算表(财决07表)'!$K352</f>
        <v>0</v>
      </c>
      <c r="I354" s="91" t="str">
        <f t="shared" si="20"/>
        <v>2</v>
      </c>
      <c r="J354" s="91" t="str">
        <f t="shared" si="21"/>
        <v>2</v>
      </c>
      <c r="K354" s="91">
        <f t="shared" si="22"/>
        <v>4</v>
      </c>
      <c r="L354" s="91" t="str">
        <f t="shared" si="23"/>
        <v/>
      </c>
      <c r="O354" s="4"/>
      <c r="P354" s="4"/>
      <c r="Q354" s="4"/>
      <c r="R354" s="4"/>
      <c r="S354" s="4"/>
      <c r="T354" s="4"/>
      <c r="U354" s="4"/>
      <c r="V354" s="4"/>
      <c r="W354" s="4"/>
      <c r="X354" s="4"/>
    </row>
    <row r="355" spans="1:24">
      <c r="A355" s="4"/>
      <c r="B355" s="4"/>
      <c r="D355" s="4"/>
      <c r="E355" s="4"/>
      <c r="F355" s="4"/>
      <c r="G355" s="91">
        <f>'[1]Z07 一般公共预算财政拨款收入支出决算表(财决07表)'!A353</f>
        <v>0</v>
      </c>
      <c r="H355" s="101">
        <f>'[1]Z07 一般公共预算财政拨款收入支出决算表(财决07表)'!$K353</f>
        <v>0</v>
      </c>
      <c r="I355" s="91" t="str">
        <f t="shared" si="20"/>
        <v>2</v>
      </c>
      <c r="J355" s="91" t="str">
        <f t="shared" si="21"/>
        <v>2</v>
      </c>
      <c r="K355" s="91">
        <f t="shared" si="22"/>
        <v>4</v>
      </c>
      <c r="L355" s="91" t="str">
        <f t="shared" si="23"/>
        <v/>
      </c>
      <c r="O355" s="4"/>
      <c r="P355" s="4"/>
      <c r="Q355" s="4"/>
      <c r="R355" s="4"/>
      <c r="S355" s="4"/>
      <c r="T355" s="4"/>
      <c r="U355" s="4"/>
      <c r="V355" s="4"/>
      <c r="W355" s="4"/>
      <c r="X355" s="4"/>
    </row>
    <row r="356" spans="1:24">
      <c r="A356" s="4"/>
      <c r="B356" s="4"/>
      <c r="D356" s="4"/>
      <c r="E356" s="4"/>
      <c r="F356" s="4"/>
      <c r="G356" s="91">
        <f>'[1]Z07 一般公共预算财政拨款收入支出决算表(财决07表)'!A354</f>
        <v>0</v>
      </c>
      <c r="H356" s="101">
        <f>'[1]Z07 一般公共预算财政拨款收入支出决算表(财决07表)'!$K354</f>
        <v>0</v>
      </c>
      <c r="I356" s="91" t="str">
        <f t="shared" si="20"/>
        <v>2</v>
      </c>
      <c r="J356" s="91" t="str">
        <f t="shared" si="21"/>
        <v>2</v>
      </c>
      <c r="K356" s="91">
        <f t="shared" si="22"/>
        <v>4</v>
      </c>
      <c r="L356" s="91" t="str">
        <f t="shared" si="23"/>
        <v/>
      </c>
      <c r="O356" s="4"/>
      <c r="P356" s="4"/>
      <c r="Q356" s="4"/>
      <c r="R356" s="4"/>
      <c r="S356" s="4"/>
      <c r="T356" s="4"/>
      <c r="U356" s="4"/>
      <c r="V356" s="4"/>
      <c r="W356" s="4"/>
      <c r="X356" s="4"/>
    </row>
    <row r="357" spans="1:24">
      <c r="A357" s="4"/>
      <c r="B357" s="4"/>
      <c r="D357" s="4"/>
      <c r="E357" s="4"/>
      <c r="F357" s="4"/>
      <c r="G357" s="91">
        <f>'[1]Z07 一般公共预算财政拨款收入支出决算表(财决07表)'!A355</f>
        <v>0</v>
      </c>
      <c r="H357" s="101">
        <f>'[1]Z07 一般公共预算财政拨款收入支出决算表(财决07表)'!$K355</f>
        <v>0</v>
      </c>
      <c r="I357" s="91" t="str">
        <f t="shared" si="20"/>
        <v>2</v>
      </c>
      <c r="J357" s="91" t="str">
        <f t="shared" si="21"/>
        <v>2</v>
      </c>
      <c r="K357" s="91">
        <f t="shared" si="22"/>
        <v>4</v>
      </c>
      <c r="L357" s="91" t="str">
        <f t="shared" si="23"/>
        <v/>
      </c>
      <c r="O357" s="4"/>
      <c r="P357" s="4"/>
      <c r="Q357" s="4"/>
      <c r="R357" s="4"/>
      <c r="S357" s="4"/>
      <c r="T357" s="4"/>
      <c r="U357" s="4"/>
      <c r="V357" s="4"/>
      <c r="W357" s="4"/>
      <c r="X357" s="4"/>
    </row>
    <row r="358" spans="1:24">
      <c r="A358" s="4"/>
      <c r="B358" s="4"/>
      <c r="D358" s="4"/>
      <c r="E358" s="4"/>
      <c r="F358" s="4"/>
      <c r="G358" s="91">
        <f>'[1]Z07 一般公共预算财政拨款收入支出决算表(财决07表)'!A356</f>
        <v>0</v>
      </c>
      <c r="H358" s="101">
        <f>'[1]Z07 一般公共预算财政拨款收入支出决算表(财决07表)'!$K356</f>
        <v>0</v>
      </c>
      <c r="I358" s="91" t="str">
        <f t="shared" si="20"/>
        <v>2</v>
      </c>
      <c r="J358" s="91" t="str">
        <f t="shared" si="21"/>
        <v>2</v>
      </c>
      <c r="K358" s="91">
        <f t="shared" si="22"/>
        <v>4</v>
      </c>
      <c r="L358" s="91" t="str">
        <f t="shared" si="23"/>
        <v/>
      </c>
      <c r="O358" s="4"/>
      <c r="P358" s="4"/>
      <c r="Q358" s="4"/>
      <c r="R358" s="4"/>
      <c r="S358" s="4"/>
      <c r="T358" s="4"/>
      <c r="U358" s="4"/>
      <c r="V358" s="4"/>
      <c r="W358" s="4"/>
      <c r="X358" s="4"/>
    </row>
    <row r="359" spans="1:24">
      <c r="A359" s="4"/>
      <c r="B359" s="4"/>
      <c r="D359" s="4"/>
      <c r="E359" s="4"/>
      <c r="F359" s="4"/>
      <c r="G359" s="91">
        <f>'[1]Z07 一般公共预算财政拨款收入支出决算表(财决07表)'!A357</f>
        <v>0</v>
      </c>
      <c r="H359" s="101">
        <f>'[1]Z07 一般公共预算财政拨款收入支出决算表(财决07表)'!$K357</f>
        <v>0</v>
      </c>
      <c r="I359" s="91" t="str">
        <f t="shared" si="20"/>
        <v>2</v>
      </c>
      <c r="J359" s="91" t="str">
        <f t="shared" si="21"/>
        <v>2</v>
      </c>
      <c r="K359" s="91">
        <f t="shared" si="22"/>
        <v>4</v>
      </c>
      <c r="L359" s="91" t="str">
        <f t="shared" si="23"/>
        <v/>
      </c>
      <c r="O359" s="4"/>
      <c r="P359" s="4"/>
      <c r="Q359" s="4"/>
      <c r="R359" s="4"/>
      <c r="S359" s="4"/>
      <c r="T359" s="4"/>
      <c r="U359" s="4"/>
      <c r="V359" s="4"/>
      <c r="W359" s="4"/>
      <c r="X359" s="4"/>
    </row>
    <row r="360" spans="1:24">
      <c r="A360" s="4"/>
      <c r="B360" s="4"/>
      <c r="D360" s="4"/>
      <c r="E360" s="4"/>
      <c r="F360" s="4"/>
      <c r="G360" s="91">
        <f>'[1]Z07 一般公共预算财政拨款收入支出决算表(财决07表)'!A358</f>
        <v>0</v>
      </c>
      <c r="H360" s="101">
        <f>'[1]Z07 一般公共预算财政拨款收入支出决算表(财决07表)'!$K358</f>
        <v>0</v>
      </c>
      <c r="I360" s="91" t="str">
        <f t="shared" si="20"/>
        <v>2</v>
      </c>
      <c r="J360" s="91" t="str">
        <f t="shared" si="21"/>
        <v>2</v>
      </c>
      <c r="K360" s="91">
        <f t="shared" si="22"/>
        <v>4</v>
      </c>
      <c r="L360" s="91" t="str">
        <f t="shared" si="23"/>
        <v/>
      </c>
      <c r="O360" s="4"/>
      <c r="P360" s="4"/>
      <c r="Q360" s="4"/>
      <c r="R360" s="4"/>
      <c r="S360" s="4"/>
      <c r="T360" s="4"/>
      <c r="U360" s="4"/>
      <c r="V360" s="4"/>
      <c r="W360" s="4"/>
      <c r="X360" s="4"/>
    </row>
    <row r="361" spans="1:24">
      <c r="A361" s="4"/>
      <c r="B361" s="4"/>
      <c r="D361" s="4"/>
      <c r="E361" s="4"/>
      <c r="F361" s="4"/>
      <c r="G361" s="91">
        <f>'[1]Z07 一般公共预算财政拨款收入支出决算表(财决07表)'!A359</f>
        <v>0</v>
      </c>
      <c r="H361" s="101">
        <f>'[1]Z07 一般公共预算财政拨款收入支出决算表(财决07表)'!$K359</f>
        <v>0</v>
      </c>
      <c r="I361" s="91" t="str">
        <f t="shared" si="20"/>
        <v>2</v>
      </c>
      <c r="J361" s="91" t="str">
        <f t="shared" si="21"/>
        <v>2</v>
      </c>
      <c r="K361" s="91">
        <f t="shared" si="22"/>
        <v>4</v>
      </c>
      <c r="L361" s="91" t="str">
        <f t="shared" si="23"/>
        <v/>
      </c>
      <c r="O361" s="4"/>
      <c r="P361" s="4"/>
      <c r="Q361" s="4"/>
      <c r="R361" s="4"/>
      <c r="S361" s="4"/>
      <c r="T361" s="4"/>
      <c r="U361" s="4"/>
      <c r="V361" s="4"/>
      <c r="W361" s="4"/>
      <c r="X361" s="4"/>
    </row>
    <row r="362" spans="1:24">
      <c r="A362" s="4"/>
      <c r="B362" s="4"/>
      <c r="D362" s="4"/>
      <c r="E362" s="4"/>
      <c r="F362" s="4"/>
      <c r="G362" s="91">
        <f>'[1]Z07 一般公共预算财政拨款收入支出决算表(财决07表)'!A360</f>
        <v>0</v>
      </c>
      <c r="H362" s="101">
        <f>'[1]Z07 一般公共预算财政拨款收入支出决算表(财决07表)'!$K360</f>
        <v>0</v>
      </c>
      <c r="I362" s="91" t="str">
        <f t="shared" si="20"/>
        <v>2</v>
      </c>
      <c r="J362" s="91" t="str">
        <f t="shared" si="21"/>
        <v>2</v>
      </c>
      <c r="K362" s="91">
        <f t="shared" si="22"/>
        <v>4</v>
      </c>
      <c r="L362" s="91" t="str">
        <f t="shared" si="23"/>
        <v/>
      </c>
      <c r="O362" s="4"/>
      <c r="P362" s="4"/>
      <c r="Q362" s="4"/>
      <c r="R362" s="4"/>
      <c r="S362" s="4"/>
      <c r="T362" s="4"/>
      <c r="U362" s="4"/>
      <c r="V362" s="4"/>
      <c r="W362" s="4"/>
      <c r="X362" s="4"/>
    </row>
    <row r="363" spans="1:24">
      <c r="A363" s="4"/>
      <c r="B363" s="4"/>
      <c r="D363" s="4"/>
      <c r="E363" s="4"/>
      <c r="F363" s="4"/>
      <c r="G363" s="91">
        <f>'[1]Z07 一般公共预算财政拨款收入支出决算表(财决07表)'!A361</f>
        <v>0</v>
      </c>
      <c r="H363" s="101">
        <f>'[1]Z07 一般公共预算财政拨款收入支出决算表(财决07表)'!$K361</f>
        <v>0</v>
      </c>
      <c r="I363" s="91" t="str">
        <f t="shared" si="20"/>
        <v>2</v>
      </c>
      <c r="J363" s="91" t="str">
        <f t="shared" si="21"/>
        <v>2</v>
      </c>
      <c r="K363" s="91">
        <f t="shared" si="22"/>
        <v>4</v>
      </c>
      <c r="L363" s="91" t="str">
        <f t="shared" si="23"/>
        <v/>
      </c>
      <c r="O363" s="4"/>
      <c r="P363" s="4"/>
      <c r="Q363" s="4"/>
      <c r="R363" s="4"/>
      <c r="S363" s="4"/>
      <c r="T363" s="4"/>
      <c r="U363" s="4"/>
      <c r="V363" s="4"/>
      <c r="W363" s="4"/>
      <c r="X363" s="4"/>
    </row>
    <row r="364" spans="1:24">
      <c r="A364" s="4"/>
      <c r="B364" s="4"/>
      <c r="D364" s="4"/>
      <c r="E364" s="4"/>
      <c r="F364" s="4"/>
      <c r="G364" s="91">
        <f>'[1]Z07 一般公共预算财政拨款收入支出决算表(财决07表)'!A362</f>
        <v>0</v>
      </c>
      <c r="H364" s="101">
        <f>'[1]Z07 一般公共预算财政拨款收入支出决算表(财决07表)'!$K362</f>
        <v>0</v>
      </c>
      <c r="I364" s="91" t="str">
        <f t="shared" si="20"/>
        <v>2</v>
      </c>
      <c r="J364" s="91" t="str">
        <f t="shared" si="21"/>
        <v>2</v>
      </c>
      <c r="K364" s="91">
        <f t="shared" si="22"/>
        <v>4</v>
      </c>
      <c r="L364" s="91" t="str">
        <f t="shared" si="23"/>
        <v/>
      </c>
      <c r="O364" s="4"/>
      <c r="P364" s="4"/>
      <c r="Q364" s="4"/>
      <c r="R364" s="4"/>
      <c r="S364" s="4"/>
      <c r="T364" s="4"/>
      <c r="U364" s="4"/>
      <c r="V364" s="4"/>
      <c r="W364" s="4"/>
      <c r="X364" s="4"/>
    </row>
    <row r="365" spans="1:24">
      <c r="A365" s="4"/>
      <c r="B365" s="4"/>
      <c r="D365" s="4"/>
      <c r="E365" s="4"/>
      <c r="F365" s="4"/>
      <c r="G365" s="91">
        <f>'[1]Z07 一般公共预算财政拨款收入支出决算表(财决07表)'!A363</f>
        <v>0</v>
      </c>
      <c r="H365" s="101">
        <f>'[1]Z07 一般公共预算财政拨款收入支出决算表(财决07表)'!$K363</f>
        <v>0</v>
      </c>
      <c r="I365" s="91" t="str">
        <f t="shared" si="20"/>
        <v>2</v>
      </c>
      <c r="J365" s="91" t="str">
        <f t="shared" si="21"/>
        <v>2</v>
      </c>
      <c r="K365" s="91">
        <f t="shared" si="22"/>
        <v>4</v>
      </c>
      <c r="L365" s="91" t="str">
        <f t="shared" si="23"/>
        <v/>
      </c>
      <c r="O365" s="4"/>
      <c r="P365" s="4"/>
      <c r="Q365" s="4"/>
      <c r="R365" s="4"/>
      <c r="S365" s="4"/>
      <c r="T365" s="4"/>
      <c r="U365" s="4"/>
      <c r="V365" s="4"/>
      <c r="W365" s="4"/>
      <c r="X365" s="4"/>
    </row>
    <row r="366" spans="1:24">
      <c r="A366" s="4"/>
      <c r="B366" s="4"/>
      <c r="D366" s="4"/>
      <c r="E366" s="4"/>
      <c r="F366" s="4"/>
      <c r="G366" s="91">
        <f>'[1]Z07 一般公共预算财政拨款收入支出决算表(财决07表)'!A364</f>
        <v>0</v>
      </c>
      <c r="H366" s="101">
        <f>'[1]Z07 一般公共预算财政拨款收入支出决算表(财决07表)'!$K364</f>
        <v>0</v>
      </c>
      <c r="I366" s="91" t="str">
        <f t="shared" si="20"/>
        <v>2</v>
      </c>
      <c r="J366" s="91" t="str">
        <f t="shared" si="21"/>
        <v>2</v>
      </c>
      <c r="K366" s="91">
        <f t="shared" si="22"/>
        <v>4</v>
      </c>
      <c r="L366" s="91" t="str">
        <f t="shared" si="23"/>
        <v/>
      </c>
      <c r="O366" s="4"/>
      <c r="P366" s="4"/>
      <c r="Q366" s="4"/>
      <c r="R366" s="4"/>
      <c r="S366" s="4"/>
      <c r="T366" s="4"/>
      <c r="U366" s="4"/>
      <c r="V366" s="4"/>
      <c r="W366" s="4"/>
      <c r="X366" s="4"/>
    </row>
    <row r="367" spans="1:24">
      <c r="A367" s="4"/>
      <c r="B367" s="4"/>
      <c r="D367" s="4"/>
      <c r="E367" s="4"/>
      <c r="F367" s="4"/>
      <c r="G367" s="91">
        <f>'[1]Z07 一般公共预算财政拨款收入支出决算表(财决07表)'!A365</f>
        <v>0</v>
      </c>
      <c r="H367" s="101">
        <f>'[1]Z07 一般公共预算财政拨款收入支出决算表(财决07表)'!$K365</f>
        <v>0</v>
      </c>
      <c r="I367" s="91" t="str">
        <f t="shared" si="20"/>
        <v>2</v>
      </c>
      <c r="J367" s="91" t="str">
        <f t="shared" si="21"/>
        <v>2</v>
      </c>
      <c r="K367" s="91">
        <f t="shared" si="22"/>
        <v>4</v>
      </c>
      <c r="L367" s="91" t="str">
        <f t="shared" si="23"/>
        <v/>
      </c>
      <c r="O367" s="4"/>
      <c r="P367" s="4"/>
      <c r="Q367" s="4"/>
      <c r="R367" s="4"/>
      <c r="S367" s="4"/>
      <c r="T367" s="4"/>
      <c r="U367" s="4"/>
      <c r="V367" s="4"/>
      <c r="W367" s="4"/>
      <c r="X367" s="4"/>
    </row>
    <row r="368" spans="1:24">
      <c r="A368" s="4"/>
      <c r="B368" s="4"/>
      <c r="D368" s="4"/>
      <c r="E368" s="4"/>
      <c r="F368" s="4"/>
      <c r="G368" s="91">
        <f>'[1]Z07 一般公共预算财政拨款收入支出决算表(财决07表)'!A366</f>
        <v>0</v>
      </c>
      <c r="H368" s="101">
        <f>'[1]Z07 一般公共预算财政拨款收入支出决算表(财决07表)'!$K366</f>
        <v>0</v>
      </c>
      <c r="I368" s="91" t="str">
        <f t="shared" si="20"/>
        <v>2</v>
      </c>
      <c r="J368" s="91" t="str">
        <f t="shared" si="21"/>
        <v>2</v>
      </c>
      <c r="K368" s="91">
        <f t="shared" si="22"/>
        <v>4</v>
      </c>
      <c r="L368" s="91" t="str">
        <f t="shared" si="23"/>
        <v/>
      </c>
      <c r="O368" s="4"/>
      <c r="P368" s="4"/>
      <c r="Q368" s="4"/>
      <c r="R368" s="4"/>
      <c r="S368" s="4"/>
      <c r="T368" s="4"/>
      <c r="U368" s="4"/>
      <c r="V368" s="4"/>
      <c r="W368" s="4"/>
      <c r="X368" s="4"/>
    </row>
    <row r="369" spans="1:24">
      <c r="A369" s="4"/>
      <c r="B369" s="4"/>
      <c r="D369" s="4"/>
      <c r="E369" s="4"/>
      <c r="F369" s="4"/>
      <c r="G369" s="91">
        <f>'[1]Z07 一般公共预算财政拨款收入支出决算表(财决07表)'!A367</f>
        <v>0</v>
      </c>
      <c r="H369" s="101">
        <f>'[1]Z07 一般公共预算财政拨款收入支出决算表(财决07表)'!$K367</f>
        <v>0</v>
      </c>
      <c r="I369" s="91" t="str">
        <f t="shared" si="20"/>
        <v>2</v>
      </c>
      <c r="J369" s="91" t="str">
        <f t="shared" si="21"/>
        <v>2</v>
      </c>
      <c r="K369" s="91">
        <f t="shared" si="22"/>
        <v>4</v>
      </c>
      <c r="L369" s="91" t="str">
        <f t="shared" si="23"/>
        <v/>
      </c>
      <c r="O369" s="4"/>
      <c r="P369" s="4"/>
      <c r="Q369" s="4"/>
      <c r="R369" s="4"/>
      <c r="S369" s="4"/>
      <c r="T369" s="4"/>
      <c r="U369" s="4"/>
      <c r="V369" s="4"/>
      <c r="W369" s="4"/>
      <c r="X369" s="4"/>
    </row>
    <row r="370" spans="1:24">
      <c r="A370" s="4"/>
      <c r="B370" s="4"/>
      <c r="D370" s="4"/>
      <c r="E370" s="4"/>
      <c r="F370" s="4"/>
      <c r="G370" s="91">
        <f>'[1]Z07 一般公共预算财政拨款收入支出决算表(财决07表)'!A368</f>
        <v>0</v>
      </c>
      <c r="H370" s="101">
        <f>'[1]Z07 一般公共预算财政拨款收入支出决算表(财决07表)'!$K368</f>
        <v>0</v>
      </c>
      <c r="I370" s="91" t="str">
        <f t="shared" si="20"/>
        <v>2</v>
      </c>
      <c r="J370" s="91" t="str">
        <f t="shared" si="21"/>
        <v>2</v>
      </c>
      <c r="K370" s="91">
        <f t="shared" si="22"/>
        <v>4</v>
      </c>
      <c r="L370" s="91" t="str">
        <f t="shared" si="23"/>
        <v/>
      </c>
      <c r="O370" s="4"/>
      <c r="P370" s="4"/>
      <c r="Q370" s="4"/>
      <c r="R370" s="4"/>
      <c r="S370" s="4"/>
      <c r="T370" s="4"/>
      <c r="U370" s="4"/>
      <c r="V370" s="4"/>
      <c r="W370" s="4"/>
      <c r="X370" s="4"/>
    </row>
    <row r="371" spans="1:24">
      <c r="A371" s="4"/>
      <c r="B371" s="4"/>
      <c r="D371" s="4"/>
      <c r="E371" s="4"/>
      <c r="F371" s="4"/>
      <c r="G371" s="91">
        <f>'[1]Z07 一般公共预算财政拨款收入支出决算表(财决07表)'!A369</f>
        <v>0</v>
      </c>
      <c r="H371" s="101">
        <f>'[1]Z07 一般公共预算财政拨款收入支出决算表(财决07表)'!$K369</f>
        <v>0</v>
      </c>
      <c r="I371" s="91" t="str">
        <f t="shared" si="20"/>
        <v>2</v>
      </c>
      <c r="J371" s="91" t="str">
        <f t="shared" si="21"/>
        <v>2</v>
      </c>
      <c r="K371" s="91">
        <f t="shared" si="22"/>
        <v>4</v>
      </c>
      <c r="L371" s="91" t="str">
        <f t="shared" si="23"/>
        <v/>
      </c>
      <c r="O371" s="4"/>
      <c r="P371" s="4"/>
      <c r="Q371" s="4"/>
      <c r="R371" s="4"/>
      <c r="S371" s="4"/>
      <c r="T371" s="4"/>
      <c r="U371" s="4"/>
      <c r="V371" s="4"/>
      <c r="W371" s="4"/>
      <c r="X371" s="4"/>
    </row>
    <row r="372" spans="1:24">
      <c r="A372" s="4"/>
      <c r="B372" s="4"/>
      <c r="D372" s="4"/>
      <c r="E372" s="4"/>
      <c r="F372" s="4"/>
      <c r="G372" s="91">
        <f>'[1]Z07 一般公共预算财政拨款收入支出决算表(财决07表)'!A370</f>
        <v>0</v>
      </c>
      <c r="H372" s="101">
        <f>'[1]Z07 一般公共预算财政拨款收入支出决算表(财决07表)'!$K370</f>
        <v>0</v>
      </c>
      <c r="I372" s="91" t="str">
        <f t="shared" si="20"/>
        <v>2</v>
      </c>
      <c r="J372" s="91" t="str">
        <f t="shared" si="21"/>
        <v>2</v>
      </c>
      <c r="K372" s="91">
        <f t="shared" si="22"/>
        <v>4</v>
      </c>
      <c r="L372" s="91" t="str">
        <f t="shared" si="23"/>
        <v/>
      </c>
      <c r="O372" s="4"/>
      <c r="P372" s="4"/>
      <c r="Q372" s="4"/>
      <c r="R372" s="4"/>
      <c r="S372" s="4"/>
      <c r="T372" s="4"/>
      <c r="U372" s="4"/>
      <c r="V372" s="4"/>
      <c r="W372" s="4"/>
      <c r="X372" s="4"/>
    </row>
    <row r="373" spans="1:24">
      <c r="A373" s="4"/>
      <c r="B373" s="4"/>
      <c r="D373" s="4"/>
      <c r="E373" s="4"/>
      <c r="F373" s="4"/>
      <c r="G373" s="91">
        <f>'[1]Z07 一般公共预算财政拨款收入支出决算表(财决07表)'!A371</f>
        <v>0</v>
      </c>
      <c r="H373" s="101">
        <f>'[1]Z07 一般公共预算财政拨款收入支出决算表(财决07表)'!$K371</f>
        <v>0</v>
      </c>
      <c r="I373" s="91" t="str">
        <f t="shared" si="20"/>
        <v>2</v>
      </c>
      <c r="J373" s="91" t="str">
        <f t="shared" si="21"/>
        <v>2</v>
      </c>
      <c r="K373" s="91">
        <f t="shared" si="22"/>
        <v>4</v>
      </c>
      <c r="L373" s="91" t="str">
        <f t="shared" si="23"/>
        <v/>
      </c>
      <c r="O373" s="4"/>
      <c r="P373" s="4"/>
      <c r="Q373" s="4"/>
      <c r="R373" s="4"/>
      <c r="S373" s="4"/>
      <c r="T373" s="4"/>
      <c r="U373" s="4"/>
      <c r="V373" s="4"/>
      <c r="W373" s="4"/>
      <c r="X373" s="4"/>
    </row>
    <row r="374" spans="1:24">
      <c r="A374" s="4"/>
      <c r="B374" s="4"/>
      <c r="D374" s="4"/>
      <c r="E374" s="4"/>
      <c r="F374" s="4"/>
      <c r="G374" s="91">
        <f>'[1]Z07 一般公共预算财政拨款收入支出决算表(财决07表)'!A372</f>
        <v>0</v>
      </c>
      <c r="H374" s="101">
        <f>'[1]Z07 一般公共预算财政拨款收入支出决算表(财决07表)'!$K372</f>
        <v>0</v>
      </c>
      <c r="I374" s="91" t="str">
        <f t="shared" si="20"/>
        <v>2</v>
      </c>
      <c r="J374" s="91" t="str">
        <f t="shared" si="21"/>
        <v>2</v>
      </c>
      <c r="K374" s="91">
        <f t="shared" si="22"/>
        <v>4</v>
      </c>
      <c r="L374" s="91" t="str">
        <f t="shared" si="23"/>
        <v/>
      </c>
      <c r="O374" s="4"/>
      <c r="P374" s="4"/>
      <c r="Q374" s="4"/>
      <c r="R374" s="4"/>
      <c r="S374" s="4"/>
      <c r="T374" s="4"/>
      <c r="U374" s="4"/>
      <c r="V374" s="4"/>
      <c r="W374" s="4"/>
      <c r="X374" s="4"/>
    </row>
    <row r="375" spans="1:24">
      <c r="A375" s="4"/>
      <c r="B375" s="4"/>
      <c r="D375" s="4"/>
      <c r="E375" s="4"/>
      <c r="F375" s="4"/>
      <c r="G375" s="91">
        <f>'[1]Z07 一般公共预算财政拨款收入支出决算表(财决07表)'!A373</f>
        <v>0</v>
      </c>
      <c r="H375" s="101">
        <f>'[1]Z07 一般公共预算财政拨款收入支出决算表(财决07表)'!$K373</f>
        <v>0</v>
      </c>
      <c r="I375" s="91" t="str">
        <f t="shared" si="20"/>
        <v>2</v>
      </c>
      <c r="J375" s="91" t="str">
        <f t="shared" si="21"/>
        <v>2</v>
      </c>
      <c r="K375" s="91">
        <f t="shared" si="22"/>
        <v>4</v>
      </c>
      <c r="L375" s="91" t="str">
        <f t="shared" si="23"/>
        <v/>
      </c>
      <c r="O375" s="4"/>
      <c r="P375" s="4"/>
      <c r="Q375" s="4"/>
      <c r="R375" s="4"/>
      <c r="S375" s="4"/>
      <c r="T375" s="4"/>
      <c r="U375" s="4"/>
      <c r="V375" s="4"/>
      <c r="W375" s="4"/>
      <c r="X375" s="4"/>
    </row>
    <row r="376" spans="1:24">
      <c r="A376" s="4"/>
      <c r="B376" s="4"/>
      <c r="D376" s="4"/>
      <c r="E376" s="4"/>
      <c r="F376" s="4"/>
      <c r="G376" s="91">
        <f>'[1]Z07 一般公共预算财政拨款收入支出决算表(财决07表)'!A374</f>
        <v>0</v>
      </c>
      <c r="H376" s="101">
        <f>'[1]Z07 一般公共预算财政拨款收入支出决算表(财决07表)'!$K374</f>
        <v>0</v>
      </c>
      <c r="I376" s="91" t="str">
        <f t="shared" si="20"/>
        <v>2</v>
      </c>
      <c r="J376" s="91" t="str">
        <f t="shared" si="21"/>
        <v>2</v>
      </c>
      <c r="K376" s="91">
        <f t="shared" si="22"/>
        <v>4</v>
      </c>
      <c r="L376" s="91" t="str">
        <f t="shared" si="23"/>
        <v/>
      </c>
      <c r="O376" s="4"/>
      <c r="P376" s="4"/>
      <c r="Q376" s="4"/>
      <c r="R376" s="4"/>
      <c r="S376" s="4"/>
      <c r="T376" s="4"/>
      <c r="U376" s="4"/>
      <c r="V376" s="4"/>
      <c r="W376" s="4"/>
      <c r="X376" s="4"/>
    </row>
    <row r="377" spans="1:24">
      <c r="A377" s="4"/>
      <c r="B377" s="4"/>
      <c r="D377" s="4"/>
      <c r="E377" s="4"/>
      <c r="F377" s="4"/>
      <c r="G377" s="91">
        <f>'[1]Z07 一般公共预算财政拨款收入支出决算表(财决07表)'!A375</f>
        <v>0</v>
      </c>
      <c r="H377" s="101">
        <f>'[1]Z07 一般公共预算财政拨款收入支出决算表(财决07表)'!$K375</f>
        <v>0</v>
      </c>
      <c r="I377" s="91" t="str">
        <f t="shared" si="20"/>
        <v>2</v>
      </c>
      <c r="J377" s="91" t="str">
        <f t="shared" si="21"/>
        <v>2</v>
      </c>
      <c r="K377" s="91">
        <f t="shared" si="22"/>
        <v>4</v>
      </c>
      <c r="L377" s="91" t="str">
        <f t="shared" si="23"/>
        <v/>
      </c>
      <c r="O377" s="4"/>
      <c r="P377" s="4"/>
      <c r="Q377" s="4"/>
      <c r="R377" s="4"/>
      <c r="S377" s="4"/>
      <c r="T377" s="4"/>
      <c r="U377" s="4"/>
      <c r="V377" s="4"/>
      <c r="W377" s="4"/>
      <c r="X377" s="4"/>
    </row>
    <row r="378" spans="1:24">
      <c r="A378" s="4"/>
      <c r="B378" s="4"/>
      <c r="D378" s="4"/>
      <c r="E378" s="4"/>
      <c r="F378" s="4"/>
      <c r="G378" s="91">
        <f>'[1]Z07 一般公共预算财政拨款收入支出决算表(财决07表)'!A376</f>
        <v>0</v>
      </c>
      <c r="H378" s="101">
        <f>'[1]Z07 一般公共预算财政拨款收入支出决算表(财决07表)'!$K376</f>
        <v>0</v>
      </c>
      <c r="I378" s="91" t="str">
        <f t="shared" si="20"/>
        <v>2</v>
      </c>
      <c r="J378" s="91" t="str">
        <f t="shared" si="21"/>
        <v>2</v>
      </c>
      <c r="K378" s="91">
        <f t="shared" si="22"/>
        <v>4</v>
      </c>
      <c r="L378" s="91" t="str">
        <f t="shared" si="23"/>
        <v/>
      </c>
      <c r="O378" s="4"/>
      <c r="P378" s="4"/>
      <c r="Q378" s="4"/>
      <c r="R378" s="4"/>
      <c r="S378" s="4"/>
      <c r="T378" s="4"/>
      <c r="U378" s="4"/>
      <c r="V378" s="4"/>
      <c r="W378" s="4"/>
      <c r="X378" s="4"/>
    </row>
    <row r="379" spans="1:24">
      <c r="A379" s="4"/>
      <c r="B379" s="4"/>
      <c r="D379" s="4"/>
      <c r="E379" s="4"/>
      <c r="F379" s="4"/>
      <c r="G379" s="91">
        <f>'[1]Z07 一般公共预算财政拨款收入支出决算表(财决07表)'!A377</f>
        <v>0</v>
      </c>
      <c r="H379" s="101">
        <f>'[1]Z07 一般公共预算财政拨款收入支出决算表(财决07表)'!$K377</f>
        <v>0</v>
      </c>
      <c r="I379" s="91" t="str">
        <f t="shared" si="20"/>
        <v>2</v>
      </c>
      <c r="J379" s="91" t="str">
        <f t="shared" si="21"/>
        <v>2</v>
      </c>
      <c r="K379" s="91">
        <f t="shared" si="22"/>
        <v>4</v>
      </c>
      <c r="L379" s="91" t="str">
        <f t="shared" si="23"/>
        <v/>
      </c>
      <c r="O379" s="4"/>
      <c r="P379" s="4"/>
      <c r="Q379" s="4"/>
      <c r="R379" s="4"/>
      <c r="S379" s="4"/>
      <c r="T379" s="4"/>
      <c r="U379" s="4"/>
      <c r="V379" s="4"/>
      <c r="W379" s="4"/>
      <c r="X379" s="4"/>
    </row>
    <row r="380" spans="1:24">
      <c r="A380" s="4"/>
      <c r="B380" s="4"/>
      <c r="D380" s="4"/>
      <c r="E380" s="4"/>
      <c r="F380" s="4"/>
      <c r="G380" s="91">
        <f>'[1]Z07 一般公共预算财政拨款收入支出决算表(财决07表)'!A378</f>
        <v>0</v>
      </c>
      <c r="H380" s="101">
        <f>'[1]Z07 一般公共预算财政拨款收入支出决算表(财决07表)'!$K378</f>
        <v>0</v>
      </c>
      <c r="I380" s="91" t="str">
        <f t="shared" si="20"/>
        <v>2</v>
      </c>
      <c r="J380" s="91" t="str">
        <f t="shared" si="21"/>
        <v>2</v>
      </c>
      <c r="K380" s="91">
        <f t="shared" si="22"/>
        <v>4</v>
      </c>
      <c r="L380" s="91" t="str">
        <f t="shared" si="23"/>
        <v/>
      </c>
      <c r="O380" s="4"/>
      <c r="P380" s="4"/>
      <c r="Q380" s="4"/>
      <c r="R380" s="4"/>
      <c r="S380" s="4"/>
      <c r="T380" s="4"/>
      <c r="U380" s="4"/>
      <c r="V380" s="4"/>
      <c r="W380" s="4"/>
      <c r="X380" s="4"/>
    </row>
    <row r="381" spans="1:24">
      <c r="A381" s="4"/>
      <c r="B381" s="4"/>
      <c r="D381" s="4"/>
      <c r="E381" s="4"/>
      <c r="F381" s="4"/>
      <c r="G381" s="91">
        <f>'[1]Z07 一般公共预算财政拨款收入支出决算表(财决07表)'!A379</f>
        <v>0</v>
      </c>
      <c r="H381" s="101">
        <f>'[1]Z07 一般公共预算财政拨款收入支出决算表(财决07表)'!$K379</f>
        <v>0</v>
      </c>
      <c r="I381" s="91" t="str">
        <f t="shared" si="20"/>
        <v>2</v>
      </c>
      <c r="J381" s="91" t="str">
        <f t="shared" si="21"/>
        <v>2</v>
      </c>
      <c r="K381" s="91">
        <f t="shared" si="22"/>
        <v>4</v>
      </c>
      <c r="L381" s="91" t="str">
        <f t="shared" si="23"/>
        <v/>
      </c>
      <c r="O381" s="4"/>
      <c r="P381" s="4"/>
      <c r="Q381" s="4"/>
      <c r="R381" s="4"/>
      <c r="S381" s="4"/>
      <c r="T381" s="4"/>
      <c r="U381" s="4"/>
      <c r="V381" s="4"/>
      <c r="W381" s="4"/>
      <c r="X381" s="4"/>
    </row>
    <row r="382" spans="1:24">
      <c r="A382" s="4"/>
      <c r="B382" s="4"/>
      <c r="D382" s="4"/>
      <c r="E382" s="4"/>
      <c r="F382" s="4"/>
      <c r="G382" s="91">
        <f>'[1]Z07 一般公共预算财政拨款收入支出决算表(财决07表)'!A380</f>
        <v>0</v>
      </c>
      <c r="H382" s="101">
        <f>'[1]Z07 一般公共预算财政拨款收入支出决算表(财决07表)'!$K380</f>
        <v>0</v>
      </c>
      <c r="I382" s="91" t="str">
        <f t="shared" si="20"/>
        <v>2</v>
      </c>
      <c r="J382" s="91" t="str">
        <f t="shared" si="21"/>
        <v>2</v>
      </c>
      <c r="K382" s="91">
        <f t="shared" si="22"/>
        <v>4</v>
      </c>
      <c r="L382" s="91" t="str">
        <f t="shared" si="23"/>
        <v/>
      </c>
      <c r="O382" s="4"/>
      <c r="P382" s="4"/>
      <c r="Q382" s="4"/>
      <c r="R382" s="4"/>
      <c r="S382" s="4"/>
      <c r="T382" s="4"/>
      <c r="U382" s="4"/>
      <c r="V382" s="4"/>
      <c r="W382" s="4"/>
      <c r="X382" s="4"/>
    </row>
    <row r="383" spans="1:24">
      <c r="A383" s="4"/>
      <c r="B383" s="4"/>
      <c r="D383" s="4"/>
      <c r="E383" s="4"/>
      <c r="F383" s="4"/>
      <c r="G383" s="91">
        <f>'[1]Z07 一般公共预算财政拨款收入支出决算表(财决07表)'!A381</f>
        <v>0</v>
      </c>
      <c r="H383" s="101">
        <f>'[1]Z07 一般公共预算财政拨款收入支出决算表(财决07表)'!$K381</f>
        <v>0</v>
      </c>
      <c r="I383" s="91" t="str">
        <f t="shared" si="20"/>
        <v>2</v>
      </c>
      <c r="J383" s="91" t="str">
        <f t="shared" si="21"/>
        <v>2</v>
      </c>
      <c r="K383" s="91">
        <f t="shared" si="22"/>
        <v>4</v>
      </c>
      <c r="L383" s="91" t="str">
        <f t="shared" si="23"/>
        <v/>
      </c>
      <c r="O383" s="4"/>
      <c r="P383" s="4"/>
      <c r="Q383" s="4"/>
      <c r="R383" s="4"/>
      <c r="S383" s="4"/>
      <c r="T383" s="4"/>
      <c r="U383" s="4"/>
      <c r="V383" s="4"/>
      <c r="W383" s="4"/>
      <c r="X383" s="4"/>
    </row>
    <row r="384" spans="1:24">
      <c r="A384" s="4"/>
      <c r="B384" s="4"/>
      <c r="D384" s="4"/>
      <c r="E384" s="4"/>
      <c r="F384" s="4"/>
      <c r="G384" s="91">
        <f>'[1]Z07 一般公共预算财政拨款收入支出决算表(财决07表)'!A382</f>
        <v>0</v>
      </c>
      <c r="H384" s="101">
        <f>'[1]Z07 一般公共预算财政拨款收入支出决算表(财决07表)'!$K382</f>
        <v>0</v>
      </c>
      <c r="I384" s="91" t="str">
        <f t="shared" si="20"/>
        <v>2</v>
      </c>
      <c r="J384" s="91" t="str">
        <f t="shared" si="21"/>
        <v>2</v>
      </c>
      <c r="K384" s="91">
        <f t="shared" si="22"/>
        <v>4</v>
      </c>
      <c r="L384" s="91" t="str">
        <f t="shared" si="23"/>
        <v/>
      </c>
      <c r="O384" s="4"/>
      <c r="P384" s="4"/>
      <c r="Q384" s="4"/>
      <c r="R384" s="4"/>
      <c r="S384" s="4"/>
      <c r="T384" s="4"/>
      <c r="U384" s="4"/>
      <c r="V384" s="4"/>
      <c r="W384" s="4"/>
      <c r="X384" s="4"/>
    </row>
    <row r="385" spans="1:24">
      <c r="A385" s="4"/>
      <c r="B385" s="4"/>
      <c r="D385" s="4"/>
      <c r="E385" s="4"/>
      <c r="F385" s="4"/>
      <c r="G385" s="91">
        <f>'[1]Z07 一般公共预算财政拨款收入支出决算表(财决07表)'!A383</f>
        <v>0</v>
      </c>
      <c r="H385" s="101">
        <f>'[1]Z07 一般公共预算财政拨款收入支出决算表(财决07表)'!$K383</f>
        <v>0</v>
      </c>
      <c r="I385" s="91" t="str">
        <f t="shared" si="20"/>
        <v>2</v>
      </c>
      <c r="J385" s="91" t="str">
        <f t="shared" si="21"/>
        <v>2</v>
      </c>
      <c r="K385" s="91">
        <f t="shared" si="22"/>
        <v>4</v>
      </c>
      <c r="L385" s="91" t="str">
        <f t="shared" si="23"/>
        <v/>
      </c>
      <c r="O385" s="4"/>
      <c r="P385" s="4"/>
      <c r="Q385" s="4"/>
      <c r="R385" s="4"/>
      <c r="S385" s="4"/>
      <c r="T385" s="4"/>
      <c r="U385" s="4"/>
      <c r="V385" s="4"/>
      <c r="W385" s="4"/>
      <c r="X385" s="4"/>
    </row>
    <row r="386" spans="1:24">
      <c r="A386" s="4"/>
      <c r="B386" s="4"/>
      <c r="D386" s="4"/>
      <c r="E386" s="4"/>
      <c r="F386" s="4"/>
      <c r="G386" s="91">
        <f>'[1]Z07 一般公共预算财政拨款收入支出决算表(财决07表)'!A384</f>
        <v>0</v>
      </c>
      <c r="H386" s="101">
        <f>'[1]Z07 一般公共预算财政拨款收入支出决算表(财决07表)'!$K384</f>
        <v>0</v>
      </c>
      <c r="I386" s="91" t="str">
        <f t="shared" si="20"/>
        <v>2</v>
      </c>
      <c r="J386" s="91" t="str">
        <f t="shared" si="21"/>
        <v>2</v>
      </c>
      <c r="K386" s="91">
        <f t="shared" si="22"/>
        <v>4</v>
      </c>
      <c r="L386" s="91" t="str">
        <f t="shared" si="23"/>
        <v/>
      </c>
      <c r="O386" s="4"/>
      <c r="P386" s="4"/>
      <c r="Q386" s="4"/>
      <c r="R386" s="4"/>
      <c r="S386" s="4"/>
      <c r="T386" s="4"/>
      <c r="U386" s="4"/>
      <c r="V386" s="4"/>
      <c r="W386" s="4"/>
      <c r="X386" s="4"/>
    </row>
    <row r="387" spans="1:24">
      <c r="A387" s="4"/>
      <c r="B387" s="4"/>
      <c r="D387" s="4"/>
      <c r="E387" s="4"/>
      <c r="F387" s="4"/>
      <c r="G387" s="91">
        <f>'[1]Z07 一般公共预算财政拨款收入支出决算表(财决07表)'!A385</f>
        <v>0</v>
      </c>
      <c r="H387" s="101">
        <f>'[1]Z07 一般公共预算财政拨款收入支出决算表(财决07表)'!$K385</f>
        <v>0</v>
      </c>
      <c r="I387" s="91" t="str">
        <f t="shared" si="20"/>
        <v>2</v>
      </c>
      <c r="J387" s="91" t="str">
        <f t="shared" si="21"/>
        <v>2</v>
      </c>
      <c r="K387" s="91">
        <f t="shared" si="22"/>
        <v>4</v>
      </c>
      <c r="L387" s="91" t="str">
        <f t="shared" si="23"/>
        <v/>
      </c>
      <c r="O387" s="4"/>
      <c r="P387" s="4"/>
      <c r="Q387" s="4"/>
      <c r="R387" s="4"/>
      <c r="S387" s="4"/>
      <c r="T387" s="4"/>
      <c r="U387" s="4"/>
      <c r="V387" s="4"/>
      <c r="W387" s="4"/>
      <c r="X387" s="4"/>
    </row>
    <row r="388" spans="1:24">
      <c r="A388" s="4"/>
      <c r="B388" s="4"/>
      <c r="D388" s="4"/>
      <c r="E388" s="4"/>
      <c r="F388" s="4"/>
      <c r="G388" s="91">
        <f>'[1]Z07 一般公共预算财政拨款收入支出决算表(财决07表)'!A386</f>
        <v>0</v>
      </c>
      <c r="H388" s="101">
        <f>'[1]Z07 一般公共预算财政拨款收入支出决算表(财决07表)'!$K386</f>
        <v>0</v>
      </c>
      <c r="I388" s="91" t="str">
        <f t="shared" si="20"/>
        <v>2</v>
      </c>
      <c r="J388" s="91" t="str">
        <f t="shared" si="21"/>
        <v>2</v>
      </c>
      <c r="K388" s="91">
        <f t="shared" si="22"/>
        <v>4</v>
      </c>
      <c r="L388" s="91" t="str">
        <f t="shared" si="23"/>
        <v/>
      </c>
      <c r="O388" s="4"/>
      <c r="P388" s="4"/>
      <c r="Q388" s="4"/>
      <c r="R388" s="4"/>
      <c r="S388" s="4"/>
      <c r="T388" s="4"/>
      <c r="U388" s="4"/>
      <c r="V388" s="4"/>
      <c r="W388" s="4"/>
      <c r="X388" s="4"/>
    </row>
    <row r="389" spans="1:24">
      <c r="A389" s="4"/>
      <c r="B389" s="4"/>
      <c r="D389" s="4"/>
      <c r="E389" s="4"/>
      <c r="F389" s="4"/>
      <c r="G389" s="91">
        <f>'[1]Z07 一般公共预算财政拨款收入支出决算表(财决07表)'!A387</f>
        <v>0</v>
      </c>
      <c r="H389" s="101">
        <f>'[1]Z07 一般公共预算财政拨款收入支出决算表(财决07表)'!$K387</f>
        <v>0</v>
      </c>
      <c r="I389" s="91" t="str">
        <f t="shared" si="20"/>
        <v>2</v>
      </c>
      <c r="J389" s="91" t="str">
        <f t="shared" si="21"/>
        <v>2</v>
      </c>
      <c r="K389" s="91">
        <f t="shared" si="22"/>
        <v>4</v>
      </c>
      <c r="L389" s="91" t="str">
        <f t="shared" si="23"/>
        <v/>
      </c>
      <c r="O389" s="4"/>
      <c r="P389" s="4"/>
      <c r="Q389" s="4"/>
      <c r="R389" s="4"/>
      <c r="S389" s="4"/>
      <c r="T389" s="4"/>
      <c r="U389" s="4"/>
      <c r="V389" s="4"/>
      <c r="W389" s="4"/>
      <c r="X389" s="4"/>
    </row>
    <row r="390" spans="1:24">
      <c r="A390" s="4"/>
      <c r="B390" s="4"/>
      <c r="D390" s="4"/>
      <c r="E390" s="4"/>
      <c r="F390" s="4"/>
      <c r="G390" s="91">
        <f>'[1]Z07 一般公共预算财政拨款收入支出决算表(财决07表)'!A388</f>
        <v>0</v>
      </c>
      <c r="H390" s="101">
        <f>'[1]Z07 一般公共预算财政拨款收入支出决算表(财决07表)'!$K388</f>
        <v>0</v>
      </c>
      <c r="I390" s="91" t="str">
        <f t="shared" si="20"/>
        <v>2</v>
      </c>
      <c r="J390" s="91" t="str">
        <f t="shared" si="21"/>
        <v>2</v>
      </c>
      <c r="K390" s="91">
        <f t="shared" si="22"/>
        <v>4</v>
      </c>
      <c r="L390" s="91" t="str">
        <f t="shared" si="23"/>
        <v/>
      </c>
      <c r="O390" s="4"/>
      <c r="P390" s="4"/>
      <c r="Q390" s="4"/>
      <c r="R390" s="4"/>
      <c r="S390" s="4"/>
      <c r="T390" s="4"/>
      <c r="U390" s="4"/>
      <c r="V390" s="4"/>
      <c r="W390" s="4"/>
      <c r="X390" s="4"/>
    </row>
    <row r="391" spans="1:24">
      <c r="A391" s="4"/>
      <c r="B391" s="4"/>
      <c r="D391" s="4"/>
      <c r="E391" s="4"/>
      <c r="F391" s="4"/>
      <c r="G391" s="91">
        <f>'[1]Z07 一般公共预算财政拨款收入支出决算表(财决07表)'!A389</f>
        <v>0</v>
      </c>
      <c r="H391" s="101">
        <f>'[1]Z07 一般公共预算财政拨款收入支出决算表(财决07表)'!$K389</f>
        <v>0</v>
      </c>
      <c r="I391" s="91" t="str">
        <f t="shared" si="20"/>
        <v>2</v>
      </c>
      <c r="J391" s="91" t="str">
        <f t="shared" si="21"/>
        <v>2</v>
      </c>
      <c r="K391" s="91">
        <f t="shared" si="22"/>
        <v>4</v>
      </c>
      <c r="L391" s="91" t="str">
        <f t="shared" si="23"/>
        <v/>
      </c>
      <c r="O391" s="4"/>
      <c r="P391" s="4"/>
      <c r="Q391" s="4"/>
      <c r="R391" s="4"/>
      <c r="S391" s="4"/>
      <c r="T391" s="4"/>
      <c r="U391" s="4"/>
      <c r="V391" s="4"/>
      <c r="W391" s="4"/>
      <c r="X391" s="4"/>
    </row>
    <row r="392" spans="1:24">
      <c r="A392" s="4"/>
      <c r="B392" s="4"/>
      <c r="D392" s="4"/>
      <c r="E392" s="4"/>
      <c r="F392" s="4"/>
      <c r="G392" s="91">
        <f>'[1]Z07 一般公共预算财政拨款收入支出决算表(财决07表)'!A390</f>
        <v>0</v>
      </c>
      <c r="H392" s="101">
        <f>'[1]Z07 一般公共预算财政拨款收入支出决算表(财决07表)'!$K390</f>
        <v>0</v>
      </c>
      <c r="I392" s="91" t="str">
        <f t="shared" si="20"/>
        <v>2</v>
      </c>
      <c r="J392" s="91" t="str">
        <f t="shared" si="21"/>
        <v>2</v>
      </c>
      <c r="K392" s="91">
        <f t="shared" si="22"/>
        <v>4</v>
      </c>
      <c r="L392" s="91" t="str">
        <f t="shared" si="23"/>
        <v/>
      </c>
      <c r="O392" s="4"/>
      <c r="P392" s="4"/>
      <c r="Q392" s="4"/>
      <c r="R392" s="4"/>
      <c r="S392" s="4"/>
      <c r="T392" s="4"/>
      <c r="U392" s="4"/>
      <c r="V392" s="4"/>
      <c r="W392" s="4"/>
      <c r="X392" s="4"/>
    </row>
    <row r="393" spans="1:24">
      <c r="A393" s="4"/>
      <c r="B393" s="4"/>
      <c r="D393" s="4"/>
      <c r="E393" s="4"/>
      <c r="F393" s="4"/>
      <c r="G393" s="91">
        <f>'[1]Z07 一般公共预算财政拨款收入支出决算表(财决07表)'!A391</f>
        <v>0</v>
      </c>
      <c r="H393" s="101">
        <f>'[1]Z07 一般公共预算财政拨款收入支出决算表(财决07表)'!$K391</f>
        <v>0</v>
      </c>
      <c r="I393" s="91" t="str">
        <f t="shared" si="20"/>
        <v>2</v>
      </c>
      <c r="J393" s="91" t="str">
        <f t="shared" si="21"/>
        <v>2</v>
      </c>
      <c r="K393" s="91">
        <f t="shared" si="22"/>
        <v>4</v>
      </c>
      <c r="L393" s="91" t="str">
        <f t="shared" si="23"/>
        <v/>
      </c>
      <c r="O393" s="4"/>
      <c r="P393" s="4"/>
      <c r="Q393" s="4"/>
      <c r="R393" s="4"/>
      <c r="S393" s="4"/>
      <c r="T393" s="4"/>
      <c r="U393" s="4"/>
      <c r="V393" s="4"/>
      <c r="W393" s="4"/>
      <c r="X393" s="4"/>
    </row>
    <row r="394" spans="1:24">
      <c r="A394" s="4"/>
      <c r="B394" s="4"/>
      <c r="D394" s="4"/>
      <c r="E394" s="4"/>
      <c r="F394" s="4"/>
      <c r="G394" s="91">
        <f>'[1]Z07 一般公共预算财政拨款收入支出决算表(财决07表)'!A392</f>
        <v>0</v>
      </c>
      <c r="H394" s="101">
        <f>'[1]Z07 一般公共预算财政拨款收入支出决算表(财决07表)'!$K392</f>
        <v>0</v>
      </c>
      <c r="I394" s="91" t="str">
        <f t="shared" si="20"/>
        <v>2</v>
      </c>
      <c r="J394" s="91" t="str">
        <f t="shared" si="21"/>
        <v>2</v>
      </c>
      <c r="K394" s="91">
        <f t="shared" si="22"/>
        <v>4</v>
      </c>
      <c r="L394" s="91" t="str">
        <f t="shared" si="23"/>
        <v/>
      </c>
      <c r="O394" s="4"/>
      <c r="P394" s="4"/>
      <c r="Q394" s="4"/>
      <c r="R394" s="4"/>
      <c r="S394" s="4"/>
      <c r="T394" s="4"/>
      <c r="U394" s="4"/>
      <c r="V394" s="4"/>
      <c r="W394" s="4"/>
      <c r="X394" s="4"/>
    </row>
    <row r="395" spans="1:24">
      <c r="A395" s="4"/>
      <c r="B395" s="4"/>
      <c r="D395" s="4"/>
      <c r="E395" s="4"/>
      <c r="F395" s="4"/>
      <c r="G395" s="91">
        <f>'[1]Z07 一般公共预算财政拨款收入支出决算表(财决07表)'!A393</f>
        <v>0</v>
      </c>
      <c r="H395" s="101">
        <f>'[1]Z07 一般公共预算财政拨款收入支出决算表(财决07表)'!$K393</f>
        <v>0</v>
      </c>
      <c r="I395" s="91" t="str">
        <f t="shared" si="20"/>
        <v>2</v>
      </c>
      <c r="J395" s="91" t="str">
        <f t="shared" si="21"/>
        <v>2</v>
      </c>
      <c r="K395" s="91">
        <f t="shared" si="22"/>
        <v>4</v>
      </c>
      <c r="L395" s="91" t="str">
        <f t="shared" si="23"/>
        <v/>
      </c>
      <c r="O395" s="4"/>
      <c r="P395" s="4"/>
      <c r="Q395" s="4"/>
      <c r="R395" s="4"/>
      <c r="S395" s="4"/>
      <c r="T395" s="4"/>
      <c r="U395" s="4"/>
      <c r="V395" s="4"/>
      <c r="W395" s="4"/>
      <c r="X395" s="4"/>
    </row>
    <row r="396" spans="1:24">
      <c r="A396" s="4"/>
      <c r="B396" s="4"/>
      <c r="D396" s="4"/>
      <c r="E396" s="4"/>
      <c r="F396" s="4"/>
      <c r="G396" s="91">
        <f>'[1]Z07 一般公共预算财政拨款收入支出决算表(财决07表)'!A394</f>
        <v>0</v>
      </c>
      <c r="H396" s="101">
        <f>'[1]Z07 一般公共预算财政拨款收入支出决算表(财决07表)'!$K394</f>
        <v>0</v>
      </c>
      <c r="I396" s="91" t="str">
        <f t="shared" si="20"/>
        <v>2</v>
      </c>
      <c r="J396" s="91" t="str">
        <f t="shared" si="21"/>
        <v>2</v>
      </c>
      <c r="K396" s="91">
        <f t="shared" si="22"/>
        <v>4</v>
      </c>
      <c r="L396" s="91" t="str">
        <f t="shared" si="23"/>
        <v/>
      </c>
      <c r="O396" s="4"/>
      <c r="P396" s="4"/>
      <c r="Q396" s="4"/>
      <c r="R396" s="4"/>
      <c r="S396" s="4"/>
      <c r="T396" s="4"/>
      <c r="U396" s="4"/>
      <c r="V396" s="4"/>
      <c r="W396" s="4"/>
      <c r="X396" s="4"/>
    </row>
    <row r="397" spans="1:24">
      <c r="A397" s="4"/>
      <c r="B397" s="4"/>
      <c r="D397" s="4"/>
      <c r="E397" s="4"/>
      <c r="F397" s="4"/>
      <c r="G397" s="91">
        <f>'[1]Z07 一般公共预算财政拨款收入支出决算表(财决07表)'!A395</f>
        <v>0</v>
      </c>
      <c r="H397" s="101">
        <f>'[1]Z07 一般公共预算财政拨款收入支出决算表(财决07表)'!$K395</f>
        <v>0</v>
      </c>
      <c r="I397" s="91" t="str">
        <f t="shared" ref="I397:I460" si="24">IF(G397&gt;0,"1","2")</f>
        <v>2</v>
      </c>
      <c r="J397" s="91" t="str">
        <f t="shared" ref="J397:J460" si="25">IF(H397&gt;0,"1","2")</f>
        <v>2</v>
      </c>
      <c r="K397" s="91">
        <f t="shared" ref="K397:K460" si="26">I397+J397</f>
        <v>4</v>
      </c>
      <c r="L397" s="91" t="str">
        <f t="shared" ref="L397:L460" si="27">IF(C397&lt;&gt;"",ROW(),"")</f>
        <v/>
      </c>
      <c r="O397" s="4"/>
      <c r="P397" s="4"/>
      <c r="Q397" s="4"/>
      <c r="R397" s="4"/>
      <c r="S397" s="4"/>
      <c r="T397" s="4"/>
      <c r="U397" s="4"/>
      <c r="V397" s="4"/>
      <c r="W397" s="4"/>
      <c r="X397" s="4"/>
    </row>
    <row r="398" spans="1:24">
      <c r="A398" s="4"/>
      <c r="B398" s="4"/>
      <c r="D398" s="4"/>
      <c r="E398" s="4"/>
      <c r="F398" s="4"/>
      <c r="G398" s="91">
        <f>'[1]Z07 一般公共预算财政拨款收入支出决算表(财决07表)'!A396</f>
        <v>0</v>
      </c>
      <c r="H398" s="101">
        <f>'[1]Z07 一般公共预算财政拨款收入支出决算表(财决07表)'!$K396</f>
        <v>0</v>
      </c>
      <c r="I398" s="91" t="str">
        <f t="shared" si="24"/>
        <v>2</v>
      </c>
      <c r="J398" s="91" t="str">
        <f t="shared" si="25"/>
        <v>2</v>
      </c>
      <c r="K398" s="91">
        <f t="shared" si="26"/>
        <v>4</v>
      </c>
      <c r="L398" s="91" t="str">
        <f t="shared" si="27"/>
        <v/>
      </c>
      <c r="O398" s="4"/>
      <c r="P398" s="4"/>
      <c r="Q398" s="4"/>
      <c r="R398" s="4"/>
      <c r="S398" s="4"/>
      <c r="T398" s="4"/>
      <c r="U398" s="4"/>
      <c r="V398" s="4"/>
      <c r="W398" s="4"/>
      <c r="X398" s="4"/>
    </row>
    <row r="399" spans="1:24">
      <c r="A399" s="4"/>
      <c r="B399" s="4"/>
      <c r="D399" s="4"/>
      <c r="E399" s="4"/>
      <c r="F399" s="4"/>
      <c r="G399" s="91">
        <f>'[1]Z07 一般公共预算财政拨款收入支出决算表(财决07表)'!A397</f>
        <v>0</v>
      </c>
      <c r="H399" s="101">
        <f>'[1]Z07 一般公共预算财政拨款收入支出决算表(财决07表)'!$K397</f>
        <v>0</v>
      </c>
      <c r="I399" s="91" t="str">
        <f t="shared" si="24"/>
        <v>2</v>
      </c>
      <c r="J399" s="91" t="str">
        <f t="shared" si="25"/>
        <v>2</v>
      </c>
      <c r="K399" s="91">
        <f t="shared" si="26"/>
        <v>4</v>
      </c>
      <c r="L399" s="91" t="str">
        <f t="shared" si="27"/>
        <v/>
      </c>
      <c r="O399" s="4"/>
      <c r="P399" s="4"/>
      <c r="Q399" s="4"/>
      <c r="R399" s="4"/>
      <c r="S399" s="4"/>
      <c r="T399" s="4"/>
      <c r="U399" s="4"/>
      <c r="V399" s="4"/>
      <c r="W399" s="4"/>
      <c r="X399" s="4"/>
    </row>
    <row r="400" spans="1:24">
      <c r="A400" s="4"/>
      <c r="B400" s="4"/>
      <c r="D400" s="4"/>
      <c r="E400" s="4"/>
      <c r="F400" s="4"/>
      <c r="G400" s="91">
        <f>'[1]Z07 一般公共预算财政拨款收入支出决算表(财决07表)'!A398</f>
        <v>0</v>
      </c>
      <c r="H400" s="101">
        <f>'[1]Z07 一般公共预算财政拨款收入支出决算表(财决07表)'!$K398</f>
        <v>0</v>
      </c>
      <c r="I400" s="91" t="str">
        <f t="shared" si="24"/>
        <v>2</v>
      </c>
      <c r="J400" s="91" t="str">
        <f t="shared" si="25"/>
        <v>2</v>
      </c>
      <c r="K400" s="91">
        <f t="shared" si="26"/>
        <v>4</v>
      </c>
      <c r="L400" s="91" t="str">
        <f t="shared" si="27"/>
        <v/>
      </c>
      <c r="O400" s="4"/>
      <c r="P400" s="4"/>
      <c r="Q400" s="4"/>
      <c r="R400" s="4"/>
      <c r="S400" s="4"/>
      <c r="T400" s="4"/>
      <c r="U400" s="4"/>
      <c r="V400" s="4"/>
      <c r="W400" s="4"/>
      <c r="X400" s="4"/>
    </row>
    <row r="401" spans="1:24">
      <c r="A401" s="4"/>
      <c r="B401" s="4"/>
      <c r="D401" s="4"/>
      <c r="E401" s="4"/>
      <c r="F401" s="4"/>
      <c r="G401" s="91">
        <f>'[1]Z07 一般公共预算财政拨款收入支出决算表(财决07表)'!A399</f>
        <v>0</v>
      </c>
      <c r="H401" s="101">
        <f>'[1]Z07 一般公共预算财政拨款收入支出决算表(财决07表)'!$K399</f>
        <v>0</v>
      </c>
      <c r="I401" s="91" t="str">
        <f t="shared" si="24"/>
        <v>2</v>
      </c>
      <c r="J401" s="91" t="str">
        <f t="shared" si="25"/>
        <v>2</v>
      </c>
      <c r="K401" s="91">
        <f t="shared" si="26"/>
        <v>4</v>
      </c>
      <c r="L401" s="91" t="str">
        <f t="shared" si="27"/>
        <v/>
      </c>
      <c r="O401" s="4"/>
      <c r="P401" s="4"/>
      <c r="Q401" s="4"/>
      <c r="R401" s="4"/>
      <c r="S401" s="4"/>
      <c r="T401" s="4"/>
      <c r="U401" s="4"/>
      <c r="V401" s="4"/>
      <c r="W401" s="4"/>
      <c r="X401" s="4"/>
    </row>
    <row r="402" spans="1:24">
      <c r="A402" s="4"/>
      <c r="B402" s="4"/>
      <c r="D402" s="4"/>
      <c r="E402" s="4"/>
      <c r="F402" s="4"/>
      <c r="G402" s="91">
        <f>'[1]Z07 一般公共预算财政拨款收入支出决算表(财决07表)'!A400</f>
        <v>0</v>
      </c>
      <c r="H402" s="101">
        <f>'[1]Z07 一般公共预算财政拨款收入支出决算表(财决07表)'!$K400</f>
        <v>0</v>
      </c>
      <c r="I402" s="91" t="str">
        <f t="shared" si="24"/>
        <v>2</v>
      </c>
      <c r="J402" s="91" t="str">
        <f t="shared" si="25"/>
        <v>2</v>
      </c>
      <c r="K402" s="91">
        <f t="shared" si="26"/>
        <v>4</v>
      </c>
      <c r="L402" s="91" t="str">
        <f t="shared" si="27"/>
        <v/>
      </c>
      <c r="O402" s="4"/>
      <c r="P402" s="4"/>
      <c r="Q402" s="4"/>
      <c r="R402" s="4"/>
      <c r="S402" s="4"/>
      <c r="T402" s="4"/>
      <c r="U402" s="4"/>
      <c r="V402" s="4"/>
      <c r="W402" s="4"/>
      <c r="X402" s="4"/>
    </row>
    <row r="403" spans="1:24">
      <c r="A403" s="4"/>
      <c r="B403" s="4"/>
      <c r="D403" s="4"/>
      <c r="E403" s="4"/>
      <c r="F403" s="4"/>
      <c r="G403" s="91">
        <f>'[1]Z07 一般公共预算财政拨款收入支出决算表(财决07表)'!A401</f>
        <v>0</v>
      </c>
      <c r="H403" s="101">
        <f>'[1]Z07 一般公共预算财政拨款收入支出决算表(财决07表)'!$K401</f>
        <v>0</v>
      </c>
      <c r="I403" s="91" t="str">
        <f t="shared" si="24"/>
        <v>2</v>
      </c>
      <c r="J403" s="91" t="str">
        <f t="shared" si="25"/>
        <v>2</v>
      </c>
      <c r="K403" s="91">
        <f t="shared" si="26"/>
        <v>4</v>
      </c>
      <c r="L403" s="91" t="str">
        <f t="shared" si="27"/>
        <v/>
      </c>
      <c r="O403" s="4"/>
      <c r="P403" s="4"/>
      <c r="Q403" s="4"/>
      <c r="R403" s="4"/>
      <c r="S403" s="4"/>
      <c r="T403" s="4"/>
      <c r="U403" s="4"/>
      <c r="V403" s="4"/>
      <c r="W403" s="4"/>
      <c r="X403" s="4"/>
    </row>
    <row r="404" spans="1:24">
      <c r="A404" s="4"/>
      <c r="B404" s="4"/>
      <c r="D404" s="4"/>
      <c r="E404" s="4"/>
      <c r="F404" s="4"/>
      <c r="G404" s="91">
        <f>'[1]Z07 一般公共预算财政拨款收入支出决算表(财决07表)'!A402</f>
        <v>0</v>
      </c>
      <c r="H404" s="101">
        <f>'[1]Z07 一般公共预算财政拨款收入支出决算表(财决07表)'!$K402</f>
        <v>0</v>
      </c>
      <c r="I404" s="91" t="str">
        <f t="shared" si="24"/>
        <v>2</v>
      </c>
      <c r="J404" s="91" t="str">
        <f t="shared" si="25"/>
        <v>2</v>
      </c>
      <c r="K404" s="91">
        <f t="shared" si="26"/>
        <v>4</v>
      </c>
      <c r="L404" s="91" t="str">
        <f t="shared" si="27"/>
        <v/>
      </c>
      <c r="O404" s="4"/>
      <c r="P404" s="4"/>
      <c r="Q404" s="4"/>
      <c r="R404" s="4"/>
      <c r="S404" s="4"/>
      <c r="T404" s="4"/>
      <c r="U404" s="4"/>
      <c r="V404" s="4"/>
      <c r="W404" s="4"/>
      <c r="X404" s="4"/>
    </row>
    <row r="405" spans="1:24">
      <c r="A405" s="4"/>
      <c r="B405" s="4"/>
      <c r="D405" s="4"/>
      <c r="E405" s="4"/>
      <c r="F405" s="4"/>
      <c r="G405" s="91">
        <f>'[1]Z07 一般公共预算财政拨款收入支出决算表(财决07表)'!A403</f>
        <v>0</v>
      </c>
      <c r="H405" s="101">
        <f>'[1]Z07 一般公共预算财政拨款收入支出决算表(财决07表)'!$K403</f>
        <v>0</v>
      </c>
      <c r="I405" s="91" t="str">
        <f t="shared" si="24"/>
        <v>2</v>
      </c>
      <c r="J405" s="91" t="str">
        <f t="shared" si="25"/>
        <v>2</v>
      </c>
      <c r="K405" s="91">
        <f t="shared" si="26"/>
        <v>4</v>
      </c>
      <c r="L405" s="91" t="str">
        <f t="shared" si="27"/>
        <v/>
      </c>
      <c r="O405" s="4"/>
      <c r="P405" s="4"/>
      <c r="Q405" s="4"/>
      <c r="R405" s="4"/>
      <c r="S405" s="4"/>
      <c r="T405" s="4"/>
      <c r="U405" s="4"/>
      <c r="V405" s="4"/>
      <c r="W405" s="4"/>
      <c r="X405" s="4"/>
    </row>
    <row r="406" spans="1:24">
      <c r="A406" s="4"/>
      <c r="B406" s="4"/>
      <c r="D406" s="4"/>
      <c r="E406" s="4"/>
      <c r="F406" s="4"/>
      <c r="G406" s="91">
        <f>'[1]Z07 一般公共预算财政拨款收入支出决算表(财决07表)'!A404</f>
        <v>0</v>
      </c>
      <c r="H406" s="101">
        <f>'[1]Z07 一般公共预算财政拨款收入支出决算表(财决07表)'!$K404</f>
        <v>0</v>
      </c>
      <c r="I406" s="91" t="str">
        <f t="shared" si="24"/>
        <v>2</v>
      </c>
      <c r="J406" s="91" t="str">
        <f t="shared" si="25"/>
        <v>2</v>
      </c>
      <c r="K406" s="91">
        <f t="shared" si="26"/>
        <v>4</v>
      </c>
      <c r="L406" s="91" t="str">
        <f t="shared" si="27"/>
        <v/>
      </c>
      <c r="O406" s="4"/>
      <c r="P406" s="4"/>
      <c r="Q406" s="4"/>
      <c r="R406" s="4"/>
      <c r="S406" s="4"/>
      <c r="T406" s="4"/>
      <c r="U406" s="4"/>
      <c r="V406" s="4"/>
      <c r="W406" s="4"/>
      <c r="X406" s="4"/>
    </row>
    <row r="407" spans="1:24">
      <c r="A407" s="4"/>
      <c r="B407" s="4"/>
      <c r="D407" s="4"/>
      <c r="E407" s="4"/>
      <c r="F407" s="4"/>
      <c r="G407" s="91">
        <f>'[1]Z07 一般公共预算财政拨款收入支出决算表(财决07表)'!A405</f>
        <v>0</v>
      </c>
      <c r="H407" s="101">
        <f>'[1]Z07 一般公共预算财政拨款收入支出决算表(财决07表)'!$K405</f>
        <v>0</v>
      </c>
      <c r="I407" s="91" t="str">
        <f t="shared" si="24"/>
        <v>2</v>
      </c>
      <c r="J407" s="91" t="str">
        <f t="shared" si="25"/>
        <v>2</v>
      </c>
      <c r="K407" s="91">
        <f t="shared" si="26"/>
        <v>4</v>
      </c>
      <c r="L407" s="91" t="str">
        <f t="shared" si="27"/>
        <v/>
      </c>
      <c r="O407" s="4"/>
      <c r="P407" s="4"/>
      <c r="Q407" s="4"/>
      <c r="R407" s="4"/>
      <c r="S407" s="4"/>
      <c r="T407" s="4"/>
      <c r="U407" s="4"/>
      <c r="V407" s="4"/>
      <c r="W407" s="4"/>
      <c r="X407" s="4"/>
    </row>
    <row r="408" spans="1:24">
      <c r="A408" s="4"/>
      <c r="B408" s="4"/>
      <c r="D408" s="4"/>
      <c r="E408" s="4"/>
      <c r="F408" s="4"/>
      <c r="G408" s="91">
        <f>'[1]Z07 一般公共预算财政拨款收入支出决算表(财决07表)'!A406</f>
        <v>0</v>
      </c>
      <c r="H408" s="101">
        <f>'[1]Z07 一般公共预算财政拨款收入支出决算表(财决07表)'!$K406</f>
        <v>0</v>
      </c>
      <c r="I408" s="91" t="str">
        <f t="shared" si="24"/>
        <v>2</v>
      </c>
      <c r="J408" s="91" t="str">
        <f t="shared" si="25"/>
        <v>2</v>
      </c>
      <c r="K408" s="91">
        <f t="shared" si="26"/>
        <v>4</v>
      </c>
      <c r="L408" s="91" t="str">
        <f t="shared" si="27"/>
        <v/>
      </c>
      <c r="O408" s="4"/>
      <c r="P408" s="4"/>
      <c r="Q408" s="4"/>
      <c r="R408" s="4"/>
      <c r="S408" s="4"/>
      <c r="T408" s="4"/>
      <c r="U408" s="4"/>
      <c r="V408" s="4"/>
      <c r="W408" s="4"/>
      <c r="X408" s="4"/>
    </row>
    <row r="409" spans="1:24">
      <c r="A409" s="4"/>
      <c r="B409" s="4"/>
      <c r="D409" s="4"/>
      <c r="E409" s="4"/>
      <c r="F409" s="4"/>
      <c r="G409" s="91">
        <f>'[1]Z07 一般公共预算财政拨款收入支出决算表(财决07表)'!A407</f>
        <v>0</v>
      </c>
      <c r="H409" s="101">
        <f>'[1]Z07 一般公共预算财政拨款收入支出决算表(财决07表)'!$K407</f>
        <v>0</v>
      </c>
      <c r="I409" s="91" t="str">
        <f t="shared" si="24"/>
        <v>2</v>
      </c>
      <c r="J409" s="91" t="str">
        <f t="shared" si="25"/>
        <v>2</v>
      </c>
      <c r="K409" s="91">
        <f t="shared" si="26"/>
        <v>4</v>
      </c>
      <c r="L409" s="91" t="str">
        <f t="shared" si="27"/>
        <v/>
      </c>
      <c r="O409" s="4"/>
      <c r="P409" s="4"/>
      <c r="Q409" s="4"/>
      <c r="R409" s="4"/>
      <c r="S409" s="4"/>
      <c r="T409" s="4"/>
      <c r="U409" s="4"/>
      <c r="V409" s="4"/>
      <c r="W409" s="4"/>
      <c r="X409" s="4"/>
    </row>
    <row r="410" spans="1:24">
      <c r="A410" s="4"/>
      <c r="B410" s="4"/>
      <c r="D410" s="4"/>
      <c r="E410" s="4"/>
      <c r="F410" s="4"/>
      <c r="G410" s="91">
        <f>'[1]Z07 一般公共预算财政拨款收入支出决算表(财决07表)'!A408</f>
        <v>0</v>
      </c>
      <c r="H410" s="101">
        <f>'[1]Z07 一般公共预算财政拨款收入支出决算表(财决07表)'!$K408</f>
        <v>0</v>
      </c>
      <c r="I410" s="91" t="str">
        <f t="shared" si="24"/>
        <v>2</v>
      </c>
      <c r="J410" s="91" t="str">
        <f t="shared" si="25"/>
        <v>2</v>
      </c>
      <c r="K410" s="91">
        <f t="shared" si="26"/>
        <v>4</v>
      </c>
      <c r="L410" s="91" t="str">
        <f t="shared" si="27"/>
        <v/>
      </c>
      <c r="O410" s="4"/>
      <c r="P410" s="4"/>
      <c r="Q410" s="4"/>
      <c r="R410" s="4"/>
      <c r="S410" s="4"/>
      <c r="T410" s="4"/>
      <c r="U410" s="4"/>
      <c r="V410" s="4"/>
      <c r="W410" s="4"/>
      <c r="X410" s="4"/>
    </row>
    <row r="411" spans="1:24">
      <c r="A411" s="4"/>
      <c r="B411" s="4"/>
      <c r="D411" s="4"/>
      <c r="E411" s="4"/>
      <c r="F411" s="4"/>
      <c r="G411" s="91">
        <f>'[1]Z07 一般公共预算财政拨款收入支出决算表(财决07表)'!A409</f>
        <v>0</v>
      </c>
      <c r="H411" s="101">
        <f>'[1]Z07 一般公共预算财政拨款收入支出决算表(财决07表)'!$K409</f>
        <v>0</v>
      </c>
      <c r="I411" s="91" t="str">
        <f t="shared" si="24"/>
        <v>2</v>
      </c>
      <c r="J411" s="91" t="str">
        <f t="shared" si="25"/>
        <v>2</v>
      </c>
      <c r="K411" s="91">
        <f t="shared" si="26"/>
        <v>4</v>
      </c>
      <c r="L411" s="91" t="str">
        <f t="shared" si="27"/>
        <v/>
      </c>
      <c r="O411" s="4"/>
      <c r="P411" s="4"/>
      <c r="Q411" s="4"/>
      <c r="R411" s="4"/>
      <c r="S411" s="4"/>
      <c r="T411" s="4"/>
      <c r="U411" s="4"/>
      <c r="V411" s="4"/>
      <c r="W411" s="4"/>
      <c r="X411" s="4"/>
    </row>
    <row r="412" spans="1:24">
      <c r="A412" s="4"/>
      <c r="B412" s="4"/>
      <c r="D412" s="4"/>
      <c r="E412" s="4"/>
      <c r="F412" s="4"/>
      <c r="G412" s="91">
        <f>'[1]Z07 一般公共预算财政拨款收入支出决算表(财决07表)'!A410</f>
        <v>0</v>
      </c>
      <c r="H412" s="101">
        <f>'[1]Z07 一般公共预算财政拨款收入支出决算表(财决07表)'!$K410</f>
        <v>0</v>
      </c>
      <c r="I412" s="91" t="str">
        <f t="shared" si="24"/>
        <v>2</v>
      </c>
      <c r="J412" s="91" t="str">
        <f t="shared" si="25"/>
        <v>2</v>
      </c>
      <c r="K412" s="91">
        <f t="shared" si="26"/>
        <v>4</v>
      </c>
      <c r="L412" s="91" t="str">
        <f t="shared" si="27"/>
        <v/>
      </c>
      <c r="O412" s="4"/>
      <c r="P412" s="4"/>
      <c r="Q412" s="4"/>
      <c r="R412" s="4"/>
      <c r="S412" s="4"/>
      <c r="T412" s="4"/>
      <c r="U412" s="4"/>
      <c r="V412" s="4"/>
      <c r="W412" s="4"/>
      <c r="X412" s="4"/>
    </row>
    <row r="413" spans="1:24">
      <c r="A413" s="4"/>
      <c r="B413" s="4"/>
      <c r="D413" s="4"/>
      <c r="E413" s="4"/>
      <c r="F413" s="4"/>
      <c r="G413" s="91">
        <f>'[1]Z07 一般公共预算财政拨款收入支出决算表(财决07表)'!A411</f>
        <v>0</v>
      </c>
      <c r="H413" s="101">
        <f>'[1]Z07 一般公共预算财政拨款收入支出决算表(财决07表)'!$K411</f>
        <v>0</v>
      </c>
      <c r="I413" s="91" t="str">
        <f t="shared" si="24"/>
        <v>2</v>
      </c>
      <c r="J413" s="91" t="str">
        <f t="shared" si="25"/>
        <v>2</v>
      </c>
      <c r="K413" s="91">
        <f t="shared" si="26"/>
        <v>4</v>
      </c>
      <c r="L413" s="91" t="str">
        <f t="shared" si="27"/>
        <v/>
      </c>
      <c r="O413" s="4"/>
      <c r="P413" s="4"/>
      <c r="Q413" s="4"/>
      <c r="R413" s="4"/>
      <c r="S413" s="4"/>
      <c r="T413" s="4"/>
      <c r="U413" s="4"/>
      <c r="V413" s="4"/>
      <c r="W413" s="4"/>
      <c r="X413" s="4"/>
    </row>
    <row r="414" spans="1:24">
      <c r="A414" s="4"/>
      <c r="B414" s="4"/>
      <c r="D414" s="4"/>
      <c r="E414" s="4"/>
      <c r="F414" s="4"/>
      <c r="G414" s="91">
        <f>'[1]Z07 一般公共预算财政拨款收入支出决算表(财决07表)'!A412</f>
        <v>0</v>
      </c>
      <c r="H414" s="101">
        <f>'[1]Z07 一般公共预算财政拨款收入支出决算表(财决07表)'!$K412</f>
        <v>0</v>
      </c>
      <c r="I414" s="91" t="str">
        <f t="shared" si="24"/>
        <v>2</v>
      </c>
      <c r="J414" s="91" t="str">
        <f t="shared" si="25"/>
        <v>2</v>
      </c>
      <c r="K414" s="91">
        <f t="shared" si="26"/>
        <v>4</v>
      </c>
      <c r="L414" s="91" t="str">
        <f t="shared" si="27"/>
        <v/>
      </c>
      <c r="O414" s="4"/>
      <c r="P414" s="4"/>
      <c r="Q414" s="4"/>
      <c r="R414" s="4"/>
      <c r="S414" s="4"/>
      <c r="T414" s="4"/>
      <c r="U414" s="4"/>
      <c r="V414" s="4"/>
      <c r="W414" s="4"/>
      <c r="X414" s="4"/>
    </row>
    <row r="415" spans="1:24">
      <c r="A415" s="4"/>
      <c r="B415" s="4"/>
      <c r="D415" s="4"/>
      <c r="E415" s="4"/>
      <c r="F415" s="4"/>
      <c r="G415" s="91">
        <f>'[1]Z07 一般公共预算财政拨款收入支出决算表(财决07表)'!A413</f>
        <v>0</v>
      </c>
      <c r="H415" s="101">
        <f>'[1]Z07 一般公共预算财政拨款收入支出决算表(财决07表)'!$K413</f>
        <v>0</v>
      </c>
      <c r="I415" s="91" t="str">
        <f t="shared" si="24"/>
        <v>2</v>
      </c>
      <c r="J415" s="91" t="str">
        <f t="shared" si="25"/>
        <v>2</v>
      </c>
      <c r="K415" s="91">
        <f t="shared" si="26"/>
        <v>4</v>
      </c>
      <c r="L415" s="91" t="str">
        <f t="shared" si="27"/>
        <v/>
      </c>
      <c r="O415" s="4"/>
      <c r="P415" s="4"/>
      <c r="Q415" s="4"/>
      <c r="R415" s="4"/>
      <c r="S415" s="4"/>
      <c r="T415" s="4"/>
      <c r="U415" s="4"/>
      <c r="V415" s="4"/>
      <c r="W415" s="4"/>
      <c r="X415" s="4"/>
    </row>
    <row r="416" spans="1:24">
      <c r="A416" s="4"/>
      <c r="B416" s="4"/>
      <c r="D416" s="4"/>
      <c r="E416" s="4"/>
      <c r="F416" s="4"/>
      <c r="G416" s="91">
        <f>'[1]Z07 一般公共预算财政拨款收入支出决算表(财决07表)'!A414</f>
        <v>0</v>
      </c>
      <c r="H416" s="101">
        <f>'[1]Z07 一般公共预算财政拨款收入支出决算表(财决07表)'!$K414</f>
        <v>0</v>
      </c>
      <c r="I416" s="91" t="str">
        <f t="shared" si="24"/>
        <v>2</v>
      </c>
      <c r="J416" s="91" t="str">
        <f t="shared" si="25"/>
        <v>2</v>
      </c>
      <c r="K416" s="91">
        <f t="shared" si="26"/>
        <v>4</v>
      </c>
      <c r="L416" s="91" t="str">
        <f t="shared" si="27"/>
        <v/>
      </c>
      <c r="O416" s="4"/>
      <c r="P416" s="4"/>
      <c r="Q416" s="4"/>
      <c r="R416" s="4"/>
      <c r="S416" s="4"/>
      <c r="T416" s="4"/>
      <c r="U416" s="4"/>
      <c r="V416" s="4"/>
      <c r="W416" s="4"/>
      <c r="X416" s="4"/>
    </row>
    <row r="417" spans="1:24">
      <c r="A417" s="4"/>
      <c r="B417" s="4"/>
      <c r="D417" s="4"/>
      <c r="E417" s="4"/>
      <c r="F417" s="4"/>
      <c r="G417" s="91">
        <f>'[1]Z07 一般公共预算财政拨款收入支出决算表(财决07表)'!A415</f>
        <v>0</v>
      </c>
      <c r="H417" s="101">
        <f>'[1]Z07 一般公共预算财政拨款收入支出决算表(财决07表)'!$K415</f>
        <v>0</v>
      </c>
      <c r="I417" s="91" t="str">
        <f t="shared" si="24"/>
        <v>2</v>
      </c>
      <c r="J417" s="91" t="str">
        <f t="shared" si="25"/>
        <v>2</v>
      </c>
      <c r="K417" s="91">
        <f t="shared" si="26"/>
        <v>4</v>
      </c>
      <c r="L417" s="91" t="str">
        <f t="shared" si="27"/>
        <v/>
      </c>
      <c r="O417" s="4"/>
      <c r="P417" s="4"/>
      <c r="Q417" s="4"/>
      <c r="R417" s="4"/>
      <c r="S417" s="4"/>
      <c r="T417" s="4"/>
      <c r="U417" s="4"/>
      <c r="V417" s="4"/>
      <c r="W417" s="4"/>
      <c r="X417" s="4"/>
    </row>
    <row r="418" spans="1:24">
      <c r="A418" s="4"/>
      <c r="B418" s="4"/>
      <c r="D418" s="4"/>
      <c r="E418" s="4"/>
      <c r="F418" s="4"/>
      <c r="G418" s="91">
        <f>'[1]Z07 一般公共预算财政拨款收入支出决算表(财决07表)'!A416</f>
        <v>0</v>
      </c>
      <c r="H418" s="101">
        <f>'[1]Z07 一般公共预算财政拨款收入支出决算表(财决07表)'!$K416</f>
        <v>0</v>
      </c>
      <c r="I418" s="91" t="str">
        <f t="shared" si="24"/>
        <v>2</v>
      </c>
      <c r="J418" s="91" t="str">
        <f t="shared" si="25"/>
        <v>2</v>
      </c>
      <c r="K418" s="91">
        <f t="shared" si="26"/>
        <v>4</v>
      </c>
      <c r="L418" s="91" t="str">
        <f t="shared" si="27"/>
        <v/>
      </c>
      <c r="O418" s="4"/>
      <c r="P418" s="4"/>
      <c r="Q418" s="4"/>
      <c r="R418" s="4"/>
      <c r="S418" s="4"/>
      <c r="T418" s="4"/>
      <c r="U418" s="4"/>
      <c r="V418" s="4"/>
      <c r="W418" s="4"/>
      <c r="X418" s="4"/>
    </row>
    <row r="419" spans="1:24">
      <c r="A419" s="4"/>
      <c r="B419" s="4"/>
      <c r="D419" s="4"/>
      <c r="E419" s="4"/>
      <c r="F419" s="4"/>
      <c r="G419" s="91">
        <f>'[1]Z07 一般公共预算财政拨款收入支出决算表(财决07表)'!A417</f>
        <v>0</v>
      </c>
      <c r="H419" s="101">
        <f>'[1]Z07 一般公共预算财政拨款收入支出决算表(财决07表)'!$K417</f>
        <v>0</v>
      </c>
      <c r="I419" s="91" t="str">
        <f t="shared" si="24"/>
        <v>2</v>
      </c>
      <c r="J419" s="91" t="str">
        <f t="shared" si="25"/>
        <v>2</v>
      </c>
      <c r="K419" s="91">
        <f t="shared" si="26"/>
        <v>4</v>
      </c>
      <c r="L419" s="91" t="str">
        <f t="shared" si="27"/>
        <v/>
      </c>
      <c r="O419" s="4"/>
      <c r="P419" s="4"/>
      <c r="Q419" s="4"/>
      <c r="R419" s="4"/>
      <c r="S419" s="4"/>
      <c r="T419" s="4"/>
      <c r="U419" s="4"/>
      <c r="V419" s="4"/>
      <c r="W419" s="4"/>
      <c r="X419" s="4"/>
    </row>
    <row r="420" spans="1:24">
      <c r="A420" s="4"/>
      <c r="B420" s="4"/>
      <c r="D420" s="4"/>
      <c r="E420" s="4"/>
      <c r="F420" s="4"/>
      <c r="G420" s="91">
        <f>'[1]Z07 一般公共预算财政拨款收入支出决算表(财决07表)'!A418</f>
        <v>0</v>
      </c>
      <c r="H420" s="101">
        <f>'[1]Z07 一般公共预算财政拨款收入支出决算表(财决07表)'!$K418</f>
        <v>0</v>
      </c>
      <c r="I420" s="91" t="str">
        <f t="shared" si="24"/>
        <v>2</v>
      </c>
      <c r="J420" s="91" t="str">
        <f t="shared" si="25"/>
        <v>2</v>
      </c>
      <c r="K420" s="91">
        <f t="shared" si="26"/>
        <v>4</v>
      </c>
      <c r="L420" s="91" t="str">
        <f t="shared" si="27"/>
        <v/>
      </c>
      <c r="O420" s="4"/>
      <c r="P420" s="4"/>
      <c r="Q420" s="4"/>
      <c r="R420" s="4"/>
      <c r="S420" s="4"/>
      <c r="T420" s="4"/>
      <c r="U420" s="4"/>
      <c r="V420" s="4"/>
      <c r="W420" s="4"/>
      <c r="X420" s="4"/>
    </row>
    <row r="421" spans="1:24">
      <c r="A421" s="4"/>
      <c r="B421" s="4"/>
      <c r="D421" s="4"/>
      <c r="E421" s="4"/>
      <c r="F421" s="4"/>
      <c r="G421" s="91">
        <f>'[1]Z07 一般公共预算财政拨款收入支出决算表(财决07表)'!A419</f>
        <v>0</v>
      </c>
      <c r="H421" s="101">
        <f>'[1]Z07 一般公共预算财政拨款收入支出决算表(财决07表)'!$K419</f>
        <v>0</v>
      </c>
      <c r="I421" s="91" t="str">
        <f t="shared" si="24"/>
        <v>2</v>
      </c>
      <c r="J421" s="91" t="str">
        <f t="shared" si="25"/>
        <v>2</v>
      </c>
      <c r="K421" s="91">
        <f t="shared" si="26"/>
        <v>4</v>
      </c>
      <c r="L421" s="91" t="str">
        <f t="shared" si="27"/>
        <v/>
      </c>
      <c r="O421" s="4"/>
      <c r="P421" s="4"/>
      <c r="Q421" s="4"/>
      <c r="R421" s="4"/>
      <c r="S421" s="4"/>
      <c r="T421" s="4"/>
      <c r="U421" s="4"/>
      <c r="V421" s="4"/>
      <c r="W421" s="4"/>
      <c r="X421" s="4"/>
    </row>
    <row r="422" spans="1:24">
      <c r="A422" s="4"/>
      <c r="B422" s="4"/>
      <c r="D422" s="4"/>
      <c r="E422" s="4"/>
      <c r="F422" s="4"/>
      <c r="G422" s="91">
        <f>'[1]Z07 一般公共预算财政拨款收入支出决算表(财决07表)'!A420</f>
        <v>0</v>
      </c>
      <c r="H422" s="101">
        <f>'[1]Z07 一般公共预算财政拨款收入支出决算表(财决07表)'!$K420</f>
        <v>0</v>
      </c>
      <c r="I422" s="91" t="str">
        <f t="shared" si="24"/>
        <v>2</v>
      </c>
      <c r="J422" s="91" t="str">
        <f t="shared" si="25"/>
        <v>2</v>
      </c>
      <c r="K422" s="91">
        <f t="shared" si="26"/>
        <v>4</v>
      </c>
      <c r="L422" s="91" t="str">
        <f t="shared" si="27"/>
        <v/>
      </c>
      <c r="O422" s="4"/>
      <c r="P422" s="4"/>
      <c r="Q422" s="4"/>
      <c r="R422" s="4"/>
      <c r="S422" s="4"/>
      <c r="T422" s="4"/>
      <c r="U422" s="4"/>
      <c r="V422" s="4"/>
      <c r="W422" s="4"/>
      <c r="X422" s="4"/>
    </row>
    <row r="423" spans="1:24">
      <c r="A423" s="4"/>
      <c r="B423" s="4"/>
      <c r="D423" s="4"/>
      <c r="E423" s="4"/>
      <c r="F423" s="4"/>
      <c r="G423" s="91">
        <f>'[1]Z07 一般公共预算财政拨款收入支出决算表(财决07表)'!A421</f>
        <v>0</v>
      </c>
      <c r="H423" s="101">
        <f>'[1]Z07 一般公共预算财政拨款收入支出决算表(财决07表)'!$K421</f>
        <v>0</v>
      </c>
      <c r="I423" s="91" t="str">
        <f t="shared" si="24"/>
        <v>2</v>
      </c>
      <c r="J423" s="91" t="str">
        <f t="shared" si="25"/>
        <v>2</v>
      </c>
      <c r="K423" s="91">
        <f t="shared" si="26"/>
        <v>4</v>
      </c>
      <c r="L423" s="91" t="str">
        <f t="shared" si="27"/>
        <v/>
      </c>
      <c r="O423" s="4"/>
      <c r="P423" s="4"/>
      <c r="Q423" s="4"/>
      <c r="R423" s="4"/>
      <c r="S423" s="4"/>
      <c r="T423" s="4"/>
      <c r="U423" s="4"/>
      <c r="V423" s="4"/>
      <c r="W423" s="4"/>
      <c r="X423" s="4"/>
    </row>
    <row r="424" spans="1:24">
      <c r="A424" s="4"/>
      <c r="B424" s="4"/>
      <c r="D424" s="4"/>
      <c r="E424" s="4"/>
      <c r="F424" s="4"/>
      <c r="G424" s="91">
        <f>'[1]Z07 一般公共预算财政拨款收入支出决算表(财决07表)'!A422</f>
        <v>0</v>
      </c>
      <c r="H424" s="101">
        <f>'[1]Z07 一般公共预算财政拨款收入支出决算表(财决07表)'!$K422</f>
        <v>0</v>
      </c>
      <c r="I424" s="91" t="str">
        <f t="shared" si="24"/>
        <v>2</v>
      </c>
      <c r="J424" s="91" t="str">
        <f t="shared" si="25"/>
        <v>2</v>
      </c>
      <c r="K424" s="91">
        <f t="shared" si="26"/>
        <v>4</v>
      </c>
      <c r="L424" s="91" t="str">
        <f t="shared" si="27"/>
        <v/>
      </c>
      <c r="O424" s="4"/>
      <c r="P424" s="4"/>
      <c r="Q424" s="4"/>
      <c r="R424" s="4"/>
      <c r="S424" s="4"/>
      <c r="T424" s="4"/>
      <c r="U424" s="4"/>
      <c r="V424" s="4"/>
      <c r="W424" s="4"/>
      <c r="X424" s="4"/>
    </row>
    <row r="425" spans="1:24">
      <c r="A425" s="4"/>
      <c r="B425" s="4"/>
      <c r="D425" s="4"/>
      <c r="E425" s="4"/>
      <c r="F425" s="4"/>
      <c r="G425" s="91">
        <f>'[1]Z07 一般公共预算财政拨款收入支出决算表(财决07表)'!A423</f>
        <v>0</v>
      </c>
      <c r="H425" s="101">
        <f>'[1]Z07 一般公共预算财政拨款收入支出决算表(财决07表)'!$K423</f>
        <v>0</v>
      </c>
      <c r="I425" s="91" t="str">
        <f t="shared" si="24"/>
        <v>2</v>
      </c>
      <c r="J425" s="91" t="str">
        <f t="shared" si="25"/>
        <v>2</v>
      </c>
      <c r="K425" s="91">
        <f t="shared" si="26"/>
        <v>4</v>
      </c>
      <c r="L425" s="91" t="str">
        <f t="shared" si="27"/>
        <v/>
      </c>
      <c r="O425" s="4"/>
      <c r="P425" s="4"/>
      <c r="Q425" s="4"/>
      <c r="R425" s="4"/>
      <c r="S425" s="4"/>
      <c r="T425" s="4"/>
      <c r="U425" s="4"/>
      <c r="V425" s="4"/>
      <c r="W425" s="4"/>
      <c r="X425" s="4"/>
    </row>
    <row r="426" spans="1:24">
      <c r="A426" s="4"/>
      <c r="B426" s="4"/>
      <c r="D426" s="4"/>
      <c r="E426" s="4"/>
      <c r="F426" s="4"/>
      <c r="G426" s="91">
        <f>'[1]Z07 一般公共预算财政拨款收入支出决算表(财决07表)'!A424</f>
        <v>0</v>
      </c>
      <c r="H426" s="101">
        <f>'[1]Z07 一般公共预算财政拨款收入支出决算表(财决07表)'!$K424</f>
        <v>0</v>
      </c>
      <c r="I426" s="91" t="str">
        <f t="shared" si="24"/>
        <v>2</v>
      </c>
      <c r="J426" s="91" t="str">
        <f t="shared" si="25"/>
        <v>2</v>
      </c>
      <c r="K426" s="91">
        <f t="shared" si="26"/>
        <v>4</v>
      </c>
      <c r="L426" s="91" t="str">
        <f t="shared" si="27"/>
        <v/>
      </c>
      <c r="O426" s="4"/>
      <c r="P426" s="4"/>
      <c r="Q426" s="4"/>
      <c r="R426" s="4"/>
      <c r="S426" s="4"/>
      <c r="T426" s="4"/>
      <c r="U426" s="4"/>
      <c r="V426" s="4"/>
      <c r="W426" s="4"/>
      <c r="X426" s="4"/>
    </row>
    <row r="427" spans="1:24">
      <c r="A427" s="4"/>
      <c r="B427" s="4"/>
      <c r="D427" s="4"/>
      <c r="E427" s="4"/>
      <c r="F427" s="4"/>
      <c r="G427" s="91">
        <f>'[1]Z07 一般公共预算财政拨款收入支出决算表(财决07表)'!A425</f>
        <v>0</v>
      </c>
      <c r="H427" s="101">
        <f>'[1]Z07 一般公共预算财政拨款收入支出决算表(财决07表)'!$K425</f>
        <v>0</v>
      </c>
      <c r="I427" s="91" t="str">
        <f t="shared" si="24"/>
        <v>2</v>
      </c>
      <c r="J427" s="91" t="str">
        <f t="shared" si="25"/>
        <v>2</v>
      </c>
      <c r="K427" s="91">
        <f t="shared" si="26"/>
        <v>4</v>
      </c>
      <c r="L427" s="91" t="str">
        <f t="shared" si="27"/>
        <v/>
      </c>
      <c r="O427" s="4"/>
      <c r="P427" s="4"/>
      <c r="Q427" s="4"/>
      <c r="R427" s="4"/>
      <c r="S427" s="4"/>
      <c r="T427" s="4"/>
      <c r="U427" s="4"/>
      <c r="V427" s="4"/>
      <c r="W427" s="4"/>
      <c r="X427" s="4"/>
    </row>
    <row r="428" spans="1:24">
      <c r="A428" s="4"/>
      <c r="B428" s="4"/>
      <c r="D428" s="4"/>
      <c r="E428" s="4"/>
      <c r="F428" s="4"/>
      <c r="G428" s="91">
        <f>'[1]Z07 一般公共预算财政拨款收入支出决算表(财决07表)'!A426</f>
        <v>0</v>
      </c>
      <c r="H428" s="101">
        <f>'[1]Z07 一般公共预算财政拨款收入支出决算表(财决07表)'!$K426</f>
        <v>0</v>
      </c>
      <c r="I428" s="91" t="str">
        <f t="shared" si="24"/>
        <v>2</v>
      </c>
      <c r="J428" s="91" t="str">
        <f t="shared" si="25"/>
        <v>2</v>
      </c>
      <c r="K428" s="91">
        <f t="shared" si="26"/>
        <v>4</v>
      </c>
      <c r="L428" s="91" t="str">
        <f t="shared" si="27"/>
        <v/>
      </c>
      <c r="O428" s="4"/>
      <c r="P428" s="4"/>
      <c r="Q428" s="4"/>
      <c r="R428" s="4"/>
      <c r="S428" s="4"/>
      <c r="T428" s="4"/>
      <c r="U428" s="4"/>
      <c r="V428" s="4"/>
      <c r="W428" s="4"/>
      <c r="X428" s="4"/>
    </row>
    <row r="429" spans="1:24">
      <c r="A429" s="4"/>
      <c r="B429" s="4"/>
      <c r="D429" s="4"/>
      <c r="E429" s="4"/>
      <c r="F429" s="4"/>
      <c r="G429" s="91">
        <f>'[1]Z07 一般公共预算财政拨款收入支出决算表(财决07表)'!A427</f>
        <v>0</v>
      </c>
      <c r="H429" s="101">
        <f>'[1]Z07 一般公共预算财政拨款收入支出决算表(财决07表)'!$K427</f>
        <v>0</v>
      </c>
      <c r="I429" s="91" t="str">
        <f t="shared" si="24"/>
        <v>2</v>
      </c>
      <c r="J429" s="91" t="str">
        <f t="shared" si="25"/>
        <v>2</v>
      </c>
      <c r="K429" s="91">
        <f t="shared" si="26"/>
        <v>4</v>
      </c>
      <c r="L429" s="91" t="str">
        <f t="shared" si="27"/>
        <v/>
      </c>
      <c r="O429" s="4"/>
      <c r="P429" s="4"/>
      <c r="Q429" s="4"/>
      <c r="R429" s="4"/>
      <c r="S429" s="4"/>
      <c r="T429" s="4"/>
      <c r="U429" s="4"/>
      <c r="V429" s="4"/>
      <c r="W429" s="4"/>
      <c r="X429" s="4"/>
    </row>
    <row r="430" spans="1:24">
      <c r="A430" s="4"/>
      <c r="B430" s="4"/>
      <c r="D430" s="4"/>
      <c r="E430" s="4"/>
      <c r="F430" s="4"/>
      <c r="G430" s="91">
        <f>'[1]Z07 一般公共预算财政拨款收入支出决算表(财决07表)'!A428</f>
        <v>0</v>
      </c>
      <c r="H430" s="101">
        <f>'[1]Z07 一般公共预算财政拨款收入支出决算表(财决07表)'!$K428</f>
        <v>0</v>
      </c>
      <c r="I430" s="91" t="str">
        <f t="shared" si="24"/>
        <v>2</v>
      </c>
      <c r="J430" s="91" t="str">
        <f t="shared" si="25"/>
        <v>2</v>
      </c>
      <c r="K430" s="91">
        <f t="shared" si="26"/>
        <v>4</v>
      </c>
      <c r="L430" s="91" t="str">
        <f t="shared" si="27"/>
        <v/>
      </c>
      <c r="O430" s="4"/>
      <c r="P430" s="4"/>
      <c r="Q430" s="4"/>
      <c r="R430" s="4"/>
      <c r="S430" s="4"/>
      <c r="T430" s="4"/>
      <c r="U430" s="4"/>
      <c r="V430" s="4"/>
      <c r="W430" s="4"/>
      <c r="X430" s="4"/>
    </row>
    <row r="431" spans="1:24">
      <c r="A431" s="4"/>
      <c r="B431" s="4"/>
      <c r="D431" s="4"/>
      <c r="E431" s="4"/>
      <c r="F431" s="4"/>
      <c r="G431" s="91">
        <f>'[1]Z07 一般公共预算财政拨款收入支出决算表(财决07表)'!A429</f>
        <v>0</v>
      </c>
      <c r="H431" s="101">
        <f>'[1]Z07 一般公共预算财政拨款收入支出决算表(财决07表)'!$K429</f>
        <v>0</v>
      </c>
      <c r="I431" s="91" t="str">
        <f t="shared" si="24"/>
        <v>2</v>
      </c>
      <c r="J431" s="91" t="str">
        <f t="shared" si="25"/>
        <v>2</v>
      </c>
      <c r="K431" s="91">
        <f t="shared" si="26"/>
        <v>4</v>
      </c>
      <c r="L431" s="91" t="str">
        <f t="shared" si="27"/>
        <v/>
      </c>
      <c r="O431" s="4"/>
      <c r="P431" s="4"/>
      <c r="Q431" s="4"/>
      <c r="R431" s="4"/>
      <c r="S431" s="4"/>
      <c r="T431" s="4"/>
      <c r="U431" s="4"/>
      <c r="V431" s="4"/>
      <c r="W431" s="4"/>
      <c r="X431" s="4"/>
    </row>
    <row r="432" spans="1:24">
      <c r="A432" s="4"/>
      <c r="B432" s="4"/>
      <c r="D432" s="4"/>
      <c r="E432" s="4"/>
      <c r="F432" s="4"/>
      <c r="G432" s="91">
        <f>'[1]Z07 一般公共预算财政拨款收入支出决算表(财决07表)'!A430</f>
        <v>0</v>
      </c>
      <c r="H432" s="101">
        <f>'[1]Z07 一般公共预算财政拨款收入支出决算表(财决07表)'!$K430</f>
        <v>0</v>
      </c>
      <c r="I432" s="91" t="str">
        <f t="shared" si="24"/>
        <v>2</v>
      </c>
      <c r="J432" s="91" t="str">
        <f t="shared" si="25"/>
        <v>2</v>
      </c>
      <c r="K432" s="91">
        <f t="shared" si="26"/>
        <v>4</v>
      </c>
      <c r="L432" s="91" t="str">
        <f t="shared" si="27"/>
        <v/>
      </c>
      <c r="O432" s="4"/>
      <c r="P432" s="4"/>
      <c r="Q432" s="4"/>
      <c r="R432" s="4"/>
      <c r="S432" s="4"/>
      <c r="T432" s="4"/>
      <c r="U432" s="4"/>
      <c r="V432" s="4"/>
      <c r="W432" s="4"/>
      <c r="X432" s="4"/>
    </row>
    <row r="433" spans="1:24">
      <c r="A433" s="4"/>
      <c r="B433" s="4"/>
      <c r="D433" s="4"/>
      <c r="E433" s="4"/>
      <c r="F433" s="4"/>
      <c r="G433" s="91">
        <f>'[1]Z07 一般公共预算财政拨款收入支出决算表(财决07表)'!A431</f>
        <v>0</v>
      </c>
      <c r="H433" s="101">
        <f>'[1]Z07 一般公共预算财政拨款收入支出决算表(财决07表)'!$K431</f>
        <v>0</v>
      </c>
      <c r="I433" s="91" t="str">
        <f t="shared" si="24"/>
        <v>2</v>
      </c>
      <c r="J433" s="91" t="str">
        <f t="shared" si="25"/>
        <v>2</v>
      </c>
      <c r="K433" s="91">
        <f t="shared" si="26"/>
        <v>4</v>
      </c>
      <c r="L433" s="91" t="str">
        <f t="shared" si="27"/>
        <v/>
      </c>
      <c r="O433" s="4"/>
      <c r="P433" s="4"/>
      <c r="Q433" s="4"/>
      <c r="R433" s="4"/>
      <c r="S433" s="4"/>
      <c r="T433" s="4"/>
      <c r="U433" s="4"/>
      <c r="V433" s="4"/>
      <c r="W433" s="4"/>
      <c r="X433" s="4"/>
    </row>
    <row r="434" spans="1:24">
      <c r="A434" s="4"/>
      <c r="B434" s="4"/>
      <c r="D434" s="4"/>
      <c r="E434" s="4"/>
      <c r="F434" s="4"/>
      <c r="G434" s="91">
        <f>'[1]Z07 一般公共预算财政拨款收入支出决算表(财决07表)'!A432</f>
        <v>0</v>
      </c>
      <c r="H434" s="101">
        <f>'[1]Z07 一般公共预算财政拨款收入支出决算表(财决07表)'!$K432</f>
        <v>0</v>
      </c>
      <c r="I434" s="91" t="str">
        <f t="shared" si="24"/>
        <v>2</v>
      </c>
      <c r="J434" s="91" t="str">
        <f t="shared" si="25"/>
        <v>2</v>
      </c>
      <c r="K434" s="91">
        <f t="shared" si="26"/>
        <v>4</v>
      </c>
      <c r="L434" s="91" t="str">
        <f t="shared" si="27"/>
        <v/>
      </c>
      <c r="O434" s="4"/>
      <c r="P434" s="4"/>
      <c r="Q434" s="4"/>
      <c r="R434" s="4"/>
      <c r="S434" s="4"/>
      <c r="T434" s="4"/>
      <c r="U434" s="4"/>
      <c r="V434" s="4"/>
      <c r="W434" s="4"/>
      <c r="X434" s="4"/>
    </row>
    <row r="435" spans="1:24">
      <c r="A435" s="4"/>
      <c r="B435" s="4"/>
      <c r="D435" s="4"/>
      <c r="E435" s="4"/>
      <c r="F435" s="4"/>
      <c r="G435" s="91">
        <f>'[1]Z07 一般公共预算财政拨款收入支出决算表(财决07表)'!A433</f>
        <v>0</v>
      </c>
      <c r="H435" s="101">
        <f>'[1]Z07 一般公共预算财政拨款收入支出决算表(财决07表)'!$K433</f>
        <v>0</v>
      </c>
      <c r="I435" s="91" t="str">
        <f t="shared" si="24"/>
        <v>2</v>
      </c>
      <c r="J435" s="91" t="str">
        <f t="shared" si="25"/>
        <v>2</v>
      </c>
      <c r="K435" s="91">
        <f t="shared" si="26"/>
        <v>4</v>
      </c>
      <c r="L435" s="91" t="str">
        <f t="shared" si="27"/>
        <v/>
      </c>
      <c r="O435" s="4"/>
      <c r="P435" s="4"/>
      <c r="Q435" s="4"/>
      <c r="R435" s="4"/>
      <c r="S435" s="4"/>
      <c r="T435" s="4"/>
      <c r="U435" s="4"/>
      <c r="V435" s="4"/>
      <c r="W435" s="4"/>
      <c r="X435" s="4"/>
    </row>
    <row r="436" spans="1:24">
      <c r="A436" s="4"/>
      <c r="B436" s="4"/>
      <c r="D436" s="4"/>
      <c r="E436" s="4"/>
      <c r="F436" s="4"/>
      <c r="G436" s="91">
        <f>'[1]Z07 一般公共预算财政拨款收入支出决算表(财决07表)'!A434</f>
        <v>0</v>
      </c>
      <c r="H436" s="101">
        <f>'[1]Z07 一般公共预算财政拨款收入支出决算表(财决07表)'!$K434</f>
        <v>0</v>
      </c>
      <c r="I436" s="91" t="str">
        <f t="shared" si="24"/>
        <v>2</v>
      </c>
      <c r="J436" s="91" t="str">
        <f t="shared" si="25"/>
        <v>2</v>
      </c>
      <c r="K436" s="91">
        <f t="shared" si="26"/>
        <v>4</v>
      </c>
      <c r="L436" s="91" t="str">
        <f t="shared" si="27"/>
        <v/>
      </c>
      <c r="O436" s="4"/>
      <c r="P436" s="4"/>
      <c r="Q436" s="4"/>
      <c r="R436" s="4"/>
      <c r="S436" s="4"/>
      <c r="T436" s="4"/>
      <c r="U436" s="4"/>
      <c r="V436" s="4"/>
      <c r="W436" s="4"/>
      <c r="X436" s="4"/>
    </row>
    <row r="437" spans="1:24">
      <c r="A437" s="4"/>
      <c r="B437" s="4"/>
      <c r="D437" s="4"/>
      <c r="E437" s="4"/>
      <c r="F437" s="4"/>
      <c r="G437" s="91">
        <f>'[1]Z07 一般公共预算财政拨款收入支出决算表(财决07表)'!A435</f>
        <v>0</v>
      </c>
      <c r="H437" s="101">
        <f>'[1]Z07 一般公共预算财政拨款收入支出决算表(财决07表)'!$K435</f>
        <v>0</v>
      </c>
      <c r="I437" s="91" t="str">
        <f t="shared" si="24"/>
        <v>2</v>
      </c>
      <c r="J437" s="91" t="str">
        <f t="shared" si="25"/>
        <v>2</v>
      </c>
      <c r="K437" s="91">
        <f t="shared" si="26"/>
        <v>4</v>
      </c>
      <c r="L437" s="91" t="str">
        <f t="shared" si="27"/>
        <v/>
      </c>
      <c r="O437" s="4"/>
      <c r="P437" s="4"/>
      <c r="Q437" s="4"/>
      <c r="R437" s="4"/>
      <c r="S437" s="4"/>
      <c r="T437" s="4"/>
      <c r="U437" s="4"/>
      <c r="V437" s="4"/>
      <c r="W437" s="4"/>
      <c r="X437" s="4"/>
    </row>
    <row r="438" spans="1:24">
      <c r="A438" s="4"/>
      <c r="B438" s="4"/>
      <c r="D438" s="4"/>
      <c r="E438" s="4"/>
      <c r="F438" s="4"/>
      <c r="G438" s="91">
        <f>'[1]Z07 一般公共预算财政拨款收入支出决算表(财决07表)'!A436</f>
        <v>0</v>
      </c>
      <c r="H438" s="101">
        <f>'[1]Z07 一般公共预算财政拨款收入支出决算表(财决07表)'!$K436</f>
        <v>0</v>
      </c>
      <c r="I438" s="91" t="str">
        <f t="shared" si="24"/>
        <v>2</v>
      </c>
      <c r="J438" s="91" t="str">
        <f t="shared" si="25"/>
        <v>2</v>
      </c>
      <c r="K438" s="91">
        <f t="shared" si="26"/>
        <v>4</v>
      </c>
      <c r="L438" s="91" t="str">
        <f t="shared" si="27"/>
        <v/>
      </c>
      <c r="O438" s="4"/>
      <c r="P438" s="4"/>
      <c r="Q438" s="4"/>
      <c r="R438" s="4"/>
      <c r="S438" s="4"/>
      <c r="T438" s="4"/>
      <c r="U438" s="4"/>
      <c r="V438" s="4"/>
      <c r="W438" s="4"/>
      <c r="X438" s="4"/>
    </row>
    <row r="439" spans="1:24">
      <c r="A439" s="4"/>
      <c r="B439" s="4"/>
      <c r="D439" s="4"/>
      <c r="E439" s="4"/>
      <c r="F439" s="4"/>
      <c r="G439" s="91">
        <f>'[1]Z07 一般公共预算财政拨款收入支出决算表(财决07表)'!A437</f>
        <v>0</v>
      </c>
      <c r="H439" s="101">
        <f>'[1]Z07 一般公共预算财政拨款收入支出决算表(财决07表)'!$K437</f>
        <v>0</v>
      </c>
      <c r="I439" s="91" t="str">
        <f t="shared" si="24"/>
        <v>2</v>
      </c>
      <c r="J439" s="91" t="str">
        <f t="shared" si="25"/>
        <v>2</v>
      </c>
      <c r="K439" s="91">
        <f t="shared" si="26"/>
        <v>4</v>
      </c>
      <c r="L439" s="91" t="str">
        <f t="shared" si="27"/>
        <v/>
      </c>
      <c r="O439" s="4"/>
      <c r="P439" s="4"/>
      <c r="Q439" s="4"/>
      <c r="R439" s="4"/>
      <c r="S439" s="4"/>
      <c r="T439" s="4"/>
      <c r="U439" s="4"/>
      <c r="V439" s="4"/>
      <c r="W439" s="4"/>
      <c r="X439" s="4"/>
    </row>
    <row r="440" spans="1:24">
      <c r="A440" s="4"/>
      <c r="B440" s="4"/>
      <c r="D440" s="4"/>
      <c r="E440" s="4"/>
      <c r="F440" s="4"/>
      <c r="G440" s="91">
        <f>'[1]Z07 一般公共预算财政拨款收入支出决算表(财决07表)'!A438</f>
        <v>0</v>
      </c>
      <c r="H440" s="101">
        <f>'[1]Z07 一般公共预算财政拨款收入支出决算表(财决07表)'!$K438</f>
        <v>0</v>
      </c>
      <c r="I440" s="91" t="str">
        <f t="shared" si="24"/>
        <v>2</v>
      </c>
      <c r="J440" s="91" t="str">
        <f t="shared" si="25"/>
        <v>2</v>
      </c>
      <c r="K440" s="91">
        <f t="shared" si="26"/>
        <v>4</v>
      </c>
      <c r="L440" s="91" t="str">
        <f t="shared" si="27"/>
        <v/>
      </c>
      <c r="O440" s="4"/>
      <c r="P440" s="4"/>
      <c r="Q440" s="4"/>
      <c r="R440" s="4"/>
      <c r="S440" s="4"/>
      <c r="T440" s="4"/>
      <c r="U440" s="4"/>
      <c r="V440" s="4"/>
      <c r="W440" s="4"/>
      <c r="X440" s="4"/>
    </row>
    <row r="441" spans="1:24">
      <c r="A441" s="4"/>
      <c r="B441" s="4"/>
      <c r="D441" s="4"/>
      <c r="E441" s="4"/>
      <c r="F441" s="4"/>
      <c r="G441" s="91">
        <f>'[1]Z07 一般公共预算财政拨款收入支出决算表(财决07表)'!A439</f>
        <v>0</v>
      </c>
      <c r="H441" s="101">
        <f>'[1]Z07 一般公共预算财政拨款收入支出决算表(财决07表)'!$K439</f>
        <v>0</v>
      </c>
      <c r="I441" s="91" t="str">
        <f t="shared" si="24"/>
        <v>2</v>
      </c>
      <c r="J441" s="91" t="str">
        <f t="shared" si="25"/>
        <v>2</v>
      </c>
      <c r="K441" s="91">
        <f t="shared" si="26"/>
        <v>4</v>
      </c>
      <c r="L441" s="91" t="str">
        <f t="shared" si="27"/>
        <v/>
      </c>
      <c r="O441" s="4"/>
      <c r="P441" s="4"/>
      <c r="Q441" s="4"/>
      <c r="R441" s="4"/>
      <c r="S441" s="4"/>
      <c r="T441" s="4"/>
      <c r="U441" s="4"/>
      <c r="V441" s="4"/>
      <c r="W441" s="4"/>
      <c r="X441" s="4"/>
    </row>
    <row r="442" spans="1:24">
      <c r="A442" s="4"/>
      <c r="B442" s="4"/>
      <c r="D442" s="4"/>
      <c r="E442" s="4"/>
      <c r="F442" s="4"/>
      <c r="G442" s="91">
        <f>'[1]Z07 一般公共预算财政拨款收入支出决算表(财决07表)'!A440</f>
        <v>0</v>
      </c>
      <c r="H442" s="101">
        <f>'[1]Z07 一般公共预算财政拨款收入支出决算表(财决07表)'!$K440</f>
        <v>0</v>
      </c>
      <c r="I442" s="91" t="str">
        <f t="shared" si="24"/>
        <v>2</v>
      </c>
      <c r="J442" s="91" t="str">
        <f t="shared" si="25"/>
        <v>2</v>
      </c>
      <c r="K442" s="91">
        <f t="shared" si="26"/>
        <v>4</v>
      </c>
      <c r="L442" s="91" t="str">
        <f t="shared" si="27"/>
        <v/>
      </c>
      <c r="O442" s="4"/>
      <c r="P442" s="4"/>
      <c r="Q442" s="4"/>
      <c r="R442" s="4"/>
      <c r="S442" s="4"/>
      <c r="T442" s="4"/>
      <c r="U442" s="4"/>
      <c r="V442" s="4"/>
      <c r="W442" s="4"/>
      <c r="X442" s="4"/>
    </row>
    <row r="443" spans="1:24">
      <c r="A443" s="4"/>
      <c r="B443" s="4"/>
      <c r="D443" s="4"/>
      <c r="E443" s="4"/>
      <c r="F443" s="4"/>
      <c r="G443" s="91">
        <f>'[1]Z07 一般公共预算财政拨款收入支出决算表(财决07表)'!A441</f>
        <v>0</v>
      </c>
      <c r="H443" s="101">
        <f>'[1]Z07 一般公共预算财政拨款收入支出决算表(财决07表)'!$K441</f>
        <v>0</v>
      </c>
      <c r="I443" s="91" t="str">
        <f t="shared" si="24"/>
        <v>2</v>
      </c>
      <c r="J443" s="91" t="str">
        <f t="shared" si="25"/>
        <v>2</v>
      </c>
      <c r="K443" s="91">
        <f t="shared" si="26"/>
        <v>4</v>
      </c>
      <c r="L443" s="91" t="str">
        <f t="shared" si="27"/>
        <v/>
      </c>
      <c r="O443" s="4"/>
      <c r="P443" s="4"/>
      <c r="Q443" s="4"/>
      <c r="R443" s="4"/>
      <c r="S443" s="4"/>
      <c r="T443" s="4"/>
      <c r="U443" s="4"/>
      <c r="V443" s="4"/>
      <c r="W443" s="4"/>
      <c r="X443" s="4"/>
    </row>
    <row r="444" spans="1:24">
      <c r="A444" s="4"/>
      <c r="B444" s="4"/>
      <c r="D444" s="4"/>
      <c r="E444" s="4"/>
      <c r="F444" s="4"/>
      <c r="G444" s="91">
        <f>'[1]Z07 一般公共预算财政拨款收入支出决算表(财决07表)'!A442</f>
        <v>0</v>
      </c>
      <c r="H444" s="101">
        <f>'[1]Z07 一般公共预算财政拨款收入支出决算表(财决07表)'!$K442</f>
        <v>0</v>
      </c>
      <c r="I444" s="91" t="str">
        <f t="shared" si="24"/>
        <v>2</v>
      </c>
      <c r="J444" s="91" t="str">
        <f t="shared" si="25"/>
        <v>2</v>
      </c>
      <c r="K444" s="91">
        <f t="shared" si="26"/>
        <v>4</v>
      </c>
      <c r="L444" s="91" t="str">
        <f t="shared" si="27"/>
        <v/>
      </c>
      <c r="O444" s="4"/>
      <c r="P444" s="4"/>
      <c r="Q444" s="4"/>
      <c r="R444" s="4"/>
      <c r="S444" s="4"/>
      <c r="T444" s="4"/>
      <c r="U444" s="4"/>
      <c r="V444" s="4"/>
      <c r="W444" s="4"/>
      <c r="X444" s="4"/>
    </row>
    <row r="445" spans="1:24">
      <c r="A445" s="4"/>
      <c r="B445" s="4"/>
      <c r="D445" s="4"/>
      <c r="E445" s="4"/>
      <c r="F445" s="4"/>
      <c r="G445" s="91">
        <f>'[1]Z07 一般公共预算财政拨款收入支出决算表(财决07表)'!A443</f>
        <v>0</v>
      </c>
      <c r="H445" s="101">
        <f>'[1]Z07 一般公共预算财政拨款收入支出决算表(财决07表)'!$K443</f>
        <v>0</v>
      </c>
      <c r="I445" s="91" t="str">
        <f t="shared" si="24"/>
        <v>2</v>
      </c>
      <c r="J445" s="91" t="str">
        <f t="shared" si="25"/>
        <v>2</v>
      </c>
      <c r="K445" s="91">
        <f t="shared" si="26"/>
        <v>4</v>
      </c>
      <c r="L445" s="91" t="str">
        <f t="shared" si="27"/>
        <v/>
      </c>
      <c r="O445" s="4"/>
      <c r="P445" s="4"/>
      <c r="Q445" s="4"/>
      <c r="R445" s="4"/>
      <c r="S445" s="4"/>
      <c r="T445" s="4"/>
      <c r="U445" s="4"/>
      <c r="V445" s="4"/>
      <c r="W445" s="4"/>
      <c r="X445" s="4"/>
    </row>
    <row r="446" spans="1:24">
      <c r="A446" s="4"/>
      <c r="B446" s="4"/>
      <c r="D446" s="4"/>
      <c r="E446" s="4"/>
      <c r="F446" s="4"/>
      <c r="G446" s="91">
        <f>'[1]Z07 一般公共预算财政拨款收入支出决算表(财决07表)'!A444</f>
        <v>0</v>
      </c>
      <c r="H446" s="101">
        <f>'[1]Z07 一般公共预算财政拨款收入支出决算表(财决07表)'!$K444</f>
        <v>0</v>
      </c>
      <c r="I446" s="91" t="str">
        <f t="shared" si="24"/>
        <v>2</v>
      </c>
      <c r="J446" s="91" t="str">
        <f t="shared" si="25"/>
        <v>2</v>
      </c>
      <c r="K446" s="91">
        <f t="shared" si="26"/>
        <v>4</v>
      </c>
      <c r="L446" s="91" t="str">
        <f t="shared" si="27"/>
        <v/>
      </c>
      <c r="O446" s="4"/>
      <c r="P446" s="4"/>
      <c r="Q446" s="4"/>
      <c r="R446" s="4"/>
      <c r="S446" s="4"/>
      <c r="T446" s="4"/>
      <c r="U446" s="4"/>
      <c r="V446" s="4"/>
      <c r="W446" s="4"/>
      <c r="X446" s="4"/>
    </row>
    <row r="447" spans="1:24">
      <c r="A447" s="4"/>
      <c r="B447" s="4"/>
      <c r="D447" s="4"/>
      <c r="E447" s="4"/>
      <c r="F447" s="4"/>
      <c r="G447" s="91">
        <f>'[1]Z07 一般公共预算财政拨款收入支出决算表(财决07表)'!A445</f>
        <v>0</v>
      </c>
      <c r="H447" s="101">
        <f>'[1]Z07 一般公共预算财政拨款收入支出决算表(财决07表)'!$K445</f>
        <v>0</v>
      </c>
      <c r="I447" s="91" t="str">
        <f t="shared" si="24"/>
        <v>2</v>
      </c>
      <c r="J447" s="91" t="str">
        <f t="shared" si="25"/>
        <v>2</v>
      </c>
      <c r="K447" s="91">
        <f t="shared" si="26"/>
        <v>4</v>
      </c>
      <c r="L447" s="91" t="str">
        <f t="shared" si="27"/>
        <v/>
      </c>
      <c r="O447" s="4"/>
      <c r="P447" s="4"/>
      <c r="Q447" s="4"/>
      <c r="R447" s="4"/>
      <c r="S447" s="4"/>
      <c r="T447" s="4"/>
      <c r="U447" s="4"/>
      <c r="V447" s="4"/>
      <c r="W447" s="4"/>
      <c r="X447" s="4"/>
    </row>
    <row r="448" spans="1:24">
      <c r="A448" s="4"/>
      <c r="B448" s="4"/>
      <c r="D448" s="4"/>
      <c r="E448" s="4"/>
      <c r="F448" s="4"/>
      <c r="G448" s="91">
        <f>'[1]Z07 一般公共预算财政拨款收入支出决算表(财决07表)'!A446</f>
        <v>0</v>
      </c>
      <c r="H448" s="101">
        <f>'[1]Z07 一般公共预算财政拨款收入支出决算表(财决07表)'!$K446</f>
        <v>0</v>
      </c>
      <c r="I448" s="91" t="str">
        <f t="shared" si="24"/>
        <v>2</v>
      </c>
      <c r="J448" s="91" t="str">
        <f t="shared" si="25"/>
        <v>2</v>
      </c>
      <c r="K448" s="91">
        <f t="shared" si="26"/>
        <v>4</v>
      </c>
      <c r="L448" s="91" t="str">
        <f t="shared" si="27"/>
        <v/>
      </c>
      <c r="O448" s="4"/>
      <c r="P448" s="4"/>
      <c r="Q448" s="4"/>
      <c r="R448" s="4"/>
      <c r="S448" s="4"/>
      <c r="T448" s="4"/>
      <c r="U448" s="4"/>
      <c r="V448" s="4"/>
      <c r="W448" s="4"/>
      <c r="X448" s="4"/>
    </row>
    <row r="449" spans="1:24">
      <c r="A449" s="4"/>
      <c r="B449" s="4"/>
      <c r="D449" s="4"/>
      <c r="E449" s="4"/>
      <c r="F449" s="4"/>
      <c r="G449" s="91">
        <f>'[1]Z07 一般公共预算财政拨款收入支出决算表(财决07表)'!A447</f>
        <v>0</v>
      </c>
      <c r="H449" s="101">
        <f>'[1]Z07 一般公共预算财政拨款收入支出决算表(财决07表)'!$K447</f>
        <v>0</v>
      </c>
      <c r="I449" s="91" t="str">
        <f t="shared" si="24"/>
        <v>2</v>
      </c>
      <c r="J449" s="91" t="str">
        <f t="shared" si="25"/>
        <v>2</v>
      </c>
      <c r="K449" s="91">
        <f t="shared" si="26"/>
        <v>4</v>
      </c>
      <c r="L449" s="91" t="str">
        <f t="shared" si="27"/>
        <v/>
      </c>
      <c r="O449" s="4"/>
      <c r="P449" s="4"/>
      <c r="Q449" s="4"/>
      <c r="R449" s="4"/>
      <c r="S449" s="4"/>
      <c r="T449" s="4"/>
      <c r="U449" s="4"/>
      <c r="V449" s="4"/>
      <c r="W449" s="4"/>
      <c r="X449" s="4"/>
    </row>
    <row r="450" spans="1:24">
      <c r="A450" s="4"/>
      <c r="B450" s="4"/>
      <c r="D450" s="4"/>
      <c r="E450" s="4"/>
      <c r="F450" s="4"/>
      <c r="G450" s="91">
        <f>'[1]Z07 一般公共预算财政拨款收入支出决算表(财决07表)'!A448</f>
        <v>0</v>
      </c>
      <c r="H450" s="101">
        <f>'[1]Z07 一般公共预算财政拨款收入支出决算表(财决07表)'!$K448</f>
        <v>0</v>
      </c>
      <c r="I450" s="91" t="str">
        <f t="shared" si="24"/>
        <v>2</v>
      </c>
      <c r="J450" s="91" t="str">
        <f t="shared" si="25"/>
        <v>2</v>
      </c>
      <c r="K450" s="91">
        <f t="shared" si="26"/>
        <v>4</v>
      </c>
      <c r="L450" s="91" t="str">
        <f t="shared" si="27"/>
        <v/>
      </c>
      <c r="O450" s="4"/>
      <c r="P450" s="4"/>
      <c r="Q450" s="4"/>
      <c r="R450" s="4"/>
      <c r="S450" s="4"/>
      <c r="T450" s="4"/>
      <c r="U450" s="4"/>
      <c r="V450" s="4"/>
      <c r="W450" s="4"/>
      <c r="X450" s="4"/>
    </row>
    <row r="451" spans="1:24">
      <c r="A451" s="4"/>
      <c r="B451" s="4"/>
      <c r="D451" s="4"/>
      <c r="E451" s="4"/>
      <c r="F451" s="4"/>
      <c r="G451" s="91">
        <f>'[1]Z07 一般公共预算财政拨款收入支出决算表(财决07表)'!A449</f>
        <v>0</v>
      </c>
      <c r="H451" s="101">
        <f>'[1]Z07 一般公共预算财政拨款收入支出决算表(财决07表)'!$K449</f>
        <v>0</v>
      </c>
      <c r="I451" s="91" t="str">
        <f t="shared" si="24"/>
        <v>2</v>
      </c>
      <c r="J451" s="91" t="str">
        <f t="shared" si="25"/>
        <v>2</v>
      </c>
      <c r="K451" s="91">
        <f t="shared" si="26"/>
        <v>4</v>
      </c>
      <c r="L451" s="91" t="str">
        <f t="shared" si="27"/>
        <v/>
      </c>
      <c r="O451" s="4"/>
      <c r="P451" s="4"/>
      <c r="Q451" s="4"/>
      <c r="R451" s="4"/>
      <c r="S451" s="4"/>
      <c r="T451" s="4"/>
      <c r="U451" s="4"/>
      <c r="V451" s="4"/>
      <c r="W451" s="4"/>
      <c r="X451" s="4"/>
    </row>
    <row r="452" spans="1:24">
      <c r="A452" s="4"/>
      <c r="B452" s="4"/>
      <c r="D452" s="4"/>
      <c r="E452" s="4"/>
      <c r="F452" s="4"/>
      <c r="G452" s="91">
        <f>'[1]Z07 一般公共预算财政拨款收入支出决算表(财决07表)'!A450</f>
        <v>0</v>
      </c>
      <c r="H452" s="101">
        <f>'[1]Z07 一般公共预算财政拨款收入支出决算表(财决07表)'!$K450</f>
        <v>0</v>
      </c>
      <c r="I452" s="91" t="str">
        <f t="shared" si="24"/>
        <v>2</v>
      </c>
      <c r="J452" s="91" t="str">
        <f t="shared" si="25"/>
        <v>2</v>
      </c>
      <c r="K452" s="91">
        <f t="shared" si="26"/>
        <v>4</v>
      </c>
      <c r="L452" s="91" t="str">
        <f t="shared" si="27"/>
        <v/>
      </c>
      <c r="O452" s="4"/>
      <c r="P452" s="4"/>
      <c r="Q452" s="4"/>
      <c r="R452" s="4"/>
      <c r="S452" s="4"/>
      <c r="T452" s="4"/>
      <c r="U452" s="4"/>
      <c r="V452" s="4"/>
      <c r="W452" s="4"/>
      <c r="X452" s="4"/>
    </row>
    <row r="453" spans="1:24">
      <c r="A453" s="4"/>
      <c r="B453" s="4"/>
      <c r="D453" s="4"/>
      <c r="E453" s="4"/>
      <c r="F453" s="4"/>
      <c r="G453" s="91">
        <f>'[1]Z07 一般公共预算财政拨款收入支出决算表(财决07表)'!A451</f>
        <v>0</v>
      </c>
      <c r="H453" s="101">
        <f>'[1]Z07 一般公共预算财政拨款收入支出决算表(财决07表)'!$K451</f>
        <v>0</v>
      </c>
      <c r="I453" s="91" t="str">
        <f t="shared" si="24"/>
        <v>2</v>
      </c>
      <c r="J453" s="91" t="str">
        <f t="shared" si="25"/>
        <v>2</v>
      </c>
      <c r="K453" s="91">
        <f t="shared" si="26"/>
        <v>4</v>
      </c>
      <c r="L453" s="91" t="str">
        <f t="shared" si="27"/>
        <v/>
      </c>
      <c r="O453" s="4"/>
      <c r="P453" s="4"/>
      <c r="Q453" s="4"/>
      <c r="R453" s="4"/>
      <c r="S453" s="4"/>
      <c r="T453" s="4"/>
      <c r="U453" s="4"/>
      <c r="V453" s="4"/>
      <c r="W453" s="4"/>
      <c r="X453" s="4"/>
    </row>
    <row r="454" spans="1:24">
      <c r="A454" s="4"/>
      <c r="B454" s="4"/>
      <c r="D454" s="4"/>
      <c r="E454" s="4"/>
      <c r="F454" s="4"/>
      <c r="G454" s="91">
        <f>'[1]Z07 一般公共预算财政拨款收入支出决算表(财决07表)'!A452</f>
        <v>0</v>
      </c>
      <c r="H454" s="101">
        <f>'[1]Z07 一般公共预算财政拨款收入支出决算表(财决07表)'!$K452</f>
        <v>0</v>
      </c>
      <c r="I454" s="91" t="str">
        <f t="shared" si="24"/>
        <v>2</v>
      </c>
      <c r="J454" s="91" t="str">
        <f t="shared" si="25"/>
        <v>2</v>
      </c>
      <c r="K454" s="91">
        <f t="shared" si="26"/>
        <v>4</v>
      </c>
      <c r="L454" s="91" t="str">
        <f t="shared" si="27"/>
        <v/>
      </c>
      <c r="O454" s="4"/>
      <c r="P454" s="4"/>
      <c r="Q454" s="4"/>
      <c r="R454" s="4"/>
      <c r="S454" s="4"/>
      <c r="T454" s="4"/>
      <c r="U454" s="4"/>
      <c r="V454" s="4"/>
      <c r="W454" s="4"/>
      <c r="X454" s="4"/>
    </row>
    <row r="455" spans="1:24">
      <c r="A455" s="4"/>
      <c r="B455" s="4"/>
      <c r="D455" s="4"/>
      <c r="E455" s="4"/>
      <c r="F455" s="4"/>
      <c r="G455" s="91">
        <f>'[1]Z07 一般公共预算财政拨款收入支出决算表(财决07表)'!A453</f>
        <v>0</v>
      </c>
      <c r="H455" s="101">
        <f>'[1]Z07 一般公共预算财政拨款收入支出决算表(财决07表)'!$K453</f>
        <v>0</v>
      </c>
      <c r="I455" s="91" t="str">
        <f t="shared" si="24"/>
        <v>2</v>
      </c>
      <c r="J455" s="91" t="str">
        <f t="shared" si="25"/>
        <v>2</v>
      </c>
      <c r="K455" s="91">
        <f t="shared" si="26"/>
        <v>4</v>
      </c>
      <c r="L455" s="91" t="str">
        <f t="shared" si="27"/>
        <v/>
      </c>
      <c r="O455" s="4"/>
      <c r="P455" s="4"/>
      <c r="Q455" s="4"/>
      <c r="R455" s="4"/>
      <c r="S455" s="4"/>
      <c r="T455" s="4"/>
      <c r="U455" s="4"/>
      <c r="V455" s="4"/>
      <c r="W455" s="4"/>
      <c r="X455" s="4"/>
    </row>
    <row r="456" spans="1:24">
      <c r="A456" s="4"/>
      <c r="B456" s="4"/>
      <c r="D456" s="4"/>
      <c r="E456" s="4"/>
      <c r="F456" s="4"/>
      <c r="G456" s="91">
        <f>'[1]Z07 一般公共预算财政拨款收入支出决算表(财决07表)'!A454</f>
        <v>0</v>
      </c>
      <c r="H456" s="101">
        <f>'[1]Z07 一般公共预算财政拨款收入支出决算表(财决07表)'!$K454</f>
        <v>0</v>
      </c>
      <c r="I456" s="91" t="str">
        <f t="shared" si="24"/>
        <v>2</v>
      </c>
      <c r="J456" s="91" t="str">
        <f t="shared" si="25"/>
        <v>2</v>
      </c>
      <c r="K456" s="91">
        <f t="shared" si="26"/>
        <v>4</v>
      </c>
      <c r="L456" s="91" t="str">
        <f t="shared" si="27"/>
        <v/>
      </c>
      <c r="O456" s="4"/>
      <c r="P456" s="4"/>
      <c r="Q456" s="4"/>
      <c r="R456" s="4"/>
      <c r="S456" s="4"/>
      <c r="T456" s="4"/>
      <c r="U456" s="4"/>
      <c r="V456" s="4"/>
      <c r="W456" s="4"/>
      <c r="X456" s="4"/>
    </row>
    <row r="457" spans="1:24">
      <c r="A457" s="4"/>
      <c r="B457" s="4"/>
      <c r="D457" s="4"/>
      <c r="E457" s="4"/>
      <c r="F457" s="4"/>
      <c r="G457" s="91">
        <f>'[1]Z07 一般公共预算财政拨款收入支出决算表(财决07表)'!A455</f>
        <v>0</v>
      </c>
      <c r="H457" s="101">
        <f>'[1]Z07 一般公共预算财政拨款收入支出决算表(财决07表)'!$K455</f>
        <v>0</v>
      </c>
      <c r="I457" s="91" t="str">
        <f t="shared" si="24"/>
        <v>2</v>
      </c>
      <c r="J457" s="91" t="str">
        <f t="shared" si="25"/>
        <v>2</v>
      </c>
      <c r="K457" s="91">
        <f t="shared" si="26"/>
        <v>4</v>
      </c>
      <c r="L457" s="91" t="str">
        <f t="shared" si="27"/>
        <v/>
      </c>
      <c r="O457" s="4"/>
      <c r="P457" s="4"/>
      <c r="Q457" s="4"/>
      <c r="R457" s="4"/>
      <c r="S457" s="4"/>
      <c r="T457" s="4"/>
      <c r="U457" s="4"/>
      <c r="V457" s="4"/>
      <c r="W457" s="4"/>
      <c r="X457" s="4"/>
    </row>
    <row r="458" spans="1:24">
      <c r="A458" s="4"/>
      <c r="B458" s="4"/>
      <c r="D458" s="4"/>
      <c r="E458" s="4"/>
      <c r="F458" s="4"/>
      <c r="G458" s="91">
        <f>'[1]Z07 一般公共预算财政拨款收入支出决算表(财决07表)'!A456</f>
        <v>0</v>
      </c>
      <c r="H458" s="101">
        <f>'[1]Z07 一般公共预算财政拨款收入支出决算表(财决07表)'!$K456</f>
        <v>0</v>
      </c>
      <c r="I458" s="91" t="str">
        <f t="shared" si="24"/>
        <v>2</v>
      </c>
      <c r="J458" s="91" t="str">
        <f t="shared" si="25"/>
        <v>2</v>
      </c>
      <c r="K458" s="91">
        <f t="shared" si="26"/>
        <v>4</v>
      </c>
      <c r="L458" s="91" t="str">
        <f t="shared" si="27"/>
        <v/>
      </c>
      <c r="O458" s="4"/>
      <c r="P458" s="4"/>
      <c r="Q458" s="4"/>
      <c r="R458" s="4"/>
      <c r="S458" s="4"/>
      <c r="T458" s="4"/>
      <c r="U458" s="4"/>
      <c r="V458" s="4"/>
      <c r="W458" s="4"/>
      <c r="X458" s="4"/>
    </row>
    <row r="459" spans="1:24">
      <c r="A459" s="4"/>
      <c r="B459" s="4"/>
      <c r="D459" s="4"/>
      <c r="E459" s="4"/>
      <c r="F459" s="4"/>
      <c r="G459" s="91">
        <f>'[1]Z07 一般公共预算财政拨款收入支出决算表(财决07表)'!A457</f>
        <v>0</v>
      </c>
      <c r="H459" s="101">
        <f>'[1]Z07 一般公共预算财政拨款收入支出决算表(财决07表)'!$K457</f>
        <v>0</v>
      </c>
      <c r="I459" s="91" t="str">
        <f t="shared" si="24"/>
        <v>2</v>
      </c>
      <c r="J459" s="91" t="str">
        <f t="shared" si="25"/>
        <v>2</v>
      </c>
      <c r="K459" s="91">
        <f t="shared" si="26"/>
        <v>4</v>
      </c>
      <c r="L459" s="91" t="str">
        <f t="shared" si="27"/>
        <v/>
      </c>
      <c r="O459" s="4"/>
      <c r="P459" s="4"/>
      <c r="Q459" s="4"/>
      <c r="R459" s="4"/>
      <c r="S459" s="4"/>
      <c r="T459" s="4"/>
      <c r="U459" s="4"/>
      <c r="V459" s="4"/>
      <c r="W459" s="4"/>
      <c r="X459" s="4"/>
    </row>
    <row r="460" spans="1:24">
      <c r="A460" s="4"/>
      <c r="B460" s="4"/>
      <c r="D460" s="4"/>
      <c r="E460" s="4"/>
      <c r="F460" s="4"/>
      <c r="G460" s="91">
        <f>'[1]Z07 一般公共预算财政拨款收入支出决算表(财决07表)'!A458</f>
        <v>0</v>
      </c>
      <c r="H460" s="101">
        <f>'[1]Z07 一般公共预算财政拨款收入支出决算表(财决07表)'!$K458</f>
        <v>0</v>
      </c>
      <c r="I460" s="91" t="str">
        <f t="shared" si="24"/>
        <v>2</v>
      </c>
      <c r="J460" s="91" t="str">
        <f t="shared" si="25"/>
        <v>2</v>
      </c>
      <c r="K460" s="91">
        <f t="shared" si="26"/>
        <v>4</v>
      </c>
      <c r="L460" s="91" t="str">
        <f t="shared" si="27"/>
        <v/>
      </c>
      <c r="O460" s="4"/>
      <c r="P460" s="4"/>
      <c r="Q460" s="4"/>
      <c r="R460" s="4"/>
      <c r="S460" s="4"/>
      <c r="T460" s="4"/>
      <c r="U460" s="4"/>
      <c r="V460" s="4"/>
      <c r="W460" s="4"/>
      <c r="X460" s="4"/>
    </row>
    <row r="461" spans="1:24">
      <c r="A461" s="4"/>
      <c r="B461" s="4"/>
      <c r="D461" s="4"/>
      <c r="E461" s="4"/>
      <c r="F461" s="4"/>
      <c r="G461" s="91">
        <f>'[1]Z07 一般公共预算财政拨款收入支出决算表(财决07表)'!A459</f>
        <v>0</v>
      </c>
      <c r="H461" s="101">
        <f>'[1]Z07 一般公共预算财政拨款收入支出决算表(财决07表)'!$K459</f>
        <v>0</v>
      </c>
      <c r="I461" s="91" t="str">
        <f t="shared" ref="I461:I500" si="28">IF(G461&gt;0,"1","2")</f>
        <v>2</v>
      </c>
      <c r="J461" s="91" t="str">
        <f t="shared" ref="J461:J500" si="29">IF(H461&gt;0,"1","2")</f>
        <v>2</v>
      </c>
      <c r="K461" s="91">
        <f t="shared" ref="K461:K500" si="30">I461+J461</f>
        <v>4</v>
      </c>
      <c r="L461" s="91" t="str">
        <f t="shared" ref="L461:L504" si="31">IF(C461&lt;&gt;"",ROW(),"")</f>
        <v/>
      </c>
      <c r="O461" s="4"/>
      <c r="P461" s="4"/>
      <c r="Q461" s="4"/>
      <c r="R461" s="4"/>
      <c r="S461" s="4"/>
      <c r="T461" s="4"/>
      <c r="U461" s="4"/>
      <c r="V461" s="4"/>
      <c r="W461" s="4"/>
      <c r="X461" s="4"/>
    </row>
    <row r="462" spans="1:24">
      <c r="A462" s="4"/>
      <c r="B462" s="4"/>
      <c r="D462" s="4"/>
      <c r="E462" s="4"/>
      <c r="F462" s="4"/>
      <c r="G462" s="91">
        <f>'[1]Z07 一般公共预算财政拨款收入支出决算表(财决07表)'!A460</f>
        <v>0</v>
      </c>
      <c r="H462" s="101">
        <f>'[1]Z07 一般公共预算财政拨款收入支出决算表(财决07表)'!$K460</f>
        <v>0</v>
      </c>
      <c r="I462" s="91" t="str">
        <f t="shared" si="28"/>
        <v>2</v>
      </c>
      <c r="J462" s="91" t="str">
        <f t="shared" si="29"/>
        <v>2</v>
      </c>
      <c r="K462" s="91">
        <f t="shared" si="30"/>
        <v>4</v>
      </c>
      <c r="L462" s="91" t="str">
        <f t="shared" si="31"/>
        <v/>
      </c>
      <c r="O462" s="4"/>
      <c r="P462" s="4"/>
      <c r="Q462" s="4"/>
      <c r="R462" s="4"/>
      <c r="S462" s="4"/>
      <c r="T462" s="4"/>
      <c r="U462" s="4"/>
      <c r="V462" s="4"/>
      <c r="W462" s="4"/>
      <c r="X462" s="4"/>
    </row>
    <row r="463" spans="1:24">
      <c r="A463" s="4"/>
      <c r="B463" s="4"/>
      <c r="D463" s="4"/>
      <c r="E463" s="4"/>
      <c r="F463" s="4"/>
      <c r="G463" s="91">
        <f>'[1]Z07 一般公共预算财政拨款收入支出决算表(财决07表)'!A461</f>
        <v>0</v>
      </c>
      <c r="H463" s="101">
        <f>'[1]Z07 一般公共预算财政拨款收入支出决算表(财决07表)'!$K461</f>
        <v>0</v>
      </c>
      <c r="I463" s="91" t="str">
        <f t="shared" si="28"/>
        <v>2</v>
      </c>
      <c r="J463" s="91" t="str">
        <f t="shared" si="29"/>
        <v>2</v>
      </c>
      <c r="K463" s="91">
        <f t="shared" si="30"/>
        <v>4</v>
      </c>
      <c r="L463" s="91" t="str">
        <f t="shared" si="31"/>
        <v/>
      </c>
      <c r="O463" s="4"/>
      <c r="P463" s="4"/>
      <c r="Q463" s="4"/>
      <c r="R463" s="4"/>
      <c r="S463" s="4"/>
      <c r="T463" s="4"/>
      <c r="U463" s="4"/>
      <c r="V463" s="4"/>
      <c r="W463" s="4"/>
      <c r="X463" s="4"/>
    </row>
    <row r="464" spans="1:24">
      <c r="A464" s="4"/>
      <c r="B464" s="4"/>
      <c r="D464" s="4"/>
      <c r="E464" s="4"/>
      <c r="F464" s="4"/>
      <c r="G464" s="91">
        <f>'[1]Z07 一般公共预算财政拨款收入支出决算表(财决07表)'!A462</f>
        <v>0</v>
      </c>
      <c r="H464" s="101">
        <f>'[1]Z07 一般公共预算财政拨款收入支出决算表(财决07表)'!$K462</f>
        <v>0</v>
      </c>
      <c r="I464" s="91" t="str">
        <f t="shared" si="28"/>
        <v>2</v>
      </c>
      <c r="J464" s="91" t="str">
        <f t="shared" si="29"/>
        <v>2</v>
      </c>
      <c r="K464" s="91">
        <f t="shared" si="30"/>
        <v>4</v>
      </c>
      <c r="L464" s="91" t="str">
        <f t="shared" si="31"/>
        <v/>
      </c>
      <c r="O464" s="4"/>
      <c r="P464" s="4"/>
      <c r="Q464" s="4"/>
      <c r="R464" s="4"/>
      <c r="S464" s="4"/>
      <c r="T464" s="4"/>
      <c r="U464" s="4"/>
      <c r="V464" s="4"/>
      <c r="W464" s="4"/>
      <c r="X464" s="4"/>
    </row>
    <row r="465" spans="1:24">
      <c r="A465" s="4"/>
      <c r="B465" s="4"/>
      <c r="D465" s="4"/>
      <c r="E465" s="4"/>
      <c r="F465" s="4"/>
      <c r="G465" s="91">
        <f>'[1]Z07 一般公共预算财政拨款收入支出决算表(财决07表)'!A463</f>
        <v>0</v>
      </c>
      <c r="H465" s="101">
        <f>'[1]Z07 一般公共预算财政拨款收入支出决算表(财决07表)'!$K463</f>
        <v>0</v>
      </c>
      <c r="I465" s="91" t="str">
        <f t="shared" si="28"/>
        <v>2</v>
      </c>
      <c r="J465" s="91" t="str">
        <f t="shared" si="29"/>
        <v>2</v>
      </c>
      <c r="K465" s="91">
        <f t="shared" si="30"/>
        <v>4</v>
      </c>
      <c r="L465" s="91" t="str">
        <f t="shared" si="31"/>
        <v/>
      </c>
      <c r="O465" s="4"/>
      <c r="P465" s="4"/>
      <c r="Q465" s="4"/>
      <c r="R465" s="4"/>
      <c r="S465" s="4"/>
      <c r="T465" s="4"/>
      <c r="U465" s="4"/>
      <c r="V465" s="4"/>
      <c r="W465" s="4"/>
      <c r="X465" s="4"/>
    </row>
    <row r="466" spans="1:24">
      <c r="A466" s="4"/>
      <c r="B466" s="4"/>
      <c r="D466" s="4"/>
      <c r="E466" s="4"/>
      <c r="F466" s="4"/>
      <c r="G466" s="91">
        <f>'[1]Z07 一般公共预算财政拨款收入支出决算表(财决07表)'!A464</f>
        <v>0</v>
      </c>
      <c r="H466" s="101">
        <f>'[1]Z07 一般公共预算财政拨款收入支出决算表(财决07表)'!$K464</f>
        <v>0</v>
      </c>
      <c r="I466" s="91" t="str">
        <f t="shared" si="28"/>
        <v>2</v>
      </c>
      <c r="J466" s="91" t="str">
        <f t="shared" si="29"/>
        <v>2</v>
      </c>
      <c r="K466" s="91">
        <f t="shared" si="30"/>
        <v>4</v>
      </c>
      <c r="L466" s="91" t="str">
        <f t="shared" si="31"/>
        <v/>
      </c>
      <c r="O466" s="4"/>
      <c r="P466" s="4"/>
      <c r="Q466" s="4"/>
      <c r="R466" s="4"/>
      <c r="S466" s="4"/>
      <c r="T466" s="4"/>
      <c r="U466" s="4"/>
      <c r="V466" s="4"/>
      <c r="W466" s="4"/>
      <c r="X466" s="4"/>
    </row>
    <row r="467" spans="1:24">
      <c r="A467" s="4"/>
      <c r="B467" s="4"/>
      <c r="D467" s="4"/>
      <c r="E467" s="4"/>
      <c r="F467" s="4"/>
      <c r="G467" s="91">
        <f>'[1]Z07 一般公共预算财政拨款收入支出决算表(财决07表)'!A465</f>
        <v>0</v>
      </c>
      <c r="H467" s="101">
        <f>'[1]Z07 一般公共预算财政拨款收入支出决算表(财决07表)'!$K465</f>
        <v>0</v>
      </c>
      <c r="I467" s="91" t="str">
        <f t="shared" si="28"/>
        <v>2</v>
      </c>
      <c r="J467" s="91" t="str">
        <f t="shared" si="29"/>
        <v>2</v>
      </c>
      <c r="K467" s="91">
        <f t="shared" si="30"/>
        <v>4</v>
      </c>
      <c r="L467" s="91" t="str">
        <f t="shared" si="31"/>
        <v/>
      </c>
      <c r="O467" s="4"/>
      <c r="P467" s="4"/>
      <c r="Q467" s="4"/>
      <c r="R467" s="4"/>
      <c r="S467" s="4"/>
      <c r="T467" s="4"/>
      <c r="U467" s="4"/>
      <c r="V467" s="4"/>
      <c r="W467" s="4"/>
      <c r="X467" s="4"/>
    </row>
    <row r="468" spans="1:24">
      <c r="A468" s="4"/>
      <c r="B468" s="4"/>
      <c r="D468" s="4"/>
      <c r="E468" s="4"/>
      <c r="F468" s="4"/>
      <c r="G468" s="91">
        <f>'[1]Z07 一般公共预算财政拨款收入支出决算表(财决07表)'!A466</f>
        <v>0</v>
      </c>
      <c r="H468" s="101">
        <f>'[1]Z07 一般公共预算财政拨款收入支出决算表(财决07表)'!$K466</f>
        <v>0</v>
      </c>
      <c r="I468" s="91" t="str">
        <f t="shared" si="28"/>
        <v>2</v>
      </c>
      <c r="J468" s="91" t="str">
        <f t="shared" si="29"/>
        <v>2</v>
      </c>
      <c r="K468" s="91">
        <f t="shared" si="30"/>
        <v>4</v>
      </c>
      <c r="L468" s="91" t="str">
        <f t="shared" si="31"/>
        <v/>
      </c>
      <c r="O468" s="4"/>
      <c r="P468" s="4"/>
      <c r="Q468" s="4"/>
      <c r="R468" s="4"/>
      <c r="S468" s="4"/>
      <c r="T468" s="4"/>
      <c r="U468" s="4"/>
      <c r="V468" s="4"/>
      <c r="W468" s="4"/>
      <c r="X468" s="4"/>
    </row>
    <row r="469" spans="1:24">
      <c r="A469" s="4"/>
      <c r="B469" s="4"/>
      <c r="D469" s="4"/>
      <c r="E469" s="4"/>
      <c r="F469" s="4"/>
      <c r="G469" s="91">
        <f>'[1]Z07 一般公共预算财政拨款收入支出决算表(财决07表)'!A467</f>
        <v>0</v>
      </c>
      <c r="H469" s="101">
        <f>'[1]Z07 一般公共预算财政拨款收入支出决算表(财决07表)'!$K467</f>
        <v>0</v>
      </c>
      <c r="I469" s="91" t="str">
        <f t="shared" si="28"/>
        <v>2</v>
      </c>
      <c r="J469" s="91" t="str">
        <f t="shared" si="29"/>
        <v>2</v>
      </c>
      <c r="K469" s="91">
        <f t="shared" si="30"/>
        <v>4</v>
      </c>
      <c r="L469" s="91" t="str">
        <f t="shared" si="31"/>
        <v/>
      </c>
      <c r="O469" s="4"/>
      <c r="P469" s="4"/>
      <c r="Q469" s="4"/>
      <c r="R469" s="4"/>
      <c r="S469" s="4"/>
      <c r="T469" s="4"/>
      <c r="U469" s="4"/>
      <c r="V469" s="4"/>
      <c r="W469" s="4"/>
      <c r="X469" s="4"/>
    </row>
    <row r="470" spans="1:24">
      <c r="A470" s="4"/>
      <c r="B470" s="4"/>
      <c r="D470" s="4"/>
      <c r="E470" s="4"/>
      <c r="F470" s="4"/>
      <c r="G470" s="91">
        <f>'[1]Z07 一般公共预算财政拨款收入支出决算表(财决07表)'!A468</f>
        <v>0</v>
      </c>
      <c r="H470" s="101">
        <f>'[1]Z07 一般公共预算财政拨款收入支出决算表(财决07表)'!$K468</f>
        <v>0</v>
      </c>
      <c r="I470" s="91" t="str">
        <f t="shared" si="28"/>
        <v>2</v>
      </c>
      <c r="J470" s="91" t="str">
        <f t="shared" si="29"/>
        <v>2</v>
      </c>
      <c r="K470" s="91">
        <f t="shared" si="30"/>
        <v>4</v>
      </c>
      <c r="L470" s="91" t="str">
        <f t="shared" si="31"/>
        <v/>
      </c>
      <c r="O470" s="4"/>
      <c r="P470" s="4"/>
      <c r="Q470" s="4"/>
      <c r="R470" s="4"/>
      <c r="S470" s="4"/>
      <c r="T470" s="4"/>
      <c r="U470" s="4"/>
      <c r="V470" s="4"/>
      <c r="W470" s="4"/>
      <c r="X470" s="4"/>
    </row>
    <row r="471" spans="1:24">
      <c r="A471" s="4"/>
      <c r="B471" s="4"/>
      <c r="D471" s="4"/>
      <c r="E471" s="4"/>
      <c r="F471" s="4"/>
      <c r="G471" s="91">
        <f>'[1]Z07 一般公共预算财政拨款收入支出决算表(财决07表)'!A469</f>
        <v>0</v>
      </c>
      <c r="H471" s="101">
        <f>'[1]Z07 一般公共预算财政拨款收入支出决算表(财决07表)'!$K469</f>
        <v>0</v>
      </c>
      <c r="I471" s="91" t="str">
        <f t="shared" si="28"/>
        <v>2</v>
      </c>
      <c r="J471" s="91" t="str">
        <f t="shared" si="29"/>
        <v>2</v>
      </c>
      <c r="K471" s="91">
        <f t="shared" si="30"/>
        <v>4</v>
      </c>
      <c r="L471" s="91" t="str">
        <f t="shared" si="31"/>
        <v/>
      </c>
      <c r="O471" s="4"/>
      <c r="P471" s="4"/>
      <c r="Q471" s="4"/>
      <c r="R471" s="4"/>
      <c r="S471" s="4"/>
      <c r="T471" s="4"/>
      <c r="U471" s="4"/>
      <c r="V471" s="4"/>
      <c r="W471" s="4"/>
      <c r="X471" s="4"/>
    </row>
    <row r="472" spans="1:24">
      <c r="A472" s="4"/>
      <c r="B472" s="4"/>
      <c r="D472" s="4"/>
      <c r="E472" s="4"/>
      <c r="F472" s="4"/>
      <c r="G472" s="91">
        <f>'[1]Z07 一般公共预算财政拨款收入支出决算表(财决07表)'!A470</f>
        <v>0</v>
      </c>
      <c r="H472" s="101">
        <f>'[1]Z07 一般公共预算财政拨款收入支出决算表(财决07表)'!$K470</f>
        <v>0</v>
      </c>
      <c r="I472" s="91" t="str">
        <f t="shared" si="28"/>
        <v>2</v>
      </c>
      <c r="J472" s="91" t="str">
        <f t="shared" si="29"/>
        <v>2</v>
      </c>
      <c r="K472" s="91">
        <f t="shared" si="30"/>
        <v>4</v>
      </c>
      <c r="L472" s="91" t="str">
        <f t="shared" si="31"/>
        <v/>
      </c>
      <c r="O472" s="4"/>
      <c r="P472" s="4"/>
      <c r="Q472" s="4"/>
      <c r="R472" s="4"/>
      <c r="S472" s="4"/>
      <c r="T472" s="4"/>
      <c r="U472" s="4"/>
      <c r="V472" s="4"/>
      <c r="W472" s="4"/>
      <c r="X472" s="4"/>
    </row>
    <row r="473" spans="1:24">
      <c r="A473" s="4"/>
      <c r="B473" s="4"/>
      <c r="D473" s="4"/>
      <c r="E473" s="4"/>
      <c r="F473" s="4"/>
      <c r="G473" s="91">
        <f>'[1]Z07 一般公共预算财政拨款收入支出决算表(财决07表)'!A471</f>
        <v>0</v>
      </c>
      <c r="H473" s="101">
        <f>'[1]Z07 一般公共预算财政拨款收入支出决算表(财决07表)'!$K471</f>
        <v>0</v>
      </c>
      <c r="I473" s="91" t="str">
        <f t="shared" si="28"/>
        <v>2</v>
      </c>
      <c r="J473" s="91" t="str">
        <f t="shared" si="29"/>
        <v>2</v>
      </c>
      <c r="K473" s="91">
        <f t="shared" si="30"/>
        <v>4</v>
      </c>
      <c r="L473" s="91" t="str">
        <f t="shared" si="31"/>
        <v/>
      </c>
      <c r="O473" s="4"/>
      <c r="P473" s="4"/>
      <c r="Q473" s="4"/>
      <c r="R473" s="4"/>
      <c r="S473" s="4"/>
      <c r="T473" s="4"/>
      <c r="U473" s="4"/>
      <c r="V473" s="4"/>
      <c r="W473" s="4"/>
      <c r="X473" s="4"/>
    </row>
    <row r="474" spans="1:24">
      <c r="A474" s="4"/>
      <c r="B474" s="4"/>
      <c r="D474" s="4"/>
      <c r="E474" s="4"/>
      <c r="F474" s="4"/>
      <c r="G474" s="91">
        <f>'[1]Z07 一般公共预算财政拨款收入支出决算表(财决07表)'!A472</f>
        <v>0</v>
      </c>
      <c r="H474" s="101">
        <f>'[1]Z07 一般公共预算财政拨款收入支出决算表(财决07表)'!$K472</f>
        <v>0</v>
      </c>
      <c r="I474" s="91" t="str">
        <f t="shared" si="28"/>
        <v>2</v>
      </c>
      <c r="J474" s="91" t="str">
        <f t="shared" si="29"/>
        <v>2</v>
      </c>
      <c r="K474" s="91">
        <f t="shared" si="30"/>
        <v>4</v>
      </c>
      <c r="L474" s="91" t="str">
        <f t="shared" si="31"/>
        <v/>
      </c>
      <c r="O474" s="4"/>
      <c r="P474" s="4"/>
      <c r="Q474" s="4"/>
      <c r="R474" s="4"/>
      <c r="S474" s="4"/>
      <c r="T474" s="4"/>
      <c r="U474" s="4"/>
      <c r="V474" s="4"/>
      <c r="W474" s="4"/>
      <c r="X474" s="4"/>
    </row>
    <row r="475" spans="1:24">
      <c r="A475" s="4"/>
      <c r="B475" s="4"/>
      <c r="D475" s="4"/>
      <c r="E475" s="4"/>
      <c r="F475" s="4"/>
      <c r="G475" s="91">
        <f>'[1]Z07 一般公共预算财政拨款收入支出决算表(财决07表)'!A473</f>
        <v>0</v>
      </c>
      <c r="H475" s="101">
        <f>'[1]Z07 一般公共预算财政拨款收入支出决算表(财决07表)'!$K473</f>
        <v>0</v>
      </c>
      <c r="I475" s="91" t="str">
        <f t="shared" si="28"/>
        <v>2</v>
      </c>
      <c r="J475" s="91" t="str">
        <f t="shared" si="29"/>
        <v>2</v>
      </c>
      <c r="K475" s="91">
        <f t="shared" si="30"/>
        <v>4</v>
      </c>
      <c r="L475" s="91" t="str">
        <f t="shared" si="31"/>
        <v/>
      </c>
      <c r="O475" s="4"/>
      <c r="P475" s="4"/>
      <c r="Q475" s="4"/>
      <c r="R475" s="4"/>
      <c r="S475" s="4"/>
      <c r="T475" s="4"/>
      <c r="U475" s="4"/>
      <c r="V475" s="4"/>
      <c r="W475" s="4"/>
      <c r="X475" s="4"/>
    </row>
    <row r="476" spans="1:24">
      <c r="A476" s="4"/>
      <c r="B476" s="4"/>
      <c r="D476" s="4"/>
      <c r="E476" s="4"/>
      <c r="F476" s="4"/>
      <c r="G476" s="91">
        <f>'[1]Z07 一般公共预算财政拨款收入支出决算表(财决07表)'!A474</f>
        <v>0</v>
      </c>
      <c r="H476" s="101">
        <f>'[1]Z07 一般公共预算财政拨款收入支出决算表(财决07表)'!$K474</f>
        <v>0</v>
      </c>
      <c r="I476" s="91" t="str">
        <f t="shared" si="28"/>
        <v>2</v>
      </c>
      <c r="J476" s="91" t="str">
        <f t="shared" si="29"/>
        <v>2</v>
      </c>
      <c r="K476" s="91">
        <f t="shared" si="30"/>
        <v>4</v>
      </c>
      <c r="L476" s="91" t="str">
        <f t="shared" si="31"/>
        <v/>
      </c>
      <c r="O476" s="4"/>
      <c r="P476" s="4"/>
      <c r="Q476" s="4"/>
      <c r="R476" s="4"/>
      <c r="S476" s="4"/>
      <c r="T476" s="4"/>
      <c r="U476" s="4"/>
      <c r="V476" s="4"/>
      <c r="W476" s="4"/>
      <c r="X476" s="4"/>
    </row>
    <row r="477" spans="1:24">
      <c r="A477" s="4"/>
      <c r="B477" s="4"/>
      <c r="D477" s="4"/>
      <c r="E477" s="4"/>
      <c r="F477" s="4"/>
      <c r="G477" s="91">
        <f>'[1]Z07 一般公共预算财政拨款收入支出决算表(财决07表)'!A475</f>
        <v>0</v>
      </c>
      <c r="H477" s="101">
        <f>'[1]Z07 一般公共预算财政拨款收入支出决算表(财决07表)'!$K475</f>
        <v>0</v>
      </c>
      <c r="I477" s="91" t="str">
        <f t="shared" si="28"/>
        <v>2</v>
      </c>
      <c r="J477" s="91" t="str">
        <f t="shared" si="29"/>
        <v>2</v>
      </c>
      <c r="K477" s="91">
        <f t="shared" si="30"/>
        <v>4</v>
      </c>
      <c r="L477" s="91" t="str">
        <f t="shared" si="31"/>
        <v/>
      </c>
      <c r="O477" s="4"/>
      <c r="P477" s="4"/>
      <c r="Q477" s="4"/>
      <c r="R477" s="4"/>
      <c r="S477" s="4"/>
      <c r="T477" s="4"/>
      <c r="U477" s="4"/>
      <c r="V477" s="4"/>
      <c r="W477" s="4"/>
      <c r="X477" s="4"/>
    </row>
    <row r="478" spans="1:24">
      <c r="A478" s="4"/>
      <c r="B478" s="4"/>
      <c r="D478" s="4"/>
      <c r="E478" s="4"/>
      <c r="F478" s="4"/>
      <c r="G478" s="91">
        <f>'[1]Z07 一般公共预算财政拨款收入支出决算表(财决07表)'!A476</f>
        <v>0</v>
      </c>
      <c r="H478" s="101">
        <f>'[1]Z07 一般公共预算财政拨款收入支出决算表(财决07表)'!$K476</f>
        <v>0</v>
      </c>
      <c r="I478" s="91" t="str">
        <f t="shared" si="28"/>
        <v>2</v>
      </c>
      <c r="J478" s="91" t="str">
        <f t="shared" si="29"/>
        <v>2</v>
      </c>
      <c r="K478" s="91">
        <f t="shared" si="30"/>
        <v>4</v>
      </c>
      <c r="L478" s="91" t="str">
        <f t="shared" si="31"/>
        <v/>
      </c>
      <c r="O478" s="4"/>
      <c r="P478" s="4"/>
      <c r="Q478" s="4"/>
      <c r="R478" s="4"/>
      <c r="S478" s="4"/>
      <c r="T478" s="4"/>
      <c r="U478" s="4"/>
      <c r="V478" s="4"/>
      <c r="W478" s="4"/>
      <c r="X478" s="4"/>
    </row>
    <row r="479" spans="1:24">
      <c r="A479" s="4"/>
      <c r="B479" s="4"/>
      <c r="D479" s="4"/>
      <c r="E479" s="4"/>
      <c r="F479" s="4"/>
      <c r="G479" s="91">
        <f>'[1]Z07 一般公共预算财政拨款收入支出决算表(财决07表)'!A477</f>
        <v>0</v>
      </c>
      <c r="H479" s="101">
        <f>'[1]Z07 一般公共预算财政拨款收入支出决算表(财决07表)'!$K477</f>
        <v>0</v>
      </c>
      <c r="I479" s="91" t="str">
        <f t="shared" si="28"/>
        <v>2</v>
      </c>
      <c r="J479" s="91" t="str">
        <f t="shared" si="29"/>
        <v>2</v>
      </c>
      <c r="K479" s="91">
        <f t="shared" si="30"/>
        <v>4</v>
      </c>
      <c r="L479" s="91" t="str">
        <f t="shared" si="31"/>
        <v/>
      </c>
      <c r="O479" s="4"/>
      <c r="P479" s="4"/>
      <c r="Q479" s="4"/>
      <c r="R479" s="4"/>
      <c r="S479" s="4"/>
      <c r="T479" s="4"/>
      <c r="U479" s="4"/>
      <c r="V479" s="4"/>
      <c r="W479" s="4"/>
      <c r="X479" s="4"/>
    </row>
    <row r="480" spans="1:24">
      <c r="A480" s="4"/>
      <c r="B480" s="4"/>
      <c r="D480" s="4"/>
      <c r="E480" s="4"/>
      <c r="F480" s="4"/>
      <c r="G480" s="91">
        <f>'[1]Z07 一般公共预算财政拨款收入支出决算表(财决07表)'!A478</f>
        <v>0</v>
      </c>
      <c r="H480" s="101">
        <f>'[1]Z07 一般公共预算财政拨款收入支出决算表(财决07表)'!$K478</f>
        <v>0</v>
      </c>
      <c r="I480" s="91" t="str">
        <f t="shared" si="28"/>
        <v>2</v>
      </c>
      <c r="J480" s="91" t="str">
        <f t="shared" si="29"/>
        <v>2</v>
      </c>
      <c r="K480" s="91">
        <f t="shared" si="30"/>
        <v>4</v>
      </c>
      <c r="L480" s="91" t="str">
        <f t="shared" si="31"/>
        <v/>
      </c>
      <c r="O480" s="4"/>
      <c r="P480" s="4"/>
      <c r="Q480" s="4"/>
      <c r="R480" s="4"/>
      <c r="S480" s="4"/>
      <c r="T480" s="4"/>
      <c r="U480" s="4"/>
      <c r="V480" s="4"/>
      <c r="W480" s="4"/>
      <c r="X480" s="4"/>
    </row>
    <row r="481" spans="1:24">
      <c r="A481" s="4"/>
      <c r="B481" s="4"/>
      <c r="D481" s="4"/>
      <c r="E481" s="4"/>
      <c r="F481" s="4"/>
      <c r="G481" s="91">
        <f>'[1]Z07 一般公共预算财政拨款收入支出决算表(财决07表)'!A479</f>
        <v>0</v>
      </c>
      <c r="H481" s="101">
        <f>'[1]Z07 一般公共预算财政拨款收入支出决算表(财决07表)'!$K479</f>
        <v>0</v>
      </c>
      <c r="I481" s="91" t="str">
        <f t="shared" si="28"/>
        <v>2</v>
      </c>
      <c r="J481" s="91" t="str">
        <f t="shared" si="29"/>
        <v>2</v>
      </c>
      <c r="K481" s="91">
        <f t="shared" si="30"/>
        <v>4</v>
      </c>
      <c r="L481" s="91" t="str">
        <f t="shared" si="31"/>
        <v/>
      </c>
      <c r="O481" s="4"/>
      <c r="P481" s="4"/>
      <c r="Q481" s="4"/>
      <c r="R481" s="4"/>
      <c r="S481" s="4"/>
      <c r="T481" s="4"/>
      <c r="U481" s="4"/>
      <c r="V481" s="4"/>
      <c r="W481" s="4"/>
      <c r="X481" s="4"/>
    </row>
    <row r="482" spans="1:24">
      <c r="A482" s="4"/>
      <c r="B482" s="4"/>
      <c r="D482" s="4"/>
      <c r="E482" s="4"/>
      <c r="F482" s="4"/>
      <c r="G482" s="91">
        <f>'[1]Z07 一般公共预算财政拨款收入支出决算表(财决07表)'!A480</f>
        <v>0</v>
      </c>
      <c r="H482" s="101">
        <f>'[1]Z07 一般公共预算财政拨款收入支出决算表(财决07表)'!$K480</f>
        <v>0</v>
      </c>
      <c r="I482" s="91" t="str">
        <f t="shared" si="28"/>
        <v>2</v>
      </c>
      <c r="J482" s="91" t="str">
        <f t="shared" si="29"/>
        <v>2</v>
      </c>
      <c r="K482" s="91">
        <f t="shared" si="30"/>
        <v>4</v>
      </c>
      <c r="L482" s="91" t="str">
        <f t="shared" si="31"/>
        <v/>
      </c>
      <c r="O482" s="4"/>
      <c r="P482" s="4"/>
      <c r="Q482" s="4"/>
      <c r="R482" s="4"/>
      <c r="S482" s="4"/>
      <c r="T482" s="4"/>
      <c r="U482" s="4"/>
      <c r="V482" s="4"/>
      <c r="W482" s="4"/>
      <c r="X482" s="4"/>
    </row>
    <row r="483" spans="1:24">
      <c r="A483" s="4"/>
      <c r="B483" s="4"/>
      <c r="D483" s="4"/>
      <c r="E483" s="4"/>
      <c r="F483" s="4"/>
      <c r="G483" s="91">
        <f>'[1]Z07 一般公共预算财政拨款收入支出决算表(财决07表)'!A481</f>
        <v>0</v>
      </c>
      <c r="H483" s="101">
        <f>'[1]Z07 一般公共预算财政拨款收入支出决算表(财决07表)'!$K481</f>
        <v>0</v>
      </c>
      <c r="I483" s="91" t="str">
        <f t="shared" si="28"/>
        <v>2</v>
      </c>
      <c r="J483" s="91" t="str">
        <f t="shared" si="29"/>
        <v>2</v>
      </c>
      <c r="K483" s="91">
        <f t="shared" si="30"/>
        <v>4</v>
      </c>
      <c r="L483" s="91" t="str">
        <f t="shared" si="31"/>
        <v/>
      </c>
      <c r="O483" s="4"/>
      <c r="P483" s="4"/>
      <c r="Q483" s="4"/>
      <c r="R483" s="4"/>
      <c r="S483" s="4"/>
      <c r="T483" s="4"/>
      <c r="U483" s="4"/>
      <c r="V483" s="4"/>
      <c r="W483" s="4"/>
      <c r="X483" s="4"/>
    </row>
    <row r="484" spans="1:24">
      <c r="A484" s="4"/>
      <c r="B484" s="4"/>
      <c r="D484" s="4"/>
      <c r="E484" s="4"/>
      <c r="F484" s="4"/>
      <c r="G484" s="91">
        <f>'[1]Z07 一般公共预算财政拨款收入支出决算表(财决07表)'!A482</f>
        <v>0</v>
      </c>
      <c r="H484" s="101">
        <f>'[1]Z07 一般公共预算财政拨款收入支出决算表(财决07表)'!$K482</f>
        <v>0</v>
      </c>
      <c r="I484" s="91" t="str">
        <f t="shared" si="28"/>
        <v>2</v>
      </c>
      <c r="J484" s="91" t="str">
        <f t="shared" si="29"/>
        <v>2</v>
      </c>
      <c r="K484" s="91">
        <f t="shared" si="30"/>
        <v>4</v>
      </c>
      <c r="L484" s="91" t="str">
        <f t="shared" si="31"/>
        <v/>
      </c>
      <c r="O484" s="4"/>
      <c r="P484" s="4"/>
      <c r="Q484" s="4"/>
      <c r="R484" s="4"/>
      <c r="S484" s="4"/>
      <c r="T484" s="4"/>
      <c r="U484" s="4"/>
      <c r="V484" s="4"/>
      <c r="W484" s="4"/>
      <c r="X484" s="4"/>
    </row>
    <row r="485" spans="1:24">
      <c r="A485" s="4"/>
      <c r="B485" s="4"/>
      <c r="D485" s="4"/>
      <c r="E485" s="4"/>
      <c r="F485" s="4"/>
      <c r="G485" s="91">
        <f>'[1]Z07 一般公共预算财政拨款收入支出决算表(财决07表)'!A483</f>
        <v>0</v>
      </c>
      <c r="H485" s="101">
        <f>'[1]Z07 一般公共预算财政拨款收入支出决算表(财决07表)'!$K483</f>
        <v>0</v>
      </c>
      <c r="I485" s="91" t="str">
        <f t="shared" si="28"/>
        <v>2</v>
      </c>
      <c r="J485" s="91" t="str">
        <f t="shared" si="29"/>
        <v>2</v>
      </c>
      <c r="K485" s="91">
        <f t="shared" si="30"/>
        <v>4</v>
      </c>
      <c r="L485" s="91" t="str">
        <f t="shared" si="31"/>
        <v/>
      </c>
      <c r="O485" s="4"/>
      <c r="P485" s="4"/>
      <c r="Q485" s="4"/>
      <c r="R485" s="4"/>
      <c r="S485" s="4"/>
      <c r="T485" s="4"/>
      <c r="U485" s="4"/>
      <c r="V485" s="4"/>
      <c r="W485" s="4"/>
      <c r="X485" s="4"/>
    </row>
    <row r="486" spans="1:24">
      <c r="A486" s="4"/>
      <c r="B486" s="4"/>
      <c r="D486" s="4"/>
      <c r="E486" s="4"/>
      <c r="F486" s="4"/>
      <c r="G486" s="91">
        <f>'[1]Z07 一般公共预算财政拨款收入支出决算表(财决07表)'!A484</f>
        <v>0</v>
      </c>
      <c r="H486" s="101">
        <f>'[1]Z07 一般公共预算财政拨款收入支出决算表(财决07表)'!$K484</f>
        <v>0</v>
      </c>
      <c r="I486" s="91" t="str">
        <f t="shared" si="28"/>
        <v>2</v>
      </c>
      <c r="J486" s="91" t="str">
        <f t="shared" si="29"/>
        <v>2</v>
      </c>
      <c r="K486" s="91">
        <f t="shared" si="30"/>
        <v>4</v>
      </c>
      <c r="L486" s="91" t="str">
        <f t="shared" si="31"/>
        <v/>
      </c>
      <c r="O486" s="4"/>
      <c r="P486" s="4"/>
      <c r="Q486" s="4"/>
      <c r="R486" s="4"/>
      <c r="S486" s="4"/>
      <c r="T486" s="4"/>
      <c r="U486" s="4"/>
      <c r="V486" s="4"/>
      <c r="W486" s="4"/>
      <c r="X486" s="4"/>
    </row>
    <row r="487" spans="1:24">
      <c r="A487" s="4"/>
      <c r="B487" s="4"/>
      <c r="D487" s="4"/>
      <c r="E487" s="4"/>
      <c r="F487" s="4"/>
      <c r="G487" s="91">
        <f>'[1]Z07 一般公共预算财政拨款收入支出决算表(财决07表)'!A485</f>
        <v>0</v>
      </c>
      <c r="H487" s="101">
        <f>'[1]Z07 一般公共预算财政拨款收入支出决算表(财决07表)'!$K485</f>
        <v>0</v>
      </c>
      <c r="I487" s="91" t="str">
        <f t="shared" si="28"/>
        <v>2</v>
      </c>
      <c r="J487" s="91" t="str">
        <f t="shared" si="29"/>
        <v>2</v>
      </c>
      <c r="K487" s="91">
        <f t="shared" si="30"/>
        <v>4</v>
      </c>
      <c r="L487" s="91" t="str">
        <f t="shared" si="31"/>
        <v/>
      </c>
      <c r="O487" s="4"/>
      <c r="P487" s="4"/>
      <c r="Q487" s="4"/>
      <c r="R487" s="4"/>
      <c r="S487" s="4"/>
      <c r="T487" s="4"/>
      <c r="U487" s="4"/>
      <c r="V487" s="4"/>
      <c r="W487" s="4"/>
      <c r="X487" s="4"/>
    </row>
    <row r="488" spans="1:24">
      <c r="A488" s="4"/>
      <c r="B488" s="4"/>
      <c r="D488" s="4"/>
      <c r="E488" s="4"/>
      <c r="F488" s="4"/>
      <c r="G488" s="91">
        <f>'[1]Z07 一般公共预算财政拨款收入支出决算表(财决07表)'!A486</f>
        <v>0</v>
      </c>
      <c r="H488" s="101">
        <f>'[1]Z07 一般公共预算财政拨款收入支出决算表(财决07表)'!$K486</f>
        <v>0</v>
      </c>
      <c r="I488" s="91" t="str">
        <f t="shared" si="28"/>
        <v>2</v>
      </c>
      <c r="J488" s="91" t="str">
        <f t="shared" si="29"/>
        <v>2</v>
      </c>
      <c r="K488" s="91">
        <f t="shared" si="30"/>
        <v>4</v>
      </c>
      <c r="L488" s="91" t="str">
        <f t="shared" si="31"/>
        <v/>
      </c>
      <c r="O488" s="4"/>
      <c r="P488" s="4"/>
      <c r="Q488" s="4"/>
      <c r="R488" s="4"/>
      <c r="S488" s="4"/>
      <c r="T488" s="4"/>
      <c r="U488" s="4"/>
      <c r="V488" s="4"/>
      <c r="W488" s="4"/>
      <c r="X488" s="4"/>
    </row>
    <row r="489" spans="1:24">
      <c r="A489" s="4"/>
      <c r="B489" s="4"/>
      <c r="D489" s="4"/>
      <c r="E489" s="4"/>
      <c r="F489" s="4"/>
      <c r="G489" s="91">
        <f>'[1]Z07 一般公共预算财政拨款收入支出决算表(财决07表)'!A487</f>
        <v>0</v>
      </c>
      <c r="H489" s="101">
        <f>'[1]Z07 一般公共预算财政拨款收入支出决算表(财决07表)'!$K487</f>
        <v>0</v>
      </c>
      <c r="I489" s="91" t="str">
        <f t="shared" si="28"/>
        <v>2</v>
      </c>
      <c r="J489" s="91" t="str">
        <f t="shared" si="29"/>
        <v>2</v>
      </c>
      <c r="K489" s="91">
        <f t="shared" si="30"/>
        <v>4</v>
      </c>
      <c r="L489" s="91" t="str">
        <f t="shared" si="31"/>
        <v/>
      </c>
      <c r="O489" s="4"/>
      <c r="P489" s="4"/>
      <c r="Q489" s="4"/>
      <c r="R489" s="4"/>
      <c r="S489" s="4"/>
      <c r="T489" s="4"/>
      <c r="U489" s="4"/>
      <c r="V489" s="4"/>
      <c r="W489" s="4"/>
      <c r="X489" s="4"/>
    </row>
    <row r="490" spans="1:24">
      <c r="A490" s="4"/>
      <c r="B490" s="4"/>
      <c r="D490" s="4"/>
      <c r="E490" s="4"/>
      <c r="F490" s="4"/>
      <c r="G490" s="91">
        <f>'[1]Z07 一般公共预算财政拨款收入支出决算表(财决07表)'!A488</f>
        <v>0</v>
      </c>
      <c r="H490" s="101">
        <f>'[1]Z07 一般公共预算财政拨款收入支出决算表(财决07表)'!$K488</f>
        <v>0</v>
      </c>
      <c r="I490" s="91" t="str">
        <f t="shared" si="28"/>
        <v>2</v>
      </c>
      <c r="J490" s="91" t="str">
        <f t="shared" si="29"/>
        <v>2</v>
      </c>
      <c r="K490" s="91">
        <f t="shared" si="30"/>
        <v>4</v>
      </c>
      <c r="L490" s="91" t="str">
        <f t="shared" si="31"/>
        <v/>
      </c>
      <c r="O490" s="4"/>
      <c r="P490" s="4"/>
      <c r="Q490" s="4"/>
      <c r="R490" s="4"/>
      <c r="S490" s="4"/>
      <c r="T490" s="4"/>
      <c r="U490" s="4"/>
      <c r="V490" s="4"/>
      <c r="W490" s="4"/>
      <c r="X490" s="4"/>
    </row>
    <row r="491" spans="1:24">
      <c r="A491" s="4"/>
      <c r="B491" s="4"/>
      <c r="D491" s="4"/>
      <c r="E491" s="4"/>
      <c r="F491" s="4"/>
      <c r="G491" s="91">
        <f>'[1]Z07 一般公共预算财政拨款收入支出决算表(财决07表)'!A489</f>
        <v>0</v>
      </c>
      <c r="H491" s="101">
        <f>'[1]Z07 一般公共预算财政拨款收入支出决算表(财决07表)'!$K489</f>
        <v>0</v>
      </c>
      <c r="I491" s="91" t="str">
        <f t="shared" si="28"/>
        <v>2</v>
      </c>
      <c r="J491" s="91" t="str">
        <f t="shared" si="29"/>
        <v>2</v>
      </c>
      <c r="K491" s="91">
        <f t="shared" si="30"/>
        <v>4</v>
      </c>
      <c r="L491" s="91" t="str">
        <f t="shared" si="31"/>
        <v/>
      </c>
      <c r="O491" s="4"/>
      <c r="P491" s="4"/>
      <c r="Q491" s="4"/>
      <c r="R491" s="4"/>
      <c r="S491" s="4"/>
      <c r="T491" s="4"/>
      <c r="U491" s="4"/>
      <c r="V491" s="4"/>
      <c r="W491" s="4"/>
      <c r="X491" s="4"/>
    </row>
    <row r="492" spans="1:24">
      <c r="A492" s="4"/>
      <c r="B492" s="4"/>
      <c r="D492" s="4"/>
      <c r="E492" s="4"/>
      <c r="F492" s="4"/>
      <c r="G492" s="91">
        <f>'[1]Z07 一般公共预算财政拨款收入支出决算表(财决07表)'!A490</f>
        <v>0</v>
      </c>
      <c r="H492" s="101">
        <f>'[1]Z07 一般公共预算财政拨款收入支出决算表(财决07表)'!$K490</f>
        <v>0</v>
      </c>
      <c r="I492" s="91" t="str">
        <f t="shared" si="28"/>
        <v>2</v>
      </c>
      <c r="J492" s="91" t="str">
        <f t="shared" si="29"/>
        <v>2</v>
      </c>
      <c r="K492" s="91">
        <f t="shared" si="30"/>
        <v>4</v>
      </c>
      <c r="L492" s="91" t="str">
        <f t="shared" si="31"/>
        <v/>
      </c>
      <c r="O492" s="4"/>
      <c r="P492" s="4"/>
      <c r="Q492" s="4"/>
      <c r="R492" s="4"/>
      <c r="S492" s="4"/>
      <c r="T492" s="4"/>
      <c r="U492" s="4"/>
      <c r="V492" s="4"/>
      <c r="W492" s="4"/>
      <c r="X492" s="4"/>
    </row>
    <row r="493" spans="1:24">
      <c r="A493" s="4"/>
      <c r="B493" s="4"/>
      <c r="D493" s="4"/>
      <c r="E493" s="4"/>
      <c r="F493" s="4"/>
      <c r="G493" s="91">
        <f>'[1]Z07 一般公共预算财政拨款收入支出决算表(财决07表)'!A491</f>
        <v>0</v>
      </c>
      <c r="H493" s="101">
        <f>'[1]Z07 一般公共预算财政拨款收入支出决算表(财决07表)'!$K491</f>
        <v>0</v>
      </c>
      <c r="I493" s="91" t="str">
        <f t="shared" si="28"/>
        <v>2</v>
      </c>
      <c r="J493" s="91" t="str">
        <f t="shared" si="29"/>
        <v>2</v>
      </c>
      <c r="K493" s="91">
        <f t="shared" si="30"/>
        <v>4</v>
      </c>
      <c r="L493" s="91" t="str">
        <f t="shared" si="31"/>
        <v/>
      </c>
      <c r="O493" s="4"/>
      <c r="P493" s="4"/>
      <c r="Q493" s="4"/>
      <c r="R493" s="4"/>
      <c r="S493" s="4"/>
      <c r="T493" s="4"/>
      <c r="U493" s="4"/>
      <c r="V493" s="4"/>
      <c r="W493" s="4"/>
      <c r="X493" s="4"/>
    </row>
    <row r="494" spans="1:24">
      <c r="A494" s="4"/>
      <c r="B494" s="4"/>
      <c r="D494" s="4"/>
      <c r="E494" s="4"/>
      <c r="F494" s="4"/>
      <c r="G494" s="91">
        <f>'[1]Z07 一般公共预算财政拨款收入支出决算表(财决07表)'!A492</f>
        <v>0</v>
      </c>
      <c r="H494" s="101">
        <f>'[1]Z07 一般公共预算财政拨款收入支出决算表(财决07表)'!$K492</f>
        <v>0</v>
      </c>
      <c r="I494" s="91" t="str">
        <f t="shared" si="28"/>
        <v>2</v>
      </c>
      <c r="J494" s="91" t="str">
        <f t="shared" si="29"/>
        <v>2</v>
      </c>
      <c r="K494" s="91">
        <f t="shared" si="30"/>
        <v>4</v>
      </c>
      <c r="L494" s="91" t="str">
        <f t="shared" si="31"/>
        <v/>
      </c>
      <c r="O494" s="4"/>
      <c r="P494" s="4"/>
      <c r="Q494" s="4"/>
      <c r="R494" s="4"/>
      <c r="S494" s="4"/>
      <c r="T494" s="4"/>
      <c r="U494" s="4"/>
      <c r="V494" s="4"/>
      <c r="W494" s="4"/>
      <c r="X494" s="4"/>
    </row>
    <row r="495" spans="1:24">
      <c r="A495" s="4"/>
      <c r="B495" s="4"/>
      <c r="D495" s="4"/>
      <c r="E495" s="4"/>
      <c r="F495" s="4"/>
      <c r="G495" s="91">
        <f>'[1]Z07 一般公共预算财政拨款收入支出决算表(财决07表)'!A493</f>
        <v>0</v>
      </c>
      <c r="H495" s="101">
        <f>'[1]Z07 一般公共预算财政拨款收入支出决算表(财决07表)'!$K493</f>
        <v>0</v>
      </c>
      <c r="I495" s="91" t="str">
        <f t="shared" si="28"/>
        <v>2</v>
      </c>
      <c r="J495" s="91" t="str">
        <f t="shared" si="29"/>
        <v>2</v>
      </c>
      <c r="K495" s="91">
        <f t="shared" si="30"/>
        <v>4</v>
      </c>
      <c r="L495" s="91" t="str">
        <f t="shared" si="31"/>
        <v/>
      </c>
      <c r="O495" s="4"/>
      <c r="P495" s="4"/>
      <c r="Q495" s="4"/>
      <c r="R495" s="4"/>
      <c r="S495" s="4"/>
      <c r="T495" s="4"/>
      <c r="U495" s="4"/>
      <c r="V495" s="4"/>
      <c r="W495" s="4"/>
      <c r="X495" s="4"/>
    </row>
    <row r="496" spans="1:24">
      <c r="A496" s="4"/>
      <c r="B496" s="4"/>
      <c r="D496" s="4"/>
      <c r="E496" s="4"/>
      <c r="F496" s="4"/>
      <c r="G496" s="91">
        <f>'[1]Z07 一般公共预算财政拨款收入支出决算表(财决07表)'!A494</f>
        <v>0</v>
      </c>
      <c r="H496" s="101">
        <f>'[1]Z07 一般公共预算财政拨款收入支出决算表(财决07表)'!$K494</f>
        <v>0</v>
      </c>
      <c r="I496" s="91" t="str">
        <f t="shared" si="28"/>
        <v>2</v>
      </c>
      <c r="J496" s="91" t="str">
        <f t="shared" si="29"/>
        <v>2</v>
      </c>
      <c r="K496" s="91">
        <f t="shared" si="30"/>
        <v>4</v>
      </c>
      <c r="L496" s="91" t="str">
        <f t="shared" si="31"/>
        <v/>
      </c>
      <c r="O496" s="4"/>
      <c r="P496" s="4"/>
      <c r="Q496" s="4"/>
      <c r="R496" s="4"/>
      <c r="S496" s="4"/>
      <c r="T496" s="4"/>
      <c r="U496" s="4"/>
      <c r="V496" s="4"/>
      <c r="W496" s="4"/>
      <c r="X496" s="4"/>
    </row>
    <row r="497" spans="1:24">
      <c r="A497" s="4"/>
      <c r="B497" s="4"/>
      <c r="D497" s="4"/>
      <c r="E497" s="4"/>
      <c r="F497" s="4"/>
      <c r="G497" s="91">
        <f>'[1]Z07 一般公共预算财政拨款收入支出决算表(财决07表)'!A495</f>
        <v>0</v>
      </c>
      <c r="H497" s="101">
        <f>'[1]Z07 一般公共预算财政拨款收入支出决算表(财决07表)'!$K495</f>
        <v>0</v>
      </c>
      <c r="I497" s="91" t="str">
        <f t="shared" si="28"/>
        <v>2</v>
      </c>
      <c r="J497" s="91" t="str">
        <f t="shared" si="29"/>
        <v>2</v>
      </c>
      <c r="K497" s="91">
        <f t="shared" si="30"/>
        <v>4</v>
      </c>
      <c r="L497" s="91" t="str">
        <f t="shared" si="31"/>
        <v/>
      </c>
      <c r="O497" s="4"/>
      <c r="P497" s="4"/>
      <c r="Q497" s="4"/>
      <c r="R497" s="4"/>
      <c r="S497" s="4"/>
      <c r="T497" s="4"/>
      <c r="U497" s="4"/>
      <c r="V497" s="4"/>
      <c r="W497" s="4"/>
      <c r="X497" s="4"/>
    </row>
    <row r="498" spans="1:24">
      <c r="A498" s="4"/>
      <c r="B498" s="4"/>
      <c r="D498" s="4"/>
      <c r="E498" s="4"/>
      <c r="F498" s="4"/>
      <c r="G498" s="91">
        <f>'[1]Z07 一般公共预算财政拨款收入支出决算表(财决07表)'!A496</f>
        <v>0</v>
      </c>
      <c r="H498" s="101">
        <f>'[1]Z07 一般公共预算财政拨款收入支出决算表(财决07表)'!$K496</f>
        <v>0</v>
      </c>
      <c r="I498" s="91" t="str">
        <f t="shared" si="28"/>
        <v>2</v>
      </c>
      <c r="J498" s="91" t="str">
        <f t="shared" si="29"/>
        <v>2</v>
      </c>
      <c r="K498" s="91">
        <f t="shared" si="30"/>
        <v>4</v>
      </c>
      <c r="L498" s="91" t="str">
        <f t="shared" si="31"/>
        <v/>
      </c>
      <c r="O498" s="4"/>
      <c r="P498" s="4"/>
      <c r="Q498" s="4"/>
      <c r="R498" s="4"/>
      <c r="S498" s="4"/>
      <c r="T498" s="4"/>
      <c r="U498" s="4"/>
      <c r="V498" s="4"/>
      <c r="W498" s="4"/>
      <c r="X498" s="4"/>
    </row>
    <row r="499" spans="1:24">
      <c r="A499" s="4"/>
      <c r="B499" s="4"/>
      <c r="D499" s="4"/>
      <c r="E499" s="4"/>
      <c r="F499" s="4"/>
      <c r="G499" s="91">
        <f>'[1]Z07 一般公共预算财政拨款收入支出决算表(财决07表)'!A497</f>
        <v>0</v>
      </c>
      <c r="H499" s="101">
        <f>'[1]Z07 一般公共预算财政拨款收入支出决算表(财决07表)'!$K497</f>
        <v>0</v>
      </c>
      <c r="I499" s="91" t="str">
        <f t="shared" si="28"/>
        <v>2</v>
      </c>
      <c r="J499" s="91" t="str">
        <f t="shared" si="29"/>
        <v>2</v>
      </c>
      <c r="K499" s="91">
        <f t="shared" si="30"/>
        <v>4</v>
      </c>
      <c r="L499" s="91" t="str">
        <f t="shared" si="31"/>
        <v/>
      </c>
      <c r="O499" s="4"/>
      <c r="P499" s="4"/>
      <c r="Q499" s="4"/>
      <c r="R499" s="4"/>
      <c r="S499" s="4"/>
      <c r="T499" s="4"/>
      <c r="U499" s="4"/>
      <c r="V499" s="4"/>
      <c r="W499" s="4"/>
      <c r="X499" s="4"/>
    </row>
    <row r="500" spans="1:24">
      <c r="A500" s="4"/>
      <c r="B500" s="4"/>
      <c r="D500" s="4"/>
      <c r="E500" s="4"/>
      <c r="F500" s="4"/>
      <c r="G500" s="91">
        <f>'[1]Z07 一般公共预算财政拨款收入支出决算表(财决07表)'!A498</f>
        <v>0</v>
      </c>
      <c r="H500" s="101">
        <f>'[1]Z07 一般公共预算财政拨款收入支出决算表(财决07表)'!$K498</f>
        <v>0</v>
      </c>
      <c r="I500" s="91" t="str">
        <f t="shared" si="28"/>
        <v>2</v>
      </c>
      <c r="J500" s="91" t="str">
        <f t="shared" si="29"/>
        <v>2</v>
      </c>
      <c r="K500" s="91">
        <f t="shared" si="30"/>
        <v>4</v>
      </c>
      <c r="L500" s="91" t="str">
        <f t="shared" si="31"/>
        <v/>
      </c>
      <c r="O500" s="4"/>
      <c r="P500" s="4"/>
      <c r="Q500" s="4"/>
      <c r="R500" s="4"/>
      <c r="S500" s="4"/>
      <c r="T500" s="4"/>
      <c r="U500" s="4"/>
      <c r="V500" s="4"/>
      <c r="W500" s="4"/>
      <c r="X500" s="4"/>
    </row>
    <row r="504" spans="1:24">
      <c r="L504" s="91" t="str">
        <f t="shared" si="31"/>
        <v/>
      </c>
    </row>
  </sheetData>
  <sheetCalcPr fullCalcOnLoad="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M3" sqref="M3"/>
    </sheetView>
  </sheetViews>
  <sheetFormatPr defaultRowHeight="14.25"/>
  <cols>
    <col min="1" max="2" width="4.625" style="50" customWidth="1"/>
    <col min="3" max="3" width="30.625" style="51" customWidth="1"/>
    <col min="4" max="6" width="22.875" style="51" customWidth="1"/>
    <col min="7" max="7" width="9" style="52"/>
    <col min="8" max="8" width="9" style="53"/>
    <col min="9" max="9" width="9.5" style="53" bestFit="1" customWidth="1"/>
    <col min="10" max="12" width="9" style="53"/>
    <col min="13" max="14" width="10.5" style="53" bestFit="1" customWidth="1"/>
    <col min="15" max="15" width="127" style="53" customWidth="1"/>
    <col min="16" max="16384" width="9" style="51"/>
  </cols>
  <sheetData>
    <row r="1" spans="1:99" s="46" customFormat="1" ht="30" customHeight="1">
      <c r="A1" s="256" t="s">
        <v>108</v>
      </c>
      <c r="B1" s="256"/>
      <c r="C1" s="256"/>
      <c r="D1" s="256"/>
      <c r="E1" s="256"/>
      <c r="F1" s="256"/>
      <c r="G1" s="54"/>
      <c r="H1" s="55"/>
      <c r="I1" s="55"/>
      <c r="J1" s="55"/>
      <c r="K1" s="55"/>
      <c r="L1" s="73"/>
      <c r="M1" s="73" t="str">
        <f>"a1:"&amp;"f"&amp;MAX(L13:L107)</f>
        <v>a1:f51</v>
      </c>
      <c r="N1" s="73"/>
      <c r="O1" s="73"/>
    </row>
    <row r="2" spans="1:99" s="47" customFormat="1" ht="14.25" customHeight="1">
      <c r="A2" s="56" t="str">
        <f>'01收入支出决算总表'!A3</f>
        <v>部门：益阳市林业局</v>
      </c>
      <c r="B2" s="57"/>
      <c r="F2" s="58" t="s">
        <v>109</v>
      </c>
      <c r="G2" s="54"/>
      <c r="H2" s="55"/>
      <c r="I2" s="55"/>
      <c r="J2" s="55"/>
      <c r="K2" s="55"/>
      <c r="L2" s="74"/>
      <c r="M2" s="74"/>
      <c r="N2" s="74"/>
      <c r="O2" s="74"/>
    </row>
    <row r="3" spans="1:99" s="47" customFormat="1" ht="15" customHeight="1">
      <c r="A3" s="56"/>
      <c r="B3" s="57"/>
      <c r="D3" s="59"/>
      <c r="E3" s="59"/>
      <c r="F3" s="58" t="s">
        <v>6</v>
      </c>
      <c r="G3" s="54"/>
      <c r="H3" s="55"/>
      <c r="I3" s="55"/>
      <c r="J3" s="55"/>
      <c r="K3" s="55"/>
      <c r="L3" s="74"/>
      <c r="M3" s="75" t="s">
        <v>350</v>
      </c>
      <c r="N3" s="74"/>
      <c r="O3" s="74"/>
    </row>
    <row r="4" spans="1:99" s="47" customFormat="1" ht="15" customHeight="1">
      <c r="A4" s="60" t="s">
        <v>110</v>
      </c>
      <c r="B4" s="57"/>
      <c r="D4" s="59"/>
      <c r="E4" s="59"/>
      <c r="F4" s="58"/>
      <c r="G4" s="54"/>
      <c r="H4" s="55"/>
      <c r="I4" s="55"/>
      <c r="J4" s="55"/>
      <c r="K4" s="76"/>
      <c r="L4" s="77"/>
      <c r="M4" s="78"/>
      <c r="N4" s="74"/>
      <c r="O4" s="74"/>
    </row>
    <row r="5" spans="1:99" s="47" customFormat="1" ht="15" customHeight="1">
      <c r="A5" s="61" t="s">
        <v>111</v>
      </c>
      <c r="B5" s="57"/>
      <c r="D5" s="59"/>
      <c r="E5" s="59"/>
      <c r="F5" s="58"/>
      <c r="G5" s="54"/>
      <c r="H5" s="55"/>
      <c r="I5" s="55"/>
      <c r="J5" s="55"/>
      <c r="K5" s="79"/>
      <c r="L5" s="80"/>
      <c r="M5" s="81"/>
      <c r="N5" s="74"/>
      <c r="O5" s="74"/>
    </row>
    <row r="6" spans="1:99" s="47" customFormat="1" ht="15" customHeight="1">
      <c r="A6" s="61" t="s">
        <v>53</v>
      </c>
      <c r="B6" s="57"/>
      <c r="D6" s="59"/>
      <c r="E6" s="59"/>
      <c r="F6" s="58"/>
      <c r="G6" s="54"/>
      <c r="H6" s="55"/>
      <c r="I6" s="55"/>
      <c r="J6" s="55"/>
      <c r="K6" s="79"/>
      <c r="L6" s="80"/>
      <c r="M6" s="81"/>
      <c r="N6" s="74"/>
      <c r="O6" s="74"/>
    </row>
    <row r="7" spans="1:99" s="47" customFormat="1" ht="15" customHeight="1">
      <c r="A7" s="61" t="s">
        <v>112</v>
      </c>
      <c r="B7" s="57"/>
      <c r="D7" s="59"/>
      <c r="E7" s="59"/>
      <c r="F7" s="58"/>
      <c r="G7" s="54"/>
      <c r="H7" s="55"/>
      <c r="I7" s="55"/>
      <c r="J7" s="55"/>
      <c r="K7" s="79"/>
      <c r="L7" s="80"/>
      <c r="M7" s="81"/>
      <c r="N7" s="74"/>
      <c r="O7" s="74"/>
    </row>
    <row r="8" spans="1:99" s="48" customFormat="1" ht="20.25" customHeight="1">
      <c r="A8" s="257" t="s">
        <v>113</v>
      </c>
      <c r="B8" s="257"/>
      <c r="C8" s="257"/>
      <c r="D8" s="262" t="s">
        <v>77</v>
      </c>
      <c r="E8" s="262" t="s">
        <v>114</v>
      </c>
      <c r="F8" s="262" t="s">
        <v>115</v>
      </c>
      <c r="G8" s="52"/>
      <c r="H8" s="63"/>
      <c r="I8" s="63"/>
      <c r="J8" s="63"/>
      <c r="K8" s="79"/>
      <c r="L8" s="80"/>
      <c r="M8" s="81"/>
      <c r="N8" s="63"/>
      <c r="O8" s="63"/>
    </row>
    <row r="9" spans="1:99" s="48" customFormat="1" ht="9.9499999999999993" customHeight="1">
      <c r="A9" s="263" t="s">
        <v>116</v>
      </c>
      <c r="B9" s="264"/>
      <c r="C9" s="259" t="s">
        <v>70</v>
      </c>
      <c r="D9" s="262"/>
      <c r="E9" s="262"/>
      <c r="F9" s="262"/>
      <c r="G9" s="52"/>
      <c r="H9" s="63"/>
      <c r="I9" s="63"/>
      <c r="J9" s="63"/>
      <c r="K9" s="63"/>
      <c r="L9" s="63"/>
      <c r="M9" s="63"/>
      <c r="N9" s="63"/>
      <c r="O9" s="63"/>
    </row>
    <row r="10" spans="1:99" s="48" customFormat="1" ht="9.9499999999999993" customHeight="1">
      <c r="A10" s="265"/>
      <c r="B10" s="266"/>
      <c r="C10" s="260"/>
      <c r="D10" s="262"/>
      <c r="E10" s="262"/>
      <c r="F10" s="262"/>
      <c r="G10" s="52"/>
      <c r="H10" s="52"/>
      <c r="I10" s="52"/>
      <c r="J10" s="52"/>
      <c r="K10" s="52"/>
      <c r="L10" s="52"/>
      <c r="M10" s="52"/>
      <c r="N10" s="52"/>
      <c r="O10" s="52"/>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row>
    <row r="11" spans="1:99" s="48" customFormat="1" ht="9.9499999999999993" customHeight="1">
      <c r="A11" s="267"/>
      <c r="B11" s="268"/>
      <c r="C11" s="261"/>
      <c r="D11" s="262"/>
      <c r="E11" s="262"/>
      <c r="F11" s="262"/>
      <c r="G11" s="52"/>
      <c r="H11" s="63"/>
      <c r="I11" s="63"/>
      <c r="J11" s="63"/>
      <c r="K11" s="63"/>
      <c r="L11" s="63"/>
      <c r="M11" s="63"/>
      <c r="N11" s="63"/>
      <c r="O11" s="63"/>
    </row>
    <row r="12" spans="1:99" s="48" customFormat="1" ht="18" customHeight="1">
      <c r="A12" s="257" t="s">
        <v>71</v>
      </c>
      <c r="B12" s="257"/>
      <c r="C12" s="257"/>
      <c r="D12" s="62">
        <v>1</v>
      </c>
      <c r="E12" s="62">
        <v>2</v>
      </c>
      <c r="F12" s="62">
        <v>3</v>
      </c>
      <c r="G12" s="52"/>
      <c r="H12" s="63"/>
      <c r="I12" s="63">
        <v>1</v>
      </c>
      <c r="J12" s="63"/>
      <c r="K12" s="63"/>
      <c r="L12" s="63"/>
      <c r="M12" s="63"/>
      <c r="N12" s="63"/>
      <c r="O12" s="63"/>
    </row>
    <row r="13" spans="1:99" s="48" customFormat="1" ht="18" customHeight="1">
      <c r="A13" s="258" t="s">
        <v>49</v>
      </c>
      <c r="B13" s="258"/>
      <c r="C13" s="258"/>
      <c r="D13" s="64">
        <f>'[1]Z08_1 一般公共预算财政拨款基本支出决算明细表(财决08-'!$E$9</f>
        <v>1609.72</v>
      </c>
      <c r="E13" s="64">
        <f>'[1]Z08_1 一般公共预算财政拨款基本支出决算明细表(财决08-'!$F$9+'[1]Z08_1 一般公共预算财政拨款基本支出决算明细表(财决08-'!$AV$9</f>
        <v>1452.17</v>
      </c>
      <c r="F13" s="64">
        <f>D13-E13</f>
        <v>157.54999999999995</v>
      </c>
      <c r="G13" s="52"/>
      <c r="H13" s="63"/>
      <c r="I13" s="63"/>
      <c r="J13" s="63"/>
      <c r="K13" s="63"/>
      <c r="L13" s="63">
        <f>ROW()</f>
        <v>13</v>
      </c>
      <c r="M13" s="63"/>
      <c r="N13" s="63"/>
      <c r="O13" s="63"/>
    </row>
    <row r="14" spans="1:99" ht="18" customHeight="1">
      <c r="A14" s="65" t="str">
        <f t="array" ref="A14">INDEX(G:G,SMALL(IF($I$14:$I$119&gt;0,ROW($14:$119),4^8),ROW(G1)))&amp;""</f>
        <v>301</v>
      </c>
      <c r="B14" s="66"/>
      <c r="C14" s="67" t="str">
        <f>IF(ISERROR(VLOOKUP(A14,$G$14:$I$119,2,FALSE)),"",VLOOKUP(A14,$G$14:$I$119,2,FALSE))</f>
        <v>工资福利支出</v>
      </c>
      <c r="D14" s="68">
        <f>IF(ISERROR(VLOOKUP(A14,$G$14:$I$119,3,FALSE)),"",VLOOKUP(A14,$G$14:$I$119,3,FALSE))</f>
        <v>1265.69</v>
      </c>
      <c r="E14" s="68">
        <f>IF(OR(MID(A14,1,3)="301",MID(A14,1,3)="303"),D14,"")</f>
        <v>1265.69</v>
      </c>
      <c r="F14" s="69" t="str">
        <f>IF(AND(MID(A14,1,3)&lt;&gt;"301",MID(A14,1,3)&lt;&gt;"303"),D14,"")</f>
        <v/>
      </c>
      <c r="G14" s="70" t="s">
        <v>117</v>
      </c>
      <c r="H14" s="71" t="s">
        <v>118</v>
      </c>
      <c r="I14" s="63">
        <f>('[1]Z08_1 一般公共预算财政拨款基本支出决算明细表(财决08-'!F$9)*1</f>
        <v>1265.69</v>
      </c>
      <c r="L14" s="53">
        <f>IF(C14&lt;&gt;"",ROW(),"")</f>
        <v>14</v>
      </c>
      <c r="N14" s="82"/>
    </row>
    <row r="15" spans="1:99" ht="18" customHeight="1">
      <c r="A15" s="65" t="str">
        <f t="array" ref="A15">INDEX(G:G,SMALL(IF($I$14:$I$119&gt;0,ROW($14:$119),4^8),ROW(G2)))&amp;""</f>
        <v>30101</v>
      </c>
      <c r="B15" s="66"/>
      <c r="C15" s="67" t="str">
        <f t="shared" ref="C15:C78" si="0">IF(ISERROR(VLOOKUP(A15,$G$14:$I$119,2,FALSE)),"",VLOOKUP(A15,$G$14:$I$119,2,FALSE))</f>
        <v>基本工资</v>
      </c>
      <c r="D15" s="68">
        <f t="shared" ref="D15:D78" si="1">IF(ISERROR(VLOOKUP(A15,$G$14:$I$119,3,FALSE)),"",VLOOKUP(A15,$G$14:$I$119,3,FALSE))</f>
        <v>349.53</v>
      </c>
      <c r="E15" s="68">
        <f t="shared" ref="E15:E78" si="2">IF(OR(MID(A15,1,3)="301",MID(A15,1,3)="303"),D15,"")</f>
        <v>349.53</v>
      </c>
      <c r="F15" s="69" t="str">
        <f t="shared" ref="F15:F78" si="3">IF(AND(MID(A15,1,3)&lt;&gt;"301",MID(A15,1,3)&lt;&gt;"303"),D15,"")</f>
        <v/>
      </c>
      <c r="G15" s="70" t="s">
        <v>119</v>
      </c>
      <c r="H15" s="72" t="s">
        <v>120</v>
      </c>
      <c r="I15" s="63">
        <f>('[1]Z08_1 一般公共预算财政拨款基本支出决算明细表(财决08-'!G$9)*1</f>
        <v>349.53</v>
      </c>
      <c r="K15" s="52"/>
      <c r="L15" s="53">
        <f t="shared" ref="L15:L78" si="4">IF(C15&lt;&gt;"",ROW(),"")</f>
        <v>15</v>
      </c>
      <c r="M15" s="52"/>
      <c r="N15" s="82"/>
    </row>
    <row r="16" spans="1:99" ht="18" customHeight="1">
      <c r="A16" s="65" t="str">
        <f t="array" ref="A16">INDEX(G:G,SMALL(IF($I$14:$I$119&gt;0,ROW($14:$119),4^8),ROW(G3)))&amp;""</f>
        <v>30102</v>
      </c>
      <c r="B16" s="66"/>
      <c r="C16" s="67" t="str">
        <f t="shared" si="0"/>
        <v>津贴补贴</v>
      </c>
      <c r="D16" s="68">
        <f t="shared" si="1"/>
        <v>279.73</v>
      </c>
      <c r="E16" s="68">
        <f t="shared" si="2"/>
        <v>279.73</v>
      </c>
      <c r="F16" s="69" t="str">
        <f t="shared" si="3"/>
        <v/>
      </c>
      <c r="G16" s="70" t="s">
        <v>121</v>
      </c>
      <c r="H16" s="72" t="s">
        <v>122</v>
      </c>
      <c r="I16" s="63">
        <f>('[1]Z08_1 一般公共预算财政拨款基本支出决算明细表(财决08-'!H$9)*1</f>
        <v>279.73</v>
      </c>
      <c r="K16" s="52"/>
      <c r="L16" s="53">
        <f t="shared" si="4"/>
        <v>16</v>
      </c>
      <c r="M16" s="83"/>
      <c r="N16" s="82"/>
    </row>
    <row r="17" spans="1:14" ht="18" customHeight="1">
      <c r="A17" s="65" t="str">
        <f t="array" ref="A17">INDEX(G:G,SMALL(IF($I$14:$I$119&gt;0,ROW($14:$119),4^8),ROW(G4)))&amp;""</f>
        <v>30103</v>
      </c>
      <c r="B17" s="66"/>
      <c r="C17" s="67" t="str">
        <f t="shared" si="0"/>
        <v>奖金</v>
      </c>
      <c r="D17" s="68">
        <f t="shared" si="1"/>
        <v>116.96</v>
      </c>
      <c r="E17" s="68">
        <f t="shared" si="2"/>
        <v>116.96</v>
      </c>
      <c r="F17" s="69" t="str">
        <f t="shared" si="3"/>
        <v/>
      </c>
      <c r="G17" s="70" t="s">
        <v>123</v>
      </c>
      <c r="H17" s="72" t="s">
        <v>124</v>
      </c>
      <c r="I17" s="63">
        <f>('[1]Z08_1 一般公共预算财政拨款基本支出决算明细表(财决08-'!I$9)*1</f>
        <v>116.96</v>
      </c>
      <c r="K17" s="52"/>
      <c r="L17" s="53">
        <f t="shared" si="4"/>
        <v>17</v>
      </c>
      <c r="M17" s="52"/>
      <c r="N17" s="82"/>
    </row>
    <row r="18" spans="1:14" ht="18" customHeight="1">
      <c r="A18" s="65" t="str">
        <f t="array" ref="A18">INDEX(G:G,SMALL(IF($I$14:$I$119&gt;0,ROW($14:$119),4^8),ROW(G5)))&amp;""</f>
        <v>30106</v>
      </c>
      <c r="B18" s="66"/>
      <c r="C18" s="67" t="str">
        <f t="shared" si="0"/>
        <v>伙食补助费</v>
      </c>
      <c r="D18" s="68">
        <f t="shared" si="1"/>
        <v>8.32</v>
      </c>
      <c r="E18" s="68">
        <f t="shared" si="2"/>
        <v>8.32</v>
      </c>
      <c r="F18" s="69" t="str">
        <f t="shared" si="3"/>
        <v/>
      </c>
      <c r="G18" s="70" t="s">
        <v>125</v>
      </c>
      <c r="H18" s="72" t="s">
        <v>126</v>
      </c>
      <c r="I18" s="63">
        <f>('[1]Z08_1 一般公共预算财政拨款基本支出决算明细表(财决08-'!J$9)*1</f>
        <v>8.32</v>
      </c>
      <c r="K18" s="52"/>
      <c r="L18" s="53">
        <f t="shared" si="4"/>
        <v>18</v>
      </c>
      <c r="M18" s="52"/>
      <c r="N18" s="82"/>
    </row>
    <row r="19" spans="1:14" ht="18" customHeight="1">
      <c r="A19" s="65" t="str">
        <f t="array" ref="A19">INDEX(G:G,SMALL(IF($I$14:$I$119&gt;0,ROW($14:$119),4^8),ROW(G6)))&amp;""</f>
        <v>30107</v>
      </c>
      <c r="B19" s="66"/>
      <c r="C19" s="67" t="str">
        <f t="shared" si="0"/>
        <v>绩效工资</v>
      </c>
      <c r="D19" s="68">
        <f t="shared" si="1"/>
        <v>104.3</v>
      </c>
      <c r="E19" s="68">
        <f t="shared" si="2"/>
        <v>104.3</v>
      </c>
      <c r="F19" s="69" t="str">
        <f t="shared" si="3"/>
        <v/>
      </c>
      <c r="G19" s="70" t="s">
        <v>127</v>
      </c>
      <c r="H19" s="72" t="s">
        <v>128</v>
      </c>
      <c r="I19" s="63">
        <f>('[1]Z08_1 一般公共预算财政拨款基本支出决算明细表(财决08-'!K$9)*1</f>
        <v>104.3</v>
      </c>
      <c r="K19" s="52"/>
      <c r="L19" s="53">
        <f t="shared" si="4"/>
        <v>19</v>
      </c>
      <c r="M19" s="52"/>
      <c r="N19" s="82"/>
    </row>
    <row r="20" spans="1:14" ht="18" customHeight="1">
      <c r="A20" s="65" t="str">
        <f t="array" ref="A20">INDEX(G:G,SMALL(IF($I$14:$I$119&gt;0,ROW($14:$119),4^8),ROW(G7)))&amp;""</f>
        <v>30108</v>
      </c>
      <c r="B20" s="66"/>
      <c r="C20" s="67" t="str">
        <f t="shared" si="0"/>
        <v>机关事业单位基本养老保险缴费</v>
      </c>
      <c r="D20" s="68">
        <f t="shared" si="1"/>
        <v>130.55000000000001</v>
      </c>
      <c r="E20" s="68">
        <f t="shared" si="2"/>
        <v>130.55000000000001</v>
      </c>
      <c r="F20" s="69" t="str">
        <f t="shared" si="3"/>
        <v/>
      </c>
      <c r="G20" s="70" t="s">
        <v>129</v>
      </c>
      <c r="H20" s="72" t="s">
        <v>130</v>
      </c>
      <c r="I20" s="63">
        <f>('[1]Z08_1 一般公共预算财政拨款基本支出决算明细表(财决08-'!L$9)*1</f>
        <v>130.55000000000001</v>
      </c>
      <c r="K20" s="52"/>
      <c r="L20" s="53">
        <f t="shared" si="4"/>
        <v>20</v>
      </c>
      <c r="M20" s="52"/>
      <c r="N20" s="82"/>
    </row>
    <row r="21" spans="1:14" ht="18" customHeight="1">
      <c r="A21" s="65" t="str">
        <f t="array" ref="A21">INDEX(G:G,SMALL(IF($I$14:$I$119&gt;0,ROW($14:$119),4^8),ROW(G8)))&amp;""</f>
        <v>30109</v>
      </c>
      <c r="B21" s="66"/>
      <c r="C21" s="67" t="str">
        <f t="shared" si="0"/>
        <v>职业年金缴费</v>
      </c>
      <c r="D21" s="68">
        <f t="shared" si="1"/>
        <v>13.46</v>
      </c>
      <c r="E21" s="68">
        <f t="shared" si="2"/>
        <v>13.46</v>
      </c>
      <c r="F21" s="69" t="str">
        <f t="shared" si="3"/>
        <v/>
      </c>
      <c r="G21" s="70" t="s">
        <v>131</v>
      </c>
      <c r="H21" s="72" t="s">
        <v>132</v>
      </c>
      <c r="I21" s="63">
        <f>('[1]Z08_1 一般公共预算财政拨款基本支出决算明细表(财决08-'!M$9)*1</f>
        <v>13.46</v>
      </c>
      <c r="K21" s="52"/>
      <c r="L21" s="53">
        <f t="shared" si="4"/>
        <v>21</v>
      </c>
      <c r="M21" s="52"/>
      <c r="N21" s="82"/>
    </row>
    <row r="22" spans="1:14" ht="18" customHeight="1">
      <c r="A22" s="65" t="str">
        <f t="array" ref="A22">INDEX(G:G,SMALL(IF($I$14:$I$119&gt;0,ROW($14:$119),4^8),ROW(G9)))&amp;""</f>
        <v>30110</v>
      </c>
      <c r="B22" s="66"/>
      <c r="C22" s="67" t="str">
        <f t="shared" si="0"/>
        <v>职工基本医疗保险缴费</v>
      </c>
      <c r="D22" s="68">
        <f t="shared" si="1"/>
        <v>107.54</v>
      </c>
      <c r="E22" s="68">
        <f t="shared" si="2"/>
        <v>107.54</v>
      </c>
      <c r="F22" s="69" t="str">
        <f t="shared" si="3"/>
        <v/>
      </c>
      <c r="G22" s="70" t="s">
        <v>133</v>
      </c>
      <c r="H22" s="72" t="s">
        <v>134</v>
      </c>
      <c r="I22" s="63">
        <f>('[1]Z08_1 一般公共预算财政拨款基本支出决算明细表(财决08-'!N$9)*1</f>
        <v>107.54</v>
      </c>
      <c r="K22" s="52"/>
      <c r="L22" s="53">
        <f t="shared" si="4"/>
        <v>22</v>
      </c>
      <c r="M22" s="52"/>
      <c r="N22" s="82"/>
    </row>
    <row r="23" spans="1:14" ht="18" customHeight="1">
      <c r="A23" s="65" t="str">
        <f t="array" ref="A23">INDEX(G:G,SMALL(IF($I$14:$I$119&gt;0,ROW($14:$119),4^8),ROW(G10)))&amp;""</f>
        <v>30112</v>
      </c>
      <c r="B23" s="66"/>
      <c r="C23" s="67" t="str">
        <f t="shared" si="0"/>
        <v>其他社会保障缴费</v>
      </c>
      <c r="D23" s="68">
        <f t="shared" si="1"/>
        <v>5.04</v>
      </c>
      <c r="E23" s="68">
        <f t="shared" si="2"/>
        <v>5.04</v>
      </c>
      <c r="F23" s="69" t="str">
        <f t="shared" si="3"/>
        <v/>
      </c>
      <c r="G23" s="70" t="s">
        <v>135</v>
      </c>
      <c r="H23" s="72" t="s">
        <v>136</v>
      </c>
      <c r="I23" s="63">
        <f>('[1]Z08_1 一般公共预算财政拨款基本支出决算明细表(财决08-'!O$9)*1</f>
        <v>0</v>
      </c>
      <c r="K23" s="52"/>
      <c r="L23" s="53">
        <f t="shared" si="4"/>
        <v>23</v>
      </c>
      <c r="M23" s="52"/>
      <c r="N23" s="82"/>
    </row>
    <row r="24" spans="1:14" ht="18" customHeight="1">
      <c r="A24" s="65" t="str">
        <f t="array" ref="A24">INDEX(G:G,SMALL(IF($I$14:$I$119&gt;0,ROW($14:$119),4^8),ROW(G11)))&amp;""</f>
        <v>30113</v>
      </c>
      <c r="B24" s="66"/>
      <c r="C24" s="67" t="str">
        <f t="shared" si="0"/>
        <v>住房公积金</v>
      </c>
      <c r="D24" s="68">
        <f t="shared" si="1"/>
        <v>106.76</v>
      </c>
      <c r="E24" s="68">
        <f t="shared" si="2"/>
        <v>106.76</v>
      </c>
      <c r="F24" s="69" t="str">
        <f t="shared" si="3"/>
        <v/>
      </c>
      <c r="G24" s="70" t="s">
        <v>137</v>
      </c>
      <c r="H24" s="71" t="s">
        <v>138</v>
      </c>
      <c r="I24" s="63">
        <f>('[1]Z08_1 一般公共预算财政拨款基本支出决算明细表(财决08-'!P$9)*1</f>
        <v>5.04</v>
      </c>
      <c r="K24" s="52"/>
      <c r="L24" s="53">
        <f t="shared" si="4"/>
        <v>24</v>
      </c>
      <c r="M24" s="52"/>
      <c r="N24" s="82"/>
    </row>
    <row r="25" spans="1:14" ht="18" customHeight="1">
      <c r="A25" s="65" t="str">
        <f t="array" ref="A25">INDEX(G:G,SMALL(IF($I$14:$I$119&gt;0,ROW($14:$119),4^8),ROW(G12)))&amp;""</f>
        <v>30199</v>
      </c>
      <c r="B25" s="66"/>
      <c r="C25" s="67" t="str">
        <f t="shared" si="0"/>
        <v>其他工资福利支出</v>
      </c>
      <c r="D25" s="68">
        <f t="shared" si="1"/>
        <v>43.5</v>
      </c>
      <c r="E25" s="68">
        <f t="shared" si="2"/>
        <v>43.5</v>
      </c>
      <c r="F25" s="69" t="str">
        <f t="shared" si="3"/>
        <v/>
      </c>
      <c r="G25" s="70" t="s">
        <v>139</v>
      </c>
      <c r="H25" s="72" t="s">
        <v>140</v>
      </c>
      <c r="I25" s="63">
        <f>('[1]Z08_1 一般公共预算财政拨款基本支出决算明细表(财决08-'!Q$9)*1</f>
        <v>106.76</v>
      </c>
      <c r="K25" s="52"/>
      <c r="L25" s="53">
        <f t="shared" si="4"/>
        <v>25</v>
      </c>
      <c r="M25" s="52"/>
      <c r="N25" s="82"/>
    </row>
    <row r="26" spans="1:14" ht="18" customHeight="1">
      <c r="A26" s="65" t="str">
        <f t="array" ref="A26">INDEX(G:G,SMALL(IF($I$14:$I$119&gt;0,ROW($14:$119),4^8),ROW(G13)))&amp;""</f>
        <v>302</v>
      </c>
      <c r="B26" s="66"/>
      <c r="C26" s="67" t="str">
        <f t="shared" si="0"/>
        <v>商品和服务支出</v>
      </c>
      <c r="D26" s="68">
        <f t="shared" si="1"/>
        <v>150.07</v>
      </c>
      <c r="E26" s="68" t="str">
        <f t="shared" si="2"/>
        <v/>
      </c>
      <c r="F26" s="69">
        <f t="shared" si="3"/>
        <v>150.07</v>
      </c>
      <c r="G26" s="70" t="s">
        <v>141</v>
      </c>
      <c r="H26" s="72" t="s">
        <v>142</v>
      </c>
      <c r="I26" s="63">
        <f>('[1]Z08_1 一般公共预算财政拨款基本支出决算明细表(财决08-'!R$9)*1</f>
        <v>0</v>
      </c>
      <c r="K26" s="52"/>
      <c r="L26" s="53">
        <f t="shared" si="4"/>
        <v>26</v>
      </c>
      <c r="M26" s="52"/>
      <c r="N26" s="82"/>
    </row>
    <row r="27" spans="1:14" ht="18" customHeight="1">
      <c r="A27" s="65" t="str">
        <f t="array" ref="A27">INDEX(G:G,SMALL(IF($I$14:$I$119&gt;0,ROW($14:$119),4^8),ROW(G14)))&amp;""</f>
        <v>30201</v>
      </c>
      <c r="B27" s="66"/>
      <c r="C27" s="67" t="str">
        <f t="shared" si="0"/>
        <v>办公费</v>
      </c>
      <c r="D27" s="68">
        <f t="shared" si="1"/>
        <v>7.13</v>
      </c>
      <c r="E27" s="68" t="str">
        <f t="shared" si="2"/>
        <v/>
      </c>
      <c r="F27" s="69">
        <f t="shared" si="3"/>
        <v>7.13</v>
      </c>
      <c r="G27" s="70" t="s">
        <v>143</v>
      </c>
      <c r="H27" s="72" t="s">
        <v>144</v>
      </c>
      <c r="I27" s="63">
        <f>('[1]Z08_1 一般公共预算财政拨款基本支出决算明细表(财决08-'!S$9)*1</f>
        <v>43.5</v>
      </c>
      <c r="K27" s="52"/>
      <c r="L27" s="53">
        <f t="shared" si="4"/>
        <v>27</v>
      </c>
      <c r="M27" s="52"/>
      <c r="N27" s="82"/>
    </row>
    <row r="28" spans="1:14" ht="18" customHeight="1">
      <c r="A28" s="65" t="str">
        <f t="array" ref="A28">INDEX(G:G,SMALL(IF($I$14:$I$119&gt;0,ROW($14:$119),4^8),ROW(G15)))&amp;""</f>
        <v>30205</v>
      </c>
      <c r="B28" s="66"/>
      <c r="C28" s="67" t="str">
        <f t="shared" si="0"/>
        <v>水费</v>
      </c>
      <c r="D28" s="68">
        <f t="shared" si="1"/>
        <v>0.95</v>
      </c>
      <c r="E28" s="68" t="str">
        <f t="shared" si="2"/>
        <v/>
      </c>
      <c r="F28" s="69">
        <f t="shared" si="3"/>
        <v>0.95</v>
      </c>
      <c r="G28" s="70" t="s">
        <v>145</v>
      </c>
      <c r="H28" s="72" t="s">
        <v>146</v>
      </c>
      <c r="I28" s="63">
        <f>('[1]Z08_1 一般公共预算财政拨款基本支出决算明细表(财决08-'!T$9)*1</f>
        <v>150.07</v>
      </c>
      <c r="K28" s="52"/>
      <c r="L28" s="53">
        <f t="shared" si="4"/>
        <v>28</v>
      </c>
      <c r="M28" s="52"/>
      <c r="N28" s="82"/>
    </row>
    <row r="29" spans="1:14" ht="18" customHeight="1">
      <c r="A29" s="65" t="str">
        <f t="array" ref="A29">INDEX(G:G,SMALL(IF($I$14:$I$119&gt;0,ROW($14:$119),4^8),ROW(G16)))&amp;""</f>
        <v>30206</v>
      </c>
      <c r="B29" s="66"/>
      <c r="C29" s="67" t="str">
        <f t="shared" si="0"/>
        <v>电费</v>
      </c>
      <c r="D29" s="68">
        <f t="shared" si="1"/>
        <v>9.18</v>
      </c>
      <c r="E29" s="68" t="str">
        <f t="shared" si="2"/>
        <v/>
      </c>
      <c r="F29" s="69">
        <f t="shared" si="3"/>
        <v>9.18</v>
      </c>
      <c r="G29" s="70" t="s">
        <v>147</v>
      </c>
      <c r="H29" s="72" t="s">
        <v>148</v>
      </c>
      <c r="I29" s="63">
        <f>('[1]Z08_1 一般公共预算财政拨款基本支出决算明细表(财决08-'!U$9)*1</f>
        <v>7.13</v>
      </c>
      <c r="K29" s="52"/>
      <c r="L29" s="53">
        <f t="shared" si="4"/>
        <v>29</v>
      </c>
      <c r="M29" s="52"/>
      <c r="N29" s="82"/>
    </row>
    <row r="30" spans="1:14" ht="18" customHeight="1">
      <c r="A30" s="65" t="str">
        <f t="array" ref="A30">INDEX(G:G,SMALL(IF($I$14:$I$119&gt;0,ROW($14:$119),4^8),ROW(G17)))&amp;""</f>
        <v>30207</v>
      </c>
      <c r="B30" s="66"/>
      <c r="C30" s="67" t="str">
        <f t="shared" si="0"/>
        <v>邮电费</v>
      </c>
      <c r="D30" s="68">
        <f t="shared" si="1"/>
        <v>6.26</v>
      </c>
      <c r="E30" s="68" t="str">
        <f t="shared" si="2"/>
        <v/>
      </c>
      <c r="F30" s="69">
        <f t="shared" si="3"/>
        <v>6.26</v>
      </c>
      <c r="G30" s="70" t="s">
        <v>149</v>
      </c>
      <c r="H30" s="72" t="s">
        <v>150</v>
      </c>
      <c r="I30" s="63">
        <f>('[1]Z08_1 一般公共预算财政拨款基本支出决算明细表(财决08-'!V$9)*1</f>
        <v>0</v>
      </c>
      <c r="K30" s="52"/>
      <c r="L30" s="53">
        <f t="shared" si="4"/>
        <v>30</v>
      </c>
      <c r="M30" s="52"/>
      <c r="N30" s="82"/>
    </row>
    <row r="31" spans="1:14" ht="18" customHeight="1">
      <c r="A31" s="65" t="str">
        <f t="array" ref="A31">INDEX(G:G,SMALL(IF($I$14:$I$119&gt;0,ROW($14:$119),4^8),ROW(G18)))&amp;""</f>
        <v>30209</v>
      </c>
      <c r="B31" s="66"/>
      <c r="C31" s="67" t="str">
        <f t="shared" si="0"/>
        <v>物业管理费</v>
      </c>
      <c r="D31" s="68">
        <f t="shared" si="1"/>
        <v>9.4</v>
      </c>
      <c r="E31" s="68" t="str">
        <f t="shared" si="2"/>
        <v/>
      </c>
      <c r="F31" s="69">
        <f t="shared" si="3"/>
        <v>9.4</v>
      </c>
      <c r="G31" s="70" t="s">
        <v>151</v>
      </c>
      <c r="H31" s="72" t="s">
        <v>152</v>
      </c>
      <c r="I31" s="63">
        <f>('[1]Z08_1 一般公共预算财政拨款基本支出决算明细表(财决08-'!W$9)*1</f>
        <v>0</v>
      </c>
      <c r="K31" s="52"/>
      <c r="L31" s="53">
        <f t="shared" si="4"/>
        <v>31</v>
      </c>
      <c r="M31" s="52"/>
      <c r="N31" s="82"/>
    </row>
    <row r="32" spans="1:14" ht="18" customHeight="1">
      <c r="A32" s="65" t="str">
        <f t="array" ref="A32">INDEX(G:G,SMALL(IF($I$14:$I$119&gt;0,ROW($14:$119),4^8),ROW(G19)))&amp;""</f>
        <v>30211</v>
      </c>
      <c r="B32" s="66"/>
      <c r="C32" s="67" t="str">
        <f t="shared" si="0"/>
        <v>差旅费</v>
      </c>
      <c r="D32" s="68">
        <f t="shared" si="1"/>
        <v>8.82</v>
      </c>
      <c r="E32" s="68" t="str">
        <f t="shared" si="2"/>
        <v/>
      </c>
      <c r="F32" s="69">
        <f t="shared" si="3"/>
        <v>8.82</v>
      </c>
      <c r="G32" s="70" t="s">
        <v>153</v>
      </c>
      <c r="H32" s="72" t="s">
        <v>154</v>
      </c>
      <c r="I32" s="63">
        <f>('[1]Z08_1 一般公共预算财政拨款基本支出决算明细表(财决08-'!X$9)*1</f>
        <v>0</v>
      </c>
      <c r="K32" s="52"/>
      <c r="L32" s="53">
        <f t="shared" si="4"/>
        <v>32</v>
      </c>
      <c r="M32" s="52"/>
      <c r="N32" s="82"/>
    </row>
    <row r="33" spans="1:14" ht="18" customHeight="1">
      <c r="A33" s="65" t="str">
        <f t="array" ref="A33">INDEX(G:G,SMALL(IF($I$14:$I$119&gt;0,ROW($14:$119),4^8),ROW(G20)))&amp;""</f>
        <v>30213</v>
      </c>
      <c r="B33" s="66"/>
      <c r="C33" s="67" t="str">
        <f t="shared" si="0"/>
        <v>维修(护)费</v>
      </c>
      <c r="D33" s="68">
        <f t="shared" si="1"/>
        <v>33.299999999999997</v>
      </c>
      <c r="E33" s="68" t="str">
        <f t="shared" si="2"/>
        <v/>
      </c>
      <c r="F33" s="69">
        <f t="shared" si="3"/>
        <v>33.299999999999997</v>
      </c>
      <c r="G33" s="70" t="s">
        <v>155</v>
      </c>
      <c r="H33" s="72" t="s">
        <v>156</v>
      </c>
      <c r="I33" s="63">
        <f>('[1]Z08_1 一般公共预算财政拨款基本支出决算明细表(财决08-'!Y$9)*1</f>
        <v>0.95</v>
      </c>
      <c r="K33" s="52"/>
      <c r="L33" s="53">
        <f t="shared" si="4"/>
        <v>33</v>
      </c>
      <c r="M33" s="52"/>
      <c r="N33" s="82"/>
    </row>
    <row r="34" spans="1:14" ht="18" customHeight="1">
      <c r="A34" s="65" t="str">
        <f t="array" ref="A34">INDEX(G:G,SMALL(IF($I$14:$I$119&gt;0,ROW($14:$119),4^8),ROW(G21)))&amp;""</f>
        <v>30216</v>
      </c>
      <c r="B34" s="66"/>
      <c r="C34" s="67" t="str">
        <f t="shared" si="0"/>
        <v>培训费</v>
      </c>
      <c r="D34" s="68">
        <f t="shared" si="1"/>
        <v>0.6</v>
      </c>
      <c r="E34" s="68" t="str">
        <f t="shared" si="2"/>
        <v/>
      </c>
      <c r="F34" s="69">
        <f t="shared" si="3"/>
        <v>0.6</v>
      </c>
      <c r="G34" s="70" t="s">
        <v>157</v>
      </c>
      <c r="H34" s="72" t="s">
        <v>158</v>
      </c>
      <c r="I34" s="63">
        <f>('[1]Z08_1 一般公共预算财政拨款基本支出决算明细表(财决08-'!Z$9)*1</f>
        <v>9.18</v>
      </c>
      <c r="K34" s="52"/>
      <c r="L34" s="53">
        <f t="shared" si="4"/>
        <v>34</v>
      </c>
      <c r="M34" s="52"/>
      <c r="N34" s="82"/>
    </row>
    <row r="35" spans="1:14" ht="18" customHeight="1">
      <c r="A35" s="65" t="str">
        <f t="array" ref="A35">INDEX(G:G,SMALL(IF($I$14:$I$119&gt;0,ROW($14:$119),4^8),ROW(G22)))&amp;""</f>
        <v>30217</v>
      </c>
      <c r="B35" s="66"/>
      <c r="C35" s="67" t="str">
        <f t="shared" si="0"/>
        <v>公务接待费</v>
      </c>
      <c r="D35" s="68">
        <f t="shared" si="1"/>
        <v>4.96</v>
      </c>
      <c r="E35" s="68" t="str">
        <f t="shared" si="2"/>
        <v/>
      </c>
      <c r="F35" s="69">
        <f t="shared" si="3"/>
        <v>4.96</v>
      </c>
      <c r="G35" s="70" t="s">
        <v>159</v>
      </c>
      <c r="H35" s="72" t="s">
        <v>160</v>
      </c>
      <c r="I35" s="63">
        <f>('[1]Z08_1 一般公共预算财政拨款基本支出决算明细表(财决08-'!AA$9)*1</f>
        <v>6.26</v>
      </c>
      <c r="K35" s="52"/>
      <c r="L35" s="53">
        <f t="shared" si="4"/>
        <v>35</v>
      </c>
      <c r="M35" s="52"/>
      <c r="N35" s="82"/>
    </row>
    <row r="36" spans="1:14" ht="18" customHeight="1">
      <c r="A36" s="65" t="str">
        <f t="array" ref="A36">INDEX(G:G,SMALL(IF($I$14:$I$119&gt;0,ROW($14:$119),4^8),ROW(G23)))&amp;""</f>
        <v>30225</v>
      </c>
      <c r="B36" s="66"/>
      <c r="C36" s="67" t="str">
        <f t="shared" si="0"/>
        <v>专用燃料费</v>
      </c>
      <c r="D36" s="68">
        <f t="shared" si="1"/>
        <v>2.33</v>
      </c>
      <c r="E36" s="68" t="str">
        <f t="shared" si="2"/>
        <v/>
      </c>
      <c r="F36" s="69">
        <f t="shared" si="3"/>
        <v>2.33</v>
      </c>
      <c r="G36" s="70" t="s">
        <v>161</v>
      </c>
      <c r="H36" s="72" t="s">
        <v>162</v>
      </c>
      <c r="I36" s="63">
        <f>('[1]Z08_1 一般公共预算财政拨款基本支出决算明细表(财决08-'!AB$9)*1</f>
        <v>0</v>
      </c>
      <c r="K36" s="52"/>
      <c r="L36" s="53">
        <f t="shared" si="4"/>
        <v>36</v>
      </c>
      <c r="M36" s="52"/>
      <c r="N36" s="82"/>
    </row>
    <row r="37" spans="1:14" ht="18" customHeight="1">
      <c r="A37" s="65" t="str">
        <f t="array" ref="A37">INDEX(G:G,SMALL(IF($I$14:$I$119&gt;0,ROW($14:$119),4^8),ROW(G24)))&amp;""</f>
        <v>30227</v>
      </c>
      <c r="B37" s="66"/>
      <c r="C37" s="67" t="str">
        <f t="shared" si="0"/>
        <v>委托业务费</v>
      </c>
      <c r="D37" s="68">
        <f t="shared" si="1"/>
        <v>4.6100000000000003</v>
      </c>
      <c r="E37" s="68" t="str">
        <f t="shared" si="2"/>
        <v/>
      </c>
      <c r="F37" s="69">
        <f t="shared" si="3"/>
        <v>4.6100000000000003</v>
      </c>
      <c r="G37" s="70" t="s">
        <v>163</v>
      </c>
      <c r="H37" s="72" t="s">
        <v>164</v>
      </c>
      <c r="I37" s="63">
        <f>('[1]Z08_1 一般公共预算财政拨款基本支出决算明细表(财决08-'!AC$9)*1</f>
        <v>9.4</v>
      </c>
      <c r="K37" s="52"/>
      <c r="L37" s="53">
        <f t="shared" si="4"/>
        <v>37</v>
      </c>
      <c r="M37" s="52"/>
      <c r="N37" s="82"/>
    </row>
    <row r="38" spans="1:14" ht="18" customHeight="1">
      <c r="A38" s="65" t="str">
        <f t="array" ref="A38">INDEX(G:G,SMALL(IF($I$14:$I$119&gt;0,ROW($14:$119),4^8),ROW(G25)))&amp;""</f>
        <v>30228</v>
      </c>
      <c r="B38" s="66"/>
      <c r="C38" s="67" t="str">
        <f t="shared" si="0"/>
        <v>工会经费</v>
      </c>
      <c r="D38" s="68">
        <f t="shared" si="1"/>
        <v>22.21</v>
      </c>
      <c r="E38" s="68" t="str">
        <f t="shared" si="2"/>
        <v/>
      </c>
      <c r="F38" s="69">
        <f t="shared" si="3"/>
        <v>22.21</v>
      </c>
      <c r="G38" s="70" t="s">
        <v>165</v>
      </c>
      <c r="H38" s="72" t="s">
        <v>166</v>
      </c>
      <c r="I38" s="63">
        <f>('[1]Z08_1 一般公共预算财政拨款基本支出决算明细表(财决08-'!AD$9)*1</f>
        <v>8.82</v>
      </c>
      <c r="K38" s="52"/>
      <c r="L38" s="53">
        <f t="shared" si="4"/>
        <v>38</v>
      </c>
      <c r="M38" s="52"/>
      <c r="N38" s="82"/>
    </row>
    <row r="39" spans="1:14" ht="18" customHeight="1">
      <c r="A39" s="65" t="str">
        <f t="array" ref="A39">INDEX(G:G,SMALL(IF($I$14:$I$119&gt;0,ROW($14:$119),4^8),ROW(G26)))&amp;""</f>
        <v>30229</v>
      </c>
      <c r="B39" s="66"/>
      <c r="C39" s="67" t="str">
        <f t="shared" si="0"/>
        <v>福利费</v>
      </c>
      <c r="D39" s="68">
        <f t="shared" si="1"/>
        <v>21.27</v>
      </c>
      <c r="E39" s="68" t="str">
        <f t="shared" si="2"/>
        <v/>
      </c>
      <c r="F39" s="69">
        <f t="shared" si="3"/>
        <v>21.27</v>
      </c>
      <c r="G39" s="70" t="s">
        <v>167</v>
      </c>
      <c r="H39" s="72" t="s">
        <v>168</v>
      </c>
      <c r="I39" s="63">
        <f>('[1]Z08_1 一般公共预算财政拨款基本支出决算明细表(财决08-'!AE$9)*1</f>
        <v>0</v>
      </c>
      <c r="K39" s="52"/>
      <c r="L39" s="53">
        <f t="shared" si="4"/>
        <v>39</v>
      </c>
      <c r="M39" s="52"/>
      <c r="N39" s="82"/>
    </row>
    <row r="40" spans="1:14" ht="18" customHeight="1">
      <c r="A40" s="65" t="str">
        <f t="array" ref="A40">INDEX(G:G,SMALL(IF($I$14:$I$119&gt;0,ROW($14:$119),4^8),ROW(G27)))&amp;""</f>
        <v>30231</v>
      </c>
      <c r="B40" s="66"/>
      <c r="C40" s="67" t="str">
        <f t="shared" si="0"/>
        <v>公务用车运行维护费</v>
      </c>
      <c r="D40" s="68">
        <f t="shared" si="1"/>
        <v>6.5</v>
      </c>
      <c r="E40" s="68" t="str">
        <f t="shared" si="2"/>
        <v/>
      </c>
      <c r="F40" s="69">
        <f t="shared" si="3"/>
        <v>6.5</v>
      </c>
      <c r="G40" s="70" t="s">
        <v>169</v>
      </c>
      <c r="H40" s="72" t="s">
        <v>170</v>
      </c>
      <c r="I40" s="63">
        <f>('[1]Z08_1 一般公共预算财政拨款基本支出决算明细表(财决08-'!AF$9)*1</f>
        <v>33.299999999999997</v>
      </c>
      <c r="K40" s="52"/>
      <c r="L40" s="53">
        <f t="shared" si="4"/>
        <v>40</v>
      </c>
      <c r="M40" s="52"/>
      <c r="N40" s="82"/>
    </row>
    <row r="41" spans="1:14" ht="18" customHeight="1">
      <c r="A41" s="65" t="str">
        <f t="array" ref="A41">INDEX(G:G,SMALL(IF($I$14:$I$119&gt;0,ROW($14:$119),4^8),ROW(G28)))&amp;""</f>
        <v>30239</v>
      </c>
      <c r="B41" s="66"/>
      <c r="C41" s="67" t="str">
        <f t="shared" si="0"/>
        <v>其他交通费用</v>
      </c>
      <c r="D41" s="68">
        <f t="shared" si="1"/>
        <v>1.53</v>
      </c>
      <c r="E41" s="68" t="str">
        <f t="shared" si="2"/>
        <v/>
      </c>
      <c r="F41" s="69">
        <f t="shared" si="3"/>
        <v>1.53</v>
      </c>
      <c r="G41" s="70" t="s">
        <v>171</v>
      </c>
      <c r="H41" s="72" t="s">
        <v>172</v>
      </c>
      <c r="I41" s="63">
        <f>('[1]Z08_1 一般公共预算财政拨款基本支出决算明细表(财决08-'!AG$9)*1</f>
        <v>0</v>
      </c>
      <c r="K41" s="52"/>
      <c r="L41" s="53">
        <f t="shared" si="4"/>
        <v>41</v>
      </c>
      <c r="M41" s="52"/>
      <c r="N41" s="84"/>
    </row>
    <row r="42" spans="1:14" ht="18" customHeight="1">
      <c r="A42" s="65" t="str">
        <f t="array" ref="A42">INDEX(G:G,SMALL(IF($I$14:$I$119&gt;0,ROW($14:$119),4^8),ROW(G29)))&amp;""</f>
        <v>30299</v>
      </c>
      <c r="B42" s="66"/>
      <c r="C42" s="67" t="str">
        <f t="shared" si="0"/>
        <v>其他商品和服务支出</v>
      </c>
      <c r="D42" s="68">
        <f t="shared" si="1"/>
        <v>11.02</v>
      </c>
      <c r="E42" s="68" t="str">
        <f t="shared" si="2"/>
        <v/>
      </c>
      <c r="F42" s="69">
        <f t="shared" si="3"/>
        <v>11.02</v>
      </c>
      <c r="G42" s="70" t="s">
        <v>173</v>
      </c>
      <c r="H42" s="72" t="s">
        <v>174</v>
      </c>
      <c r="I42" s="63">
        <f>('[1]Z08_1 一般公共预算财政拨款基本支出决算明细表(财决08-'!AH$9)*1</f>
        <v>0</v>
      </c>
      <c r="K42" s="52"/>
      <c r="L42" s="53">
        <f t="shared" si="4"/>
        <v>42</v>
      </c>
      <c r="M42" s="52"/>
      <c r="N42" s="82"/>
    </row>
    <row r="43" spans="1:14" ht="18" customHeight="1">
      <c r="A43" s="65" t="str">
        <f t="array" ref="A43">INDEX(G:G,SMALL(IF($I$14:$I$119&gt;0,ROW($14:$119),4^8),ROW(G30)))&amp;""</f>
        <v>303</v>
      </c>
      <c r="B43" s="66"/>
      <c r="C43" s="67" t="str">
        <f t="shared" si="0"/>
        <v>对个人和家庭的补助</v>
      </c>
      <c r="D43" s="68">
        <f t="shared" si="1"/>
        <v>186.48</v>
      </c>
      <c r="E43" s="68">
        <f t="shared" si="2"/>
        <v>186.48</v>
      </c>
      <c r="F43" s="69" t="str">
        <f t="shared" si="3"/>
        <v/>
      </c>
      <c r="G43" s="70" t="s">
        <v>175</v>
      </c>
      <c r="H43" s="72" t="s">
        <v>176</v>
      </c>
      <c r="I43" s="63">
        <f>('[1]Z08_1 一般公共预算财政拨款基本支出决算明细表(财决08-'!AI$9)*1</f>
        <v>0.6</v>
      </c>
      <c r="K43" s="52"/>
      <c r="L43" s="53">
        <f t="shared" si="4"/>
        <v>43</v>
      </c>
      <c r="M43" s="52"/>
      <c r="N43" s="82"/>
    </row>
    <row r="44" spans="1:14" ht="18" customHeight="1">
      <c r="A44" s="65" t="str">
        <f t="array" ref="A44">INDEX(G:G,SMALL(IF($I$14:$I$119&gt;0,ROW($14:$119),4^8),ROW(G31)))&amp;""</f>
        <v>30301</v>
      </c>
      <c r="B44" s="66"/>
      <c r="C44" s="67" t="str">
        <f t="shared" si="0"/>
        <v>离休费</v>
      </c>
      <c r="D44" s="68">
        <f t="shared" si="1"/>
        <v>8.85</v>
      </c>
      <c r="E44" s="68">
        <f t="shared" si="2"/>
        <v>8.85</v>
      </c>
      <c r="F44" s="69" t="str">
        <f t="shared" si="3"/>
        <v/>
      </c>
      <c r="G44" s="70" t="s">
        <v>177</v>
      </c>
      <c r="H44" s="72" t="s">
        <v>178</v>
      </c>
      <c r="I44" s="63">
        <f>('[1]Z08_1 一般公共预算财政拨款基本支出决算明细表(财决08-'!AJ$9)*1</f>
        <v>4.96</v>
      </c>
      <c r="K44" s="52"/>
      <c r="L44" s="53">
        <f t="shared" si="4"/>
        <v>44</v>
      </c>
      <c r="M44" s="52"/>
      <c r="N44" s="82"/>
    </row>
    <row r="45" spans="1:14" ht="18" customHeight="1">
      <c r="A45" s="65" t="str">
        <f t="array" ref="A45">INDEX(G:G,SMALL(IF($I$14:$I$119&gt;0,ROW($14:$119),4^8),ROW(G32)))&amp;""</f>
        <v>30302</v>
      </c>
      <c r="B45" s="66"/>
      <c r="C45" s="67" t="str">
        <f t="shared" si="0"/>
        <v>退休费</v>
      </c>
      <c r="D45" s="68">
        <f t="shared" si="1"/>
        <v>96.37</v>
      </c>
      <c r="E45" s="68">
        <f t="shared" si="2"/>
        <v>96.37</v>
      </c>
      <c r="F45" s="69" t="str">
        <f t="shared" si="3"/>
        <v/>
      </c>
      <c r="G45" s="70" t="s">
        <v>179</v>
      </c>
      <c r="H45" s="72" t="s">
        <v>180</v>
      </c>
      <c r="I45" s="63">
        <f>('[1]Z08_1 一般公共预算财政拨款基本支出决算明细表(财决08-'!AK$9)*1</f>
        <v>0</v>
      </c>
      <c r="K45" s="52"/>
      <c r="L45" s="53">
        <f t="shared" si="4"/>
        <v>45</v>
      </c>
      <c r="M45" s="52"/>
      <c r="N45" s="82"/>
    </row>
    <row r="46" spans="1:14" ht="18" customHeight="1">
      <c r="A46" s="65" t="str">
        <f t="array" ref="A46">INDEX(G:G,SMALL(IF($I$14:$I$119&gt;0,ROW($14:$119),4^8),ROW(G33)))&amp;""</f>
        <v>30304</v>
      </c>
      <c r="B46" s="66"/>
      <c r="C46" s="67" t="str">
        <f t="shared" si="0"/>
        <v>抚恤金</v>
      </c>
      <c r="D46" s="68">
        <f t="shared" si="1"/>
        <v>39.369999999999997</v>
      </c>
      <c r="E46" s="68">
        <f t="shared" si="2"/>
        <v>39.369999999999997</v>
      </c>
      <c r="F46" s="69" t="str">
        <f t="shared" si="3"/>
        <v/>
      </c>
      <c r="G46" s="70" t="s">
        <v>181</v>
      </c>
      <c r="H46" s="72" t="s">
        <v>182</v>
      </c>
      <c r="I46" s="63">
        <f>('[1]Z08_1 一般公共预算财政拨款基本支出决算明细表(财决08-'!AL$9)*1</f>
        <v>0</v>
      </c>
      <c r="K46" s="52"/>
      <c r="L46" s="53">
        <f t="shared" si="4"/>
        <v>46</v>
      </c>
      <c r="M46" s="52"/>
      <c r="N46" s="82"/>
    </row>
    <row r="47" spans="1:14" ht="18" customHeight="1">
      <c r="A47" s="65" t="str">
        <f t="array" ref="A47">INDEX(G:G,SMALL(IF($I$14:$I$119&gt;0,ROW($14:$119),4^8),ROW(G34)))&amp;""</f>
        <v>30305</v>
      </c>
      <c r="B47" s="66"/>
      <c r="C47" s="67" t="str">
        <f t="shared" si="0"/>
        <v>生活补助</v>
      </c>
      <c r="D47" s="68">
        <f t="shared" si="1"/>
        <v>17.2</v>
      </c>
      <c r="E47" s="68">
        <f t="shared" si="2"/>
        <v>17.2</v>
      </c>
      <c r="F47" s="69" t="str">
        <f t="shared" si="3"/>
        <v/>
      </c>
      <c r="G47" s="70" t="s">
        <v>183</v>
      </c>
      <c r="H47" s="72" t="s">
        <v>184</v>
      </c>
      <c r="I47" s="63">
        <f>('[1]Z08_1 一般公共预算财政拨款基本支出决算明细表(财决08-'!AM$9)*1</f>
        <v>2.33</v>
      </c>
      <c r="K47" s="52"/>
      <c r="L47" s="53">
        <f t="shared" si="4"/>
        <v>47</v>
      </c>
      <c r="M47" s="52"/>
      <c r="N47" s="82"/>
    </row>
    <row r="48" spans="1:14" ht="18" customHeight="1">
      <c r="A48" s="65" t="str">
        <f t="array" ref="A48">INDEX(G:G,SMALL(IF($I$14:$I$119&gt;0,ROW($14:$119),4^8),ROW(G35)))&amp;""</f>
        <v>30307</v>
      </c>
      <c r="B48" s="66"/>
      <c r="C48" s="67" t="str">
        <f t="shared" si="0"/>
        <v>医疗费补助</v>
      </c>
      <c r="D48" s="68">
        <f t="shared" si="1"/>
        <v>1.58</v>
      </c>
      <c r="E48" s="68">
        <f t="shared" si="2"/>
        <v>1.58</v>
      </c>
      <c r="F48" s="69" t="str">
        <f t="shared" si="3"/>
        <v/>
      </c>
      <c r="G48" s="70" t="s">
        <v>185</v>
      </c>
      <c r="H48" s="72" t="s">
        <v>186</v>
      </c>
      <c r="I48" s="63">
        <f>('[1]Z08_1 一般公共预算财政拨款基本支出决算明细表(财决08-'!AN$9)*1</f>
        <v>0</v>
      </c>
      <c r="K48" s="52"/>
      <c r="L48" s="53">
        <f t="shared" si="4"/>
        <v>48</v>
      </c>
      <c r="M48" s="52"/>
      <c r="N48" s="82"/>
    </row>
    <row r="49" spans="1:15" ht="18" customHeight="1">
      <c r="A49" s="65" t="str">
        <f t="array" ref="A49">INDEX(G:G,SMALL(IF($I$14:$I$119&gt;0,ROW($14:$119),4^8),ROW(G36)))&amp;""</f>
        <v>30399</v>
      </c>
      <c r="B49" s="66"/>
      <c r="C49" s="67" t="str">
        <f t="shared" si="0"/>
        <v>其他对个人和家庭的补助</v>
      </c>
      <c r="D49" s="68">
        <f t="shared" si="1"/>
        <v>23.12</v>
      </c>
      <c r="E49" s="68">
        <f t="shared" si="2"/>
        <v>23.12</v>
      </c>
      <c r="F49" s="69" t="str">
        <f t="shared" si="3"/>
        <v/>
      </c>
      <c r="G49" s="70" t="s">
        <v>187</v>
      </c>
      <c r="H49" s="72" t="s">
        <v>188</v>
      </c>
      <c r="I49" s="63">
        <f>('[1]Z08_1 一般公共预算财政拨款基本支出决算明细表(财决08-'!AO$9)*1</f>
        <v>4.6100000000000003</v>
      </c>
      <c r="K49" s="52"/>
      <c r="L49" s="53">
        <f t="shared" si="4"/>
        <v>49</v>
      </c>
      <c r="M49" s="52"/>
      <c r="N49" s="82"/>
    </row>
    <row r="50" spans="1:15" ht="18" customHeight="1">
      <c r="A50" s="65" t="str">
        <f t="array" ref="A50">INDEX(G:G,SMALL(IF($I$14:$I$119&gt;0,ROW($14:$119),4^8),ROW(G37)))&amp;""</f>
        <v>310</v>
      </c>
      <c r="B50" s="66"/>
      <c r="C50" s="67" t="str">
        <f t="shared" si="0"/>
        <v>资本性支出</v>
      </c>
      <c r="D50" s="68">
        <f t="shared" si="1"/>
        <v>7.49</v>
      </c>
      <c r="E50" s="68" t="str">
        <f t="shared" si="2"/>
        <v/>
      </c>
      <c r="F50" s="69">
        <f t="shared" si="3"/>
        <v>7.49</v>
      </c>
      <c r="G50" s="70" t="s">
        <v>189</v>
      </c>
      <c r="H50" s="72" t="s">
        <v>190</v>
      </c>
      <c r="I50" s="63">
        <f>('[1]Z08_1 一般公共预算财政拨款基本支出决算明细表(财决08-'!AP$9)*1</f>
        <v>22.21</v>
      </c>
      <c r="K50" s="52"/>
      <c r="L50" s="53">
        <f t="shared" si="4"/>
        <v>50</v>
      </c>
      <c r="M50" s="52"/>
      <c r="N50" s="82"/>
    </row>
    <row r="51" spans="1:15" ht="18" customHeight="1">
      <c r="A51" s="65" t="str">
        <f t="array" ref="A51">INDEX(G:G,SMALL(IF($I$14:$I$119&gt;0,ROW($14:$119),4^8),ROW(G38)))&amp;""</f>
        <v>31002</v>
      </c>
      <c r="B51" s="66"/>
      <c r="C51" s="67" t="str">
        <f t="shared" si="0"/>
        <v>办公设备购置</v>
      </c>
      <c r="D51" s="68">
        <f t="shared" si="1"/>
        <v>7.49</v>
      </c>
      <c r="E51" s="68" t="str">
        <f t="shared" si="2"/>
        <v/>
      </c>
      <c r="F51" s="69">
        <f t="shared" si="3"/>
        <v>7.49</v>
      </c>
      <c r="G51" s="70" t="s">
        <v>191</v>
      </c>
      <c r="H51" s="72" t="s">
        <v>192</v>
      </c>
      <c r="I51" s="63">
        <f>('[1]Z08_1 一般公共预算财政拨款基本支出决算明细表(财决08-'!AQ$9)*1</f>
        <v>21.27</v>
      </c>
      <c r="K51" s="52"/>
      <c r="L51" s="53">
        <f t="shared" si="4"/>
        <v>51</v>
      </c>
      <c r="M51" s="52"/>
      <c r="N51" s="82"/>
    </row>
    <row r="52" spans="1:15" s="49" customFormat="1" ht="18" customHeight="1">
      <c r="A52" s="65" t="str">
        <f t="array" ref="A52">INDEX(G:G,SMALL(IF($I$14:$I$119&gt;0,ROW($14:$119),4^8),ROW(G39)))&amp;""</f>
        <v/>
      </c>
      <c r="B52" s="66"/>
      <c r="C52" s="67" t="str">
        <f t="shared" si="0"/>
        <v/>
      </c>
      <c r="D52" s="68" t="str">
        <f t="shared" si="1"/>
        <v/>
      </c>
      <c r="E52" s="68" t="str">
        <f t="shared" si="2"/>
        <v/>
      </c>
      <c r="F52" s="69" t="str">
        <f t="shared" si="3"/>
        <v/>
      </c>
      <c r="G52" s="70" t="s">
        <v>193</v>
      </c>
      <c r="H52" s="71" t="s">
        <v>194</v>
      </c>
      <c r="I52" s="63">
        <f>('[1]Z08_1 一般公共预算财政拨款基本支出决算明细表(财决08-'!AR$9)*1</f>
        <v>6.5</v>
      </c>
      <c r="J52" s="53"/>
      <c r="K52" s="52"/>
      <c r="L52" s="53" t="str">
        <f t="shared" si="4"/>
        <v/>
      </c>
      <c r="M52" s="52"/>
      <c r="N52" s="82"/>
      <c r="O52" s="53"/>
    </row>
    <row r="53" spans="1:15" ht="18" customHeight="1">
      <c r="A53" s="65" t="str">
        <f t="array" ref="A53">INDEX(G:G,SMALL(IF($I$14:$I$119&gt;0,ROW($14:$119),4^8),ROW(G40)))&amp;""</f>
        <v/>
      </c>
      <c r="B53" s="66"/>
      <c r="C53" s="67" t="str">
        <f t="shared" si="0"/>
        <v/>
      </c>
      <c r="D53" s="68" t="str">
        <f t="shared" si="1"/>
        <v/>
      </c>
      <c r="E53" s="68" t="str">
        <f t="shared" si="2"/>
        <v/>
      </c>
      <c r="F53" s="69" t="str">
        <f t="shared" si="3"/>
        <v/>
      </c>
      <c r="G53" s="70" t="s">
        <v>195</v>
      </c>
      <c r="H53" s="72" t="s">
        <v>196</v>
      </c>
      <c r="I53" s="63">
        <f>('[1]Z08_1 一般公共预算财政拨款基本支出决算明细表(财决08-'!AS$9)*1</f>
        <v>1.53</v>
      </c>
      <c r="K53" s="52"/>
      <c r="L53" s="53" t="str">
        <f t="shared" si="4"/>
        <v/>
      </c>
      <c r="M53" s="52"/>
      <c r="N53" s="82"/>
    </row>
    <row r="54" spans="1:15" ht="18" customHeight="1">
      <c r="A54" s="65" t="str">
        <f t="array" ref="A54">INDEX(G:G,SMALL(IF($I$14:$I$119&gt;0,ROW($14:$119),4^8),ROW(G41)))&amp;""</f>
        <v/>
      </c>
      <c r="B54" s="66"/>
      <c r="C54" s="67" t="str">
        <f t="shared" si="0"/>
        <v/>
      </c>
      <c r="D54" s="68" t="str">
        <f t="shared" si="1"/>
        <v/>
      </c>
      <c r="E54" s="68" t="str">
        <f t="shared" si="2"/>
        <v/>
      </c>
      <c r="F54" s="69" t="str">
        <f t="shared" si="3"/>
        <v/>
      </c>
      <c r="G54" s="70" t="s">
        <v>197</v>
      </c>
      <c r="H54" s="72" t="s">
        <v>198</v>
      </c>
      <c r="I54" s="63">
        <f>('[1]Z08_1 一般公共预算财政拨款基本支出决算明细表(财决08-'!AT$9)*1</f>
        <v>0</v>
      </c>
      <c r="K54" s="52"/>
      <c r="L54" s="53" t="str">
        <f t="shared" si="4"/>
        <v/>
      </c>
      <c r="M54" s="52"/>
      <c r="N54" s="82"/>
    </row>
    <row r="55" spans="1:15" ht="18" customHeight="1">
      <c r="A55" s="65" t="str">
        <f t="array" ref="A55">INDEX(G:G,SMALL(IF($I$14:$I$119&gt;0,ROW($14:$119),4^8),ROW(G42)))&amp;""</f>
        <v/>
      </c>
      <c r="B55" s="66"/>
      <c r="C55" s="67" t="str">
        <f t="shared" si="0"/>
        <v/>
      </c>
      <c r="D55" s="68" t="str">
        <f t="shared" si="1"/>
        <v/>
      </c>
      <c r="E55" s="68" t="str">
        <f t="shared" si="2"/>
        <v/>
      </c>
      <c r="F55" s="69" t="str">
        <f t="shared" si="3"/>
        <v/>
      </c>
      <c r="G55" s="70" t="s">
        <v>199</v>
      </c>
      <c r="H55" s="72" t="s">
        <v>200</v>
      </c>
      <c r="I55" s="63">
        <f>('[1]Z08_1 一般公共预算财政拨款基本支出决算明细表(财决08-'!AU$9)*1</f>
        <v>11.02</v>
      </c>
      <c r="K55" s="52"/>
      <c r="L55" s="53" t="str">
        <f t="shared" si="4"/>
        <v/>
      </c>
      <c r="M55" s="52"/>
      <c r="N55" s="82"/>
    </row>
    <row r="56" spans="1:15" ht="18" customHeight="1">
      <c r="A56" s="65" t="str">
        <f t="array" ref="A56">INDEX(G:G,SMALL(IF($I$14:$I$119&gt;0,ROW($14:$119),4^8),ROW(G43)))&amp;""</f>
        <v/>
      </c>
      <c r="B56" s="66"/>
      <c r="C56" s="67" t="str">
        <f t="shared" si="0"/>
        <v/>
      </c>
      <c r="D56" s="68" t="str">
        <f t="shared" si="1"/>
        <v/>
      </c>
      <c r="E56" s="68" t="str">
        <f t="shared" si="2"/>
        <v/>
      </c>
      <c r="F56" s="69" t="str">
        <f t="shared" si="3"/>
        <v/>
      </c>
      <c r="G56" s="70" t="s">
        <v>201</v>
      </c>
      <c r="H56" s="72" t="s">
        <v>202</v>
      </c>
      <c r="I56" s="63">
        <f>('[1]Z08_1 一般公共预算财政拨款基本支出决算明细表(财决08-'!AV$9)*1</f>
        <v>186.48</v>
      </c>
      <c r="K56" s="52"/>
      <c r="L56" s="53" t="str">
        <f t="shared" si="4"/>
        <v/>
      </c>
      <c r="M56" s="52"/>
      <c r="N56" s="82"/>
    </row>
    <row r="57" spans="1:15" ht="18" customHeight="1">
      <c r="A57" s="65" t="str">
        <f t="array" ref="A57">INDEX(G:G,SMALL(IF($I$14:$I$119&gt;0,ROW($14:$119),4^8),ROW(G44)))&amp;""</f>
        <v/>
      </c>
      <c r="B57" s="66"/>
      <c r="C57" s="67" t="str">
        <f t="shared" si="0"/>
        <v/>
      </c>
      <c r="D57" s="68" t="str">
        <f t="shared" si="1"/>
        <v/>
      </c>
      <c r="E57" s="68" t="str">
        <f t="shared" si="2"/>
        <v/>
      </c>
      <c r="F57" s="69" t="str">
        <f t="shared" si="3"/>
        <v/>
      </c>
      <c r="G57" s="70" t="s">
        <v>203</v>
      </c>
      <c r="H57" s="72" t="s">
        <v>204</v>
      </c>
      <c r="I57" s="63">
        <f>('[1]Z08_1 一般公共预算财政拨款基本支出决算明细表(财决08-'!AW$9)*1</f>
        <v>8.85</v>
      </c>
      <c r="K57" s="52"/>
      <c r="L57" s="53" t="str">
        <f t="shared" si="4"/>
        <v/>
      </c>
      <c r="M57" s="52"/>
      <c r="N57" s="82"/>
    </row>
    <row r="58" spans="1:15" ht="18" customHeight="1">
      <c r="A58" s="65" t="str">
        <f t="array" ref="A58">INDEX(G:G,SMALL(IF($I$14:$I$119&gt;0,ROW($14:$119),4^8),ROW(G45)))&amp;""</f>
        <v/>
      </c>
      <c r="B58" s="66"/>
      <c r="C58" s="67" t="str">
        <f t="shared" si="0"/>
        <v/>
      </c>
      <c r="D58" s="68" t="str">
        <f t="shared" si="1"/>
        <v/>
      </c>
      <c r="E58" s="68" t="str">
        <f t="shared" si="2"/>
        <v/>
      </c>
      <c r="F58" s="69" t="str">
        <f t="shared" si="3"/>
        <v/>
      </c>
      <c r="G58" s="70" t="s">
        <v>205</v>
      </c>
      <c r="H58" s="72" t="s">
        <v>206</v>
      </c>
      <c r="I58" s="63">
        <f>('[1]Z08_1 一般公共预算财政拨款基本支出决算明细表(财决08-'!AX$9)*1</f>
        <v>96.37</v>
      </c>
      <c r="K58" s="52"/>
      <c r="L58" s="53" t="str">
        <f t="shared" si="4"/>
        <v/>
      </c>
      <c r="M58" s="52"/>
      <c r="N58" s="82"/>
    </row>
    <row r="59" spans="1:15" ht="18" customHeight="1">
      <c r="A59" s="65" t="str">
        <f t="array" ref="A59">INDEX(G:G,SMALL(IF($I$14:$I$119&gt;0,ROW($14:$119),4^8),ROW(G46)))&amp;""</f>
        <v/>
      </c>
      <c r="B59" s="66"/>
      <c r="C59" s="67" t="str">
        <f t="shared" si="0"/>
        <v/>
      </c>
      <c r="D59" s="68" t="str">
        <f t="shared" si="1"/>
        <v/>
      </c>
      <c r="E59" s="68" t="str">
        <f t="shared" si="2"/>
        <v/>
      </c>
      <c r="F59" s="69" t="str">
        <f t="shared" si="3"/>
        <v/>
      </c>
      <c r="G59" s="70" t="s">
        <v>207</v>
      </c>
      <c r="H59" s="72" t="s">
        <v>208</v>
      </c>
      <c r="I59" s="63">
        <f>('[1]Z08_1 一般公共预算财政拨款基本支出决算明细表(财决08-'!AY$9)*1</f>
        <v>0</v>
      </c>
      <c r="K59" s="52"/>
      <c r="L59" s="53" t="str">
        <f t="shared" si="4"/>
        <v/>
      </c>
      <c r="M59" s="52"/>
      <c r="N59" s="82"/>
    </row>
    <row r="60" spans="1:15" ht="18" customHeight="1">
      <c r="A60" s="65" t="str">
        <f t="array" ref="A60">INDEX(G:G,SMALL(IF($I$14:$I$119&gt;0,ROW($14:$119),4^8),ROW(G47)))&amp;""</f>
        <v/>
      </c>
      <c r="B60" s="66"/>
      <c r="C60" s="67" t="str">
        <f t="shared" si="0"/>
        <v/>
      </c>
      <c r="D60" s="68" t="str">
        <f t="shared" si="1"/>
        <v/>
      </c>
      <c r="E60" s="68" t="str">
        <f t="shared" si="2"/>
        <v/>
      </c>
      <c r="F60" s="69" t="str">
        <f t="shared" si="3"/>
        <v/>
      </c>
      <c r="G60" s="70" t="s">
        <v>209</v>
      </c>
      <c r="H60" s="72" t="s">
        <v>210</v>
      </c>
      <c r="I60" s="63">
        <f>('[1]Z08_1 一般公共预算财政拨款基本支出决算明细表(财决08-'!AZ$9)*1</f>
        <v>39.369999999999997</v>
      </c>
      <c r="K60" s="52"/>
      <c r="L60" s="53" t="str">
        <f t="shared" si="4"/>
        <v/>
      </c>
      <c r="M60" s="52"/>
      <c r="N60" s="82"/>
    </row>
    <row r="61" spans="1:15" ht="18" customHeight="1">
      <c r="A61" s="65" t="str">
        <f t="array" ref="A61">INDEX(G:G,SMALL(IF($I$14:$I$119&gt;0,ROW($14:$119),4^8),ROW(G48)))&amp;""</f>
        <v/>
      </c>
      <c r="B61" s="66"/>
      <c r="C61" s="67" t="str">
        <f t="shared" si="0"/>
        <v/>
      </c>
      <c r="D61" s="68" t="str">
        <f t="shared" si="1"/>
        <v/>
      </c>
      <c r="E61" s="68" t="str">
        <f t="shared" si="2"/>
        <v/>
      </c>
      <c r="F61" s="69" t="str">
        <f t="shared" si="3"/>
        <v/>
      </c>
      <c r="G61" s="70" t="s">
        <v>211</v>
      </c>
      <c r="H61" s="72" t="s">
        <v>212</v>
      </c>
      <c r="I61" s="63">
        <f>('[1]Z08_1 一般公共预算财政拨款基本支出决算明细表(财决08-'!BA$9)*1</f>
        <v>17.2</v>
      </c>
      <c r="K61" s="52"/>
      <c r="L61" s="53" t="str">
        <f t="shared" si="4"/>
        <v/>
      </c>
      <c r="M61" s="52"/>
      <c r="N61" s="82"/>
    </row>
    <row r="62" spans="1:15" ht="18" customHeight="1">
      <c r="A62" s="65" t="str">
        <f t="array" ref="A62">INDEX(G:G,SMALL(IF($I$14:$I$119&gt;0,ROW($14:$119),4^8),ROW(G49)))&amp;""</f>
        <v/>
      </c>
      <c r="B62" s="66"/>
      <c r="C62" s="67" t="str">
        <f t="shared" si="0"/>
        <v/>
      </c>
      <c r="D62" s="68" t="str">
        <f t="shared" si="1"/>
        <v/>
      </c>
      <c r="E62" s="68" t="str">
        <f t="shared" si="2"/>
        <v/>
      </c>
      <c r="F62" s="69" t="str">
        <f t="shared" si="3"/>
        <v/>
      </c>
      <c r="G62" s="70" t="s">
        <v>213</v>
      </c>
      <c r="H62" s="72" t="s">
        <v>214</v>
      </c>
      <c r="I62" s="63">
        <f>('[1]Z08_1 一般公共预算财政拨款基本支出决算明细表(财决08-'!BB$9)*1</f>
        <v>0</v>
      </c>
      <c r="K62" s="52"/>
      <c r="L62" s="53" t="str">
        <f t="shared" si="4"/>
        <v/>
      </c>
      <c r="M62" s="52"/>
      <c r="N62" s="82"/>
    </row>
    <row r="63" spans="1:15" ht="18" customHeight="1">
      <c r="A63" s="65" t="str">
        <f t="array" ref="A63">INDEX(G:G,SMALL(IF($I$14:$I$119&gt;0,ROW($14:$119),4^8),ROW(G50)))&amp;""</f>
        <v/>
      </c>
      <c r="B63" s="66"/>
      <c r="C63" s="67" t="str">
        <f t="shared" si="0"/>
        <v/>
      </c>
      <c r="D63" s="68" t="str">
        <f t="shared" si="1"/>
        <v/>
      </c>
      <c r="E63" s="68" t="str">
        <f t="shared" si="2"/>
        <v/>
      </c>
      <c r="F63" s="69" t="str">
        <f t="shared" si="3"/>
        <v/>
      </c>
      <c r="G63" s="70" t="s">
        <v>215</v>
      </c>
      <c r="H63" s="72" t="s">
        <v>216</v>
      </c>
      <c r="I63" s="63">
        <f>('[1]Z08_1 一般公共预算财政拨款基本支出决算明细表(财决08-'!BC$9)*1</f>
        <v>1.58</v>
      </c>
      <c r="K63" s="52"/>
      <c r="L63" s="53" t="str">
        <f t="shared" si="4"/>
        <v/>
      </c>
      <c r="M63" s="52"/>
      <c r="N63" s="82"/>
    </row>
    <row r="64" spans="1:15" ht="18" customHeight="1">
      <c r="A64" s="65" t="str">
        <f t="array" ref="A64">INDEX(G:G,SMALL(IF($I$14:$I$119&gt;0,ROW($14:$119),4^8),ROW(G51)))&amp;""</f>
        <v/>
      </c>
      <c r="B64" s="66"/>
      <c r="C64" s="67" t="str">
        <f t="shared" si="0"/>
        <v/>
      </c>
      <c r="D64" s="68" t="str">
        <f t="shared" si="1"/>
        <v/>
      </c>
      <c r="E64" s="68" t="str">
        <f t="shared" si="2"/>
        <v/>
      </c>
      <c r="F64" s="69" t="str">
        <f t="shared" si="3"/>
        <v/>
      </c>
      <c r="G64" s="70" t="s">
        <v>217</v>
      </c>
      <c r="H64" s="72" t="s">
        <v>218</v>
      </c>
      <c r="I64" s="63">
        <f>('[1]Z08_1 一般公共预算财政拨款基本支出决算明细表(财决08-'!BD$9)*1</f>
        <v>0</v>
      </c>
      <c r="K64" s="52"/>
      <c r="L64" s="53" t="str">
        <f t="shared" si="4"/>
        <v/>
      </c>
      <c r="M64" s="52"/>
      <c r="N64" s="82"/>
    </row>
    <row r="65" spans="1:14" ht="18" customHeight="1">
      <c r="A65" s="65" t="str">
        <f t="array" ref="A65">INDEX(G:G,SMALL(IF($I$14:$I$119&gt;0,ROW($14:$119),4^8),ROW(G52)))&amp;""</f>
        <v/>
      </c>
      <c r="B65" s="66"/>
      <c r="C65" s="67" t="str">
        <f t="shared" si="0"/>
        <v/>
      </c>
      <c r="D65" s="68" t="str">
        <f t="shared" si="1"/>
        <v/>
      </c>
      <c r="E65" s="68" t="str">
        <f t="shared" si="2"/>
        <v/>
      </c>
      <c r="F65" s="69" t="str">
        <f t="shared" si="3"/>
        <v/>
      </c>
      <c r="G65" s="70" t="s">
        <v>219</v>
      </c>
      <c r="H65" s="72" t="s">
        <v>220</v>
      </c>
      <c r="I65" s="63">
        <f>('[1]Z08_1 一般公共预算财政拨款基本支出决算明细表(财决08-'!BE$9)*1</f>
        <v>0</v>
      </c>
      <c r="K65" s="52"/>
      <c r="L65" s="53" t="str">
        <f t="shared" si="4"/>
        <v/>
      </c>
      <c r="M65" s="52"/>
      <c r="N65" s="82"/>
    </row>
    <row r="66" spans="1:14" ht="18" customHeight="1">
      <c r="A66" s="65" t="str">
        <f t="array" ref="A66">INDEX(G:G,SMALL(IF($I$14:$I$119&gt;0,ROW($14:$119),4^8),ROW(G53)))&amp;""</f>
        <v/>
      </c>
      <c r="B66" s="66"/>
      <c r="C66" s="67" t="str">
        <f t="shared" si="0"/>
        <v/>
      </c>
      <c r="D66" s="68" t="str">
        <f t="shared" si="1"/>
        <v/>
      </c>
      <c r="E66" s="68" t="str">
        <f t="shared" si="2"/>
        <v/>
      </c>
      <c r="F66" s="69" t="str">
        <f t="shared" si="3"/>
        <v/>
      </c>
      <c r="G66" s="70" t="s">
        <v>221</v>
      </c>
      <c r="H66" s="72" t="s">
        <v>222</v>
      </c>
      <c r="I66" s="63">
        <f>('[1]Z08_1 一般公共预算财政拨款基本支出决算明细表(财决08-'!BF$9)*1</f>
        <v>0</v>
      </c>
      <c r="K66" s="52"/>
      <c r="L66" s="53" t="str">
        <f t="shared" si="4"/>
        <v/>
      </c>
      <c r="M66" s="52"/>
      <c r="N66" s="82"/>
    </row>
    <row r="67" spans="1:14" ht="18" customHeight="1">
      <c r="A67" s="65" t="str">
        <f t="array" ref="A67">INDEX(G:G,SMALL(IF($I$14:$I$119&gt;0,ROW($14:$119),4^8),ROW(G54)))&amp;""</f>
        <v/>
      </c>
      <c r="B67" s="66"/>
      <c r="C67" s="67" t="str">
        <f t="shared" si="0"/>
        <v/>
      </c>
      <c r="D67" s="68" t="str">
        <f t="shared" si="1"/>
        <v/>
      </c>
      <c r="E67" s="68" t="str">
        <f t="shared" si="2"/>
        <v/>
      </c>
      <c r="F67" s="69" t="str">
        <f t="shared" si="3"/>
        <v/>
      </c>
      <c r="G67" s="70" t="s">
        <v>223</v>
      </c>
      <c r="H67" s="72" t="s">
        <v>224</v>
      </c>
      <c r="I67" s="63">
        <f>('[1]Z08_1 一般公共预算财政拨款基本支出决算明细表(财决08-'!BG$9)*1</f>
        <v>23.12</v>
      </c>
      <c r="K67" s="52"/>
      <c r="L67" s="53" t="str">
        <f t="shared" si="4"/>
        <v/>
      </c>
      <c r="M67" s="52"/>
      <c r="N67" s="82"/>
    </row>
    <row r="68" spans="1:14" ht="18" customHeight="1">
      <c r="A68" s="65" t="str">
        <f t="array" ref="A68">INDEX(G:G,SMALL(IF($I$14:$I$119&gt;0,ROW($14:$119),4^8),ROW(G55)))&amp;""</f>
        <v/>
      </c>
      <c r="B68" s="66"/>
      <c r="C68" s="67" t="str">
        <f t="shared" si="0"/>
        <v/>
      </c>
      <c r="D68" s="68" t="str">
        <f t="shared" si="1"/>
        <v/>
      </c>
      <c r="E68" s="68" t="str">
        <f t="shared" si="2"/>
        <v/>
      </c>
      <c r="F68" s="69" t="str">
        <f t="shared" si="3"/>
        <v/>
      </c>
      <c r="G68" s="70" t="s">
        <v>225</v>
      </c>
      <c r="H68" s="72" t="s">
        <v>226</v>
      </c>
      <c r="I68" s="63">
        <f>('[1]Z08_1 一般公共预算财政拨款基本支出决算明细表(财决08-'!BH$9)*1</f>
        <v>0</v>
      </c>
      <c r="K68" s="52"/>
      <c r="L68" s="53" t="str">
        <f t="shared" si="4"/>
        <v/>
      </c>
      <c r="M68" s="52"/>
      <c r="N68" s="82"/>
    </row>
    <row r="69" spans="1:14" ht="18" customHeight="1">
      <c r="A69" s="65" t="str">
        <f t="array" ref="A69">INDEX(G:G,SMALL(IF($I$14:$I$119&gt;0,ROW($14:$119),4^8),ROW(G56)))&amp;""</f>
        <v/>
      </c>
      <c r="B69" s="66"/>
      <c r="C69" s="67" t="str">
        <f t="shared" si="0"/>
        <v/>
      </c>
      <c r="D69" s="68" t="str">
        <f t="shared" si="1"/>
        <v/>
      </c>
      <c r="E69" s="68" t="str">
        <f t="shared" si="2"/>
        <v/>
      </c>
      <c r="F69" s="69" t="str">
        <f t="shared" si="3"/>
        <v/>
      </c>
      <c r="G69" s="70" t="s">
        <v>227</v>
      </c>
      <c r="H69" s="71" t="s">
        <v>228</v>
      </c>
      <c r="I69" s="63">
        <f>('[1]Z08_1 一般公共预算财政拨款基本支出决算明细表(财决08-'!BI$9)*1</f>
        <v>0</v>
      </c>
      <c r="K69" s="52"/>
      <c r="L69" s="53" t="str">
        <f t="shared" si="4"/>
        <v/>
      </c>
      <c r="M69" s="52"/>
      <c r="N69" s="82"/>
    </row>
    <row r="70" spans="1:14" ht="18" customHeight="1">
      <c r="A70" s="65" t="str">
        <f t="array" ref="A70">INDEX(G:G,SMALL(IF($I$14:$I$119&gt;0,ROW($14:$119),4^8),ROW(G57)))&amp;""</f>
        <v/>
      </c>
      <c r="B70" s="66"/>
      <c r="C70" s="67" t="str">
        <f t="shared" si="0"/>
        <v/>
      </c>
      <c r="D70" s="68" t="str">
        <f t="shared" si="1"/>
        <v/>
      </c>
      <c r="E70" s="68" t="str">
        <f t="shared" si="2"/>
        <v/>
      </c>
      <c r="F70" s="69" t="str">
        <f t="shared" si="3"/>
        <v/>
      </c>
      <c r="G70" s="70" t="s">
        <v>229</v>
      </c>
      <c r="H70" s="72" t="s">
        <v>230</v>
      </c>
      <c r="I70" s="63">
        <f>('[1]Z08_1 一般公共预算财政拨款基本支出决算明细表(财决08-'!BJ$9)*1</f>
        <v>0</v>
      </c>
      <c r="K70" s="52"/>
      <c r="L70" s="53" t="str">
        <f t="shared" si="4"/>
        <v/>
      </c>
      <c r="M70" s="52"/>
      <c r="N70" s="82"/>
    </row>
    <row r="71" spans="1:14" ht="18" customHeight="1">
      <c r="A71" s="65" t="str">
        <f t="array" ref="A71">INDEX(G:G,SMALL(IF($I$14:$I$119&gt;0,ROW($14:$119),4^8),ROW(G58)))&amp;""</f>
        <v/>
      </c>
      <c r="B71" s="66"/>
      <c r="C71" s="67" t="str">
        <f t="shared" si="0"/>
        <v/>
      </c>
      <c r="D71" s="68" t="str">
        <f t="shared" si="1"/>
        <v/>
      </c>
      <c r="E71" s="68" t="str">
        <f t="shared" si="2"/>
        <v/>
      </c>
      <c r="F71" s="69" t="str">
        <f t="shared" si="3"/>
        <v/>
      </c>
      <c r="G71" s="70" t="s">
        <v>231</v>
      </c>
      <c r="H71" s="72" t="s">
        <v>232</v>
      </c>
      <c r="I71" s="63">
        <f>('[1]Z08_1 一般公共预算财政拨款基本支出决算明细表(财决08-'!BK$9)*1</f>
        <v>0</v>
      </c>
      <c r="K71" s="52"/>
      <c r="L71" s="53" t="str">
        <f t="shared" si="4"/>
        <v/>
      </c>
      <c r="M71" s="52"/>
      <c r="N71" s="82"/>
    </row>
    <row r="72" spans="1:14" ht="18" customHeight="1">
      <c r="A72" s="65" t="str">
        <f t="array" ref="A72">INDEX(G:G,SMALL(IF($I$14:$I$119&gt;0,ROW($14:$119),4^8),ROW(G59)))&amp;""</f>
        <v/>
      </c>
      <c r="B72" s="66"/>
      <c r="C72" s="67" t="str">
        <f t="shared" si="0"/>
        <v/>
      </c>
      <c r="D72" s="68" t="str">
        <f t="shared" si="1"/>
        <v/>
      </c>
      <c r="E72" s="68" t="str">
        <f t="shared" si="2"/>
        <v/>
      </c>
      <c r="F72" s="69" t="str">
        <f t="shared" si="3"/>
        <v/>
      </c>
      <c r="G72" s="70" t="s">
        <v>233</v>
      </c>
      <c r="H72" s="72" t="s">
        <v>234</v>
      </c>
      <c r="I72" s="63">
        <f>('[1]Z08_1 一般公共预算财政拨款基本支出决算明细表(财决08-'!BL$9)*1</f>
        <v>0</v>
      </c>
      <c r="K72" s="52"/>
      <c r="L72" s="53" t="str">
        <f t="shared" si="4"/>
        <v/>
      </c>
      <c r="M72" s="52"/>
      <c r="N72" s="82"/>
    </row>
    <row r="73" spans="1:14" ht="18" customHeight="1">
      <c r="A73" s="65" t="str">
        <f t="array" ref="A73">INDEX(G:G,SMALL(IF($I$14:$I$119&gt;0,ROW($14:$119),4^8),ROW(G60)))&amp;""</f>
        <v/>
      </c>
      <c r="B73" s="66"/>
      <c r="C73" s="67" t="str">
        <f t="shared" si="0"/>
        <v/>
      </c>
      <c r="D73" s="68" t="str">
        <f t="shared" si="1"/>
        <v/>
      </c>
      <c r="E73" s="68" t="str">
        <f t="shared" si="2"/>
        <v/>
      </c>
      <c r="F73" s="69" t="str">
        <f t="shared" si="3"/>
        <v/>
      </c>
      <c r="G73" s="70" t="s">
        <v>235</v>
      </c>
      <c r="H73" s="72" t="s">
        <v>236</v>
      </c>
      <c r="I73" s="63">
        <v>0</v>
      </c>
      <c r="K73" s="52"/>
      <c r="L73" s="53" t="str">
        <f t="shared" si="4"/>
        <v/>
      </c>
      <c r="M73" s="52"/>
      <c r="N73" s="82"/>
    </row>
    <row r="74" spans="1:14" ht="18" customHeight="1">
      <c r="A74" s="65" t="str">
        <f t="array" ref="A74">INDEX(G:G,SMALL(IF($I$14:$I$119&gt;0,ROW($14:$119),4^8),ROW(G61)))&amp;""</f>
        <v/>
      </c>
      <c r="B74" s="66"/>
      <c r="C74" s="67" t="str">
        <f t="shared" si="0"/>
        <v/>
      </c>
      <c r="D74" s="68" t="str">
        <f t="shared" si="1"/>
        <v/>
      </c>
      <c r="E74" s="68" t="str">
        <f t="shared" si="2"/>
        <v/>
      </c>
      <c r="F74" s="69" t="str">
        <f t="shared" si="3"/>
        <v/>
      </c>
      <c r="G74" s="70" t="s">
        <v>237</v>
      </c>
      <c r="H74" s="72" t="s">
        <v>238</v>
      </c>
      <c r="I74" s="63">
        <v>0</v>
      </c>
      <c r="K74" s="52"/>
      <c r="L74" s="53" t="str">
        <f t="shared" si="4"/>
        <v/>
      </c>
      <c r="M74" s="52"/>
      <c r="N74" s="82"/>
    </row>
    <row r="75" spans="1:14" ht="18" customHeight="1">
      <c r="A75" s="65" t="str">
        <f t="array" ref="A75">INDEX(G:G,SMALL(IF($I$14:$I$119&gt;0,ROW($14:$119),4^8),ROW(G62)))&amp;""</f>
        <v/>
      </c>
      <c r="B75" s="66"/>
      <c r="C75" s="67" t="str">
        <f t="shared" si="0"/>
        <v/>
      </c>
      <c r="D75" s="68" t="str">
        <f t="shared" si="1"/>
        <v/>
      </c>
      <c r="E75" s="68" t="str">
        <f t="shared" si="2"/>
        <v/>
      </c>
      <c r="F75" s="69" t="str">
        <f t="shared" si="3"/>
        <v/>
      </c>
      <c r="G75" s="70" t="s">
        <v>239</v>
      </c>
      <c r="H75" s="72" t="s">
        <v>240</v>
      </c>
      <c r="I75" s="63">
        <v>0</v>
      </c>
      <c r="K75" s="52"/>
      <c r="L75" s="53" t="str">
        <f t="shared" si="4"/>
        <v/>
      </c>
      <c r="M75" s="52"/>
      <c r="N75" s="82"/>
    </row>
    <row r="76" spans="1:14" ht="18" customHeight="1">
      <c r="A76" s="65" t="str">
        <f t="array" ref="A76">INDEX(G:G,SMALL(IF($I$14:$I$119&gt;0,ROW($14:$119),4^8),ROW(G63)))&amp;""</f>
        <v/>
      </c>
      <c r="B76" s="66"/>
      <c r="C76" s="67" t="str">
        <f t="shared" si="0"/>
        <v/>
      </c>
      <c r="D76" s="68" t="str">
        <f t="shared" si="1"/>
        <v/>
      </c>
      <c r="E76" s="68" t="str">
        <f t="shared" si="2"/>
        <v/>
      </c>
      <c r="F76" s="69" t="str">
        <f t="shared" si="3"/>
        <v/>
      </c>
      <c r="G76" s="70" t="s">
        <v>241</v>
      </c>
      <c r="H76" s="72" t="s">
        <v>242</v>
      </c>
      <c r="I76" s="63">
        <v>0</v>
      </c>
      <c r="K76" s="52"/>
      <c r="L76" s="53" t="str">
        <f t="shared" si="4"/>
        <v/>
      </c>
      <c r="M76" s="52"/>
      <c r="N76" s="82"/>
    </row>
    <row r="77" spans="1:14" ht="18" customHeight="1">
      <c r="A77" s="65" t="str">
        <f t="array" ref="A77">INDEX(G:G,SMALL(IF($I$14:$I$119&gt;0,ROW($14:$119),4^8),ROW(G64)))&amp;""</f>
        <v/>
      </c>
      <c r="B77" s="66"/>
      <c r="C77" s="67" t="str">
        <f t="shared" si="0"/>
        <v/>
      </c>
      <c r="D77" s="68" t="str">
        <f t="shared" si="1"/>
        <v/>
      </c>
      <c r="E77" s="68" t="str">
        <f t="shared" si="2"/>
        <v/>
      </c>
      <c r="F77" s="69" t="str">
        <f t="shared" si="3"/>
        <v/>
      </c>
      <c r="G77" s="70" t="s">
        <v>243</v>
      </c>
      <c r="H77" s="72" t="s">
        <v>244</v>
      </c>
      <c r="I77" s="63">
        <v>0</v>
      </c>
      <c r="K77" s="52"/>
      <c r="L77" s="53" t="str">
        <f t="shared" si="4"/>
        <v/>
      </c>
      <c r="M77" s="52"/>
      <c r="N77" s="82"/>
    </row>
    <row r="78" spans="1:14" ht="18" customHeight="1">
      <c r="A78" s="65" t="str">
        <f t="array" ref="A78">INDEX(G:G,SMALL(IF($I$14:$I$119&gt;0,ROW($14:$119),4^8),ROW(G65)))&amp;""</f>
        <v/>
      </c>
      <c r="B78" s="66"/>
      <c r="C78" s="67" t="str">
        <f t="shared" si="0"/>
        <v/>
      </c>
      <c r="D78" s="68" t="str">
        <f t="shared" si="1"/>
        <v/>
      </c>
      <c r="E78" s="68" t="str">
        <f t="shared" si="2"/>
        <v/>
      </c>
      <c r="F78" s="69" t="str">
        <f t="shared" si="3"/>
        <v/>
      </c>
      <c r="G78" s="70" t="s">
        <v>245</v>
      </c>
      <c r="H78" s="72" t="s">
        <v>246</v>
      </c>
      <c r="I78" s="63">
        <v>0</v>
      </c>
      <c r="K78" s="52"/>
      <c r="L78" s="53" t="str">
        <f t="shared" si="4"/>
        <v/>
      </c>
      <c r="M78" s="52"/>
      <c r="N78" s="82"/>
    </row>
    <row r="79" spans="1:14" ht="18" customHeight="1">
      <c r="A79" s="65" t="str">
        <f t="array" ref="A79">INDEX(G:G,SMALL(IF($I$14:$I$119&gt;0,ROW($14:$119),4^8),ROW(G66)))&amp;""</f>
        <v/>
      </c>
      <c r="B79" s="66"/>
      <c r="C79" s="67" t="str">
        <f t="shared" ref="C79:C107" si="5">IF(ISERROR(VLOOKUP(A79,$G$14:$I$119,2,FALSE)),"",VLOOKUP(A79,$G$14:$I$119,2,FALSE))</f>
        <v/>
      </c>
      <c r="D79" s="68" t="str">
        <f t="shared" ref="D79:D107" si="6">IF(ISERROR(VLOOKUP(A79,$G$14:$I$119,3,FALSE)),"",VLOOKUP(A79,$G$14:$I$119,3,FALSE))</f>
        <v/>
      </c>
      <c r="E79" s="68" t="str">
        <f t="shared" ref="E79:E107" si="7">IF(OR(MID(A79,1,3)="301",MID(A79,1,3)="303"),D79,"")</f>
        <v/>
      </c>
      <c r="F79" s="69" t="str">
        <f t="shared" ref="F79:F107" si="8">IF(AND(MID(A79,1,3)&lt;&gt;"301",MID(A79,1,3)&lt;&gt;"303"),D79,"")</f>
        <v/>
      </c>
      <c r="G79" s="70" t="s">
        <v>247</v>
      </c>
      <c r="H79" s="72" t="s">
        <v>248</v>
      </c>
      <c r="I79" s="63">
        <v>0</v>
      </c>
      <c r="K79" s="52"/>
      <c r="L79" s="53" t="str">
        <f t="shared" ref="L79:L107" si="9">IF(C79&lt;&gt;"",ROW(),"")</f>
        <v/>
      </c>
      <c r="M79" s="52"/>
      <c r="N79" s="82"/>
    </row>
    <row r="80" spans="1:14" ht="18" customHeight="1">
      <c r="A80" s="65" t="str">
        <f t="array" ref="A80">INDEX(G:G,SMALL(IF($I$14:$I$119&gt;0,ROW($14:$119),4^8),ROW(G67)))&amp;""</f>
        <v/>
      </c>
      <c r="B80" s="66"/>
      <c r="C80" s="67" t="str">
        <f t="shared" si="5"/>
        <v/>
      </c>
      <c r="D80" s="68" t="str">
        <f t="shared" si="6"/>
        <v/>
      </c>
      <c r="E80" s="68" t="str">
        <f t="shared" si="7"/>
        <v/>
      </c>
      <c r="F80" s="69" t="str">
        <f t="shared" si="8"/>
        <v/>
      </c>
      <c r="G80" s="70" t="s">
        <v>249</v>
      </c>
      <c r="H80" s="71" t="s">
        <v>250</v>
      </c>
      <c r="I80" s="63">
        <v>0</v>
      </c>
      <c r="K80" s="52"/>
      <c r="L80" s="53" t="str">
        <f t="shared" si="9"/>
        <v/>
      </c>
      <c r="M80" s="52"/>
      <c r="N80" s="82"/>
    </row>
    <row r="81" spans="1:14" ht="18" customHeight="1">
      <c r="A81" s="65" t="str">
        <f t="array" ref="A81">INDEX(G:G,SMALL(IF($I$14:$I$119&gt;0,ROW($14:$119),4^8),ROW(G68)))&amp;""</f>
        <v/>
      </c>
      <c r="B81" s="66"/>
      <c r="C81" s="67" t="str">
        <f t="shared" si="5"/>
        <v/>
      </c>
      <c r="D81" s="68" t="str">
        <f t="shared" si="6"/>
        <v/>
      </c>
      <c r="E81" s="68" t="str">
        <f t="shared" si="7"/>
        <v/>
      </c>
      <c r="F81" s="69" t="str">
        <f t="shared" si="8"/>
        <v/>
      </c>
      <c r="G81" s="70" t="s">
        <v>251</v>
      </c>
      <c r="H81" s="72" t="s">
        <v>252</v>
      </c>
      <c r="I81" s="63">
        <v>0</v>
      </c>
      <c r="K81" s="52"/>
      <c r="L81" s="53" t="str">
        <f t="shared" si="9"/>
        <v/>
      </c>
      <c r="M81" s="52"/>
      <c r="N81" s="82"/>
    </row>
    <row r="82" spans="1:14" ht="18" customHeight="1">
      <c r="A82" s="65" t="str">
        <f t="array" ref="A82">INDEX(G:G,SMALL(IF($I$14:$I$119&gt;0,ROW($14:$119),4^8),ROW(G69)))&amp;""</f>
        <v/>
      </c>
      <c r="B82" s="66"/>
      <c r="C82" s="67" t="str">
        <f t="shared" si="5"/>
        <v/>
      </c>
      <c r="D82" s="68" t="str">
        <f t="shared" si="6"/>
        <v/>
      </c>
      <c r="E82" s="68" t="str">
        <f t="shared" si="7"/>
        <v/>
      </c>
      <c r="F82" s="69" t="str">
        <f t="shared" si="8"/>
        <v/>
      </c>
      <c r="G82" s="70" t="s">
        <v>253</v>
      </c>
      <c r="H82" s="72" t="s">
        <v>254</v>
      </c>
      <c r="I82" s="63">
        <v>0</v>
      </c>
      <c r="K82" s="52"/>
      <c r="L82" s="53" t="str">
        <f t="shared" si="9"/>
        <v/>
      </c>
      <c r="M82" s="52"/>
      <c r="N82" s="82"/>
    </row>
    <row r="83" spans="1:14" ht="18" customHeight="1">
      <c r="A83" s="65" t="str">
        <f t="array" ref="A83">INDEX(G:G,SMALL(IF($I$14:$I$119&gt;0,ROW($14:$119),4^8),ROW(G70)))&amp;""</f>
        <v/>
      </c>
      <c r="B83" s="66"/>
      <c r="C83" s="67" t="str">
        <f t="shared" si="5"/>
        <v/>
      </c>
      <c r="D83" s="68" t="str">
        <f t="shared" si="6"/>
        <v/>
      </c>
      <c r="E83" s="68" t="str">
        <f t="shared" si="7"/>
        <v/>
      </c>
      <c r="F83" s="69" t="str">
        <f t="shared" si="8"/>
        <v/>
      </c>
      <c r="G83" s="70" t="s">
        <v>255</v>
      </c>
      <c r="H83" s="72" t="s">
        <v>256</v>
      </c>
      <c r="I83" s="63">
        <v>0</v>
      </c>
      <c r="K83" s="52"/>
      <c r="L83" s="53" t="str">
        <f t="shared" si="9"/>
        <v/>
      </c>
      <c r="M83" s="52"/>
      <c r="N83" s="82"/>
    </row>
    <row r="84" spans="1:14" ht="18" customHeight="1">
      <c r="A84" s="65" t="str">
        <f t="array" ref="A84">INDEX(G:G,SMALL(IF($I$14:$I$119&gt;0,ROW($14:$119),4^8),ROW(G71)))&amp;""</f>
        <v/>
      </c>
      <c r="B84" s="66"/>
      <c r="C84" s="67" t="str">
        <f t="shared" si="5"/>
        <v/>
      </c>
      <c r="D84" s="68" t="str">
        <f t="shared" si="6"/>
        <v/>
      </c>
      <c r="E84" s="68" t="str">
        <f t="shared" si="7"/>
        <v/>
      </c>
      <c r="F84" s="69" t="str">
        <f t="shared" si="8"/>
        <v/>
      </c>
      <c r="G84" s="70" t="s">
        <v>257</v>
      </c>
      <c r="H84" s="72" t="s">
        <v>258</v>
      </c>
      <c r="I84" s="63">
        <v>0</v>
      </c>
      <c r="K84" s="52"/>
      <c r="L84" s="53" t="str">
        <f t="shared" si="9"/>
        <v/>
      </c>
      <c r="M84" s="52"/>
      <c r="N84" s="82"/>
    </row>
    <row r="85" spans="1:14" ht="18" customHeight="1">
      <c r="A85" s="65" t="str">
        <f t="array" ref="A85">INDEX(G:G,SMALL(IF($I$14:$I$119&gt;0,ROW($14:$119),4^8),ROW(G72)))&amp;""</f>
        <v/>
      </c>
      <c r="B85" s="66"/>
      <c r="C85" s="67" t="str">
        <f t="shared" si="5"/>
        <v/>
      </c>
      <c r="D85" s="68" t="str">
        <f t="shared" si="6"/>
        <v/>
      </c>
      <c r="E85" s="68" t="str">
        <f t="shared" si="7"/>
        <v/>
      </c>
      <c r="F85" s="69" t="str">
        <f t="shared" si="8"/>
        <v/>
      </c>
      <c r="G85" s="70" t="s">
        <v>259</v>
      </c>
      <c r="H85" s="72" t="s">
        <v>260</v>
      </c>
      <c r="I85" s="63">
        <v>0</v>
      </c>
      <c r="K85" s="52"/>
      <c r="L85" s="53" t="str">
        <f t="shared" si="9"/>
        <v/>
      </c>
      <c r="M85" s="52"/>
      <c r="N85" s="82"/>
    </row>
    <row r="86" spans="1:14" ht="18" customHeight="1">
      <c r="A86" s="65" t="str">
        <f t="array" ref="A86">INDEX(G:G,SMALL(IF($I$14:$I$119&gt;0,ROW($14:$119),4^8),ROW(G73)))&amp;""</f>
        <v/>
      </c>
      <c r="B86" s="66"/>
      <c r="C86" s="67" t="str">
        <f t="shared" si="5"/>
        <v/>
      </c>
      <c r="D86" s="68" t="str">
        <f t="shared" si="6"/>
        <v/>
      </c>
      <c r="E86" s="68" t="str">
        <f t="shared" si="7"/>
        <v/>
      </c>
      <c r="F86" s="69" t="str">
        <f t="shared" si="8"/>
        <v/>
      </c>
      <c r="G86" s="70" t="s">
        <v>261</v>
      </c>
      <c r="H86" s="72" t="s">
        <v>262</v>
      </c>
      <c r="I86" s="63">
        <f>('[1]Z08_1 一般公共预算财政拨款基本支出决算明细表(财决08-'!BZ$9)*1</f>
        <v>7.49</v>
      </c>
      <c r="K86" s="52"/>
      <c r="L86" s="53" t="str">
        <f t="shared" si="9"/>
        <v/>
      </c>
      <c r="M86" s="52"/>
      <c r="N86" s="82"/>
    </row>
    <row r="87" spans="1:14" ht="18" customHeight="1">
      <c r="A87" s="65" t="str">
        <f t="array" ref="A87">INDEX(G:G,SMALL(IF($I$14:$I$119&gt;0,ROW($14:$119),4^8),ROW(G74)))&amp;""</f>
        <v/>
      </c>
      <c r="B87" s="66"/>
      <c r="C87" s="67" t="str">
        <f t="shared" si="5"/>
        <v/>
      </c>
      <c r="D87" s="68" t="str">
        <f t="shared" si="6"/>
        <v/>
      </c>
      <c r="E87" s="68" t="str">
        <f t="shared" si="7"/>
        <v/>
      </c>
      <c r="F87" s="69" t="str">
        <f t="shared" si="8"/>
        <v/>
      </c>
      <c r="G87" s="70" t="s">
        <v>263</v>
      </c>
      <c r="H87" s="72" t="s">
        <v>238</v>
      </c>
      <c r="I87" s="63">
        <f>('[1]Z08_1 一般公共预算财政拨款基本支出决算明细表(财决08-'!CA$9)*1</f>
        <v>0</v>
      </c>
      <c r="K87" s="52"/>
      <c r="L87" s="53" t="str">
        <f t="shared" si="9"/>
        <v/>
      </c>
      <c r="M87" s="52"/>
      <c r="N87" s="82"/>
    </row>
    <row r="88" spans="1:14" ht="18" customHeight="1">
      <c r="A88" s="65" t="str">
        <f t="array" ref="A88">INDEX(G:G,SMALL(IF($I$14:$I$119&gt;0,ROW($14:$119),4^8),ROW(G75)))&amp;""</f>
        <v/>
      </c>
      <c r="B88" s="66"/>
      <c r="C88" s="67" t="str">
        <f t="shared" si="5"/>
        <v/>
      </c>
      <c r="D88" s="68" t="str">
        <f t="shared" si="6"/>
        <v/>
      </c>
      <c r="E88" s="68" t="str">
        <f t="shared" si="7"/>
        <v/>
      </c>
      <c r="F88" s="69" t="str">
        <f t="shared" si="8"/>
        <v/>
      </c>
      <c r="G88" s="70" t="s">
        <v>264</v>
      </c>
      <c r="H88" s="72" t="s">
        <v>240</v>
      </c>
      <c r="I88" s="63">
        <f>('[1]Z08_1 一般公共预算财政拨款基本支出决算明细表(财决08-'!CB$9)*1</f>
        <v>7.49</v>
      </c>
      <c r="K88" s="52"/>
      <c r="L88" s="53" t="str">
        <f t="shared" si="9"/>
        <v/>
      </c>
      <c r="M88" s="52"/>
      <c r="N88" s="82"/>
    </row>
    <row r="89" spans="1:14" ht="18" customHeight="1">
      <c r="A89" s="65" t="str">
        <f t="array" ref="A89">INDEX(G:G,SMALL(IF($I$14:$I$119&gt;0,ROW($14:$119),4^8),ROW(G76)))&amp;""</f>
        <v/>
      </c>
      <c r="B89" s="66"/>
      <c r="C89" s="67" t="str">
        <f t="shared" si="5"/>
        <v/>
      </c>
      <c r="D89" s="68" t="str">
        <f t="shared" si="6"/>
        <v/>
      </c>
      <c r="E89" s="68" t="str">
        <f t="shared" si="7"/>
        <v/>
      </c>
      <c r="F89" s="69" t="str">
        <f t="shared" si="8"/>
        <v/>
      </c>
      <c r="G89" s="70" t="s">
        <v>265</v>
      </c>
      <c r="H89" s="72" t="s">
        <v>242</v>
      </c>
      <c r="I89" s="63">
        <f>('[1]Z08_1 一般公共预算财政拨款基本支出决算明细表(财决08-'!CC$9)*1</f>
        <v>0</v>
      </c>
      <c r="K89" s="52"/>
      <c r="L89" s="53" t="str">
        <f t="shared" si="9"/>
        <v/>
      </c>
      <c r="M89" s="52"/>
      <c r="N89" s="82"/>
    </row>
    <row r="90" spans="1:14" ht="18" customHeight="1">
      <c r="A90" s="65" t="str">
        <f t="array" ref="A90">INDEX(G:G,SMALL(IF($I$14:$I$119&gt;0,ROW($14:$119),4^8),ROW(G77)))&amp;""</f>
        <v/>
      </c>
      <c r="B90" s="66"/>
      <c r="C90" s="67" t="str">
        <f t="shared" si="5"/>
        <v/>
      </c>
      <c r="D90" s="68" t="str">
        <f t="shared" si="6"/>
        <v/>
      </c>
      <c r="E90" s="68" t="str">
        <f t="shared" si="7"/>
        <v/>
      </c>
      <c r="F90" s="69" t="str">
        <f t="shared" si="8"/>
        <v/>
      </c>
      <c r="G90" s="70" t="s">
        <v>266</v>
      </c>
      <c r="H90" s="72" t="s">
        <v>244</v>
      </c>
      <c r="I90" s="63">
        <f>('[1]Z08_1 一般公共预算财政拨款基本支出决算明细表(财决08-'!CD$9)*1</f>
        <v>0</v>
      </c>
      <c r="K90" s="52"/>
      <c r="L90" s="53" t="str">
        <f t="shared" si="9"/>
        <v/>
      </c>
      <c r="M90" s="52"/>
      <c r="N90" s="82"/>
    </row>
    <row r="91" spans="1:14" ht="18" customHeight="1">
      <c r="A91" s="65" t="str">
        <f t="array" ref="A91">INDEX(G:G,SMALL(IF($I$14:$I$119&gt;0,ROW($14:$119),4^8),ROW(G78)))&amp;""</f>
        <v/>
      </c>
      <c r="B91" s="66"/>
      <c r="C91" s="67" t="str">
        <f t="shared" si="5"/>
        <v/>
      </c>
      <c r="D91" s="68" t="str">
        <f t="shared" si="6"/>
        <v/>
      </c>
      <c r="E91" s="68" t="str">
        <f t="shared" si="7"/>
        <v/>
      </c>
      <c r="F91" s="69" t="str">
        <f t="shared" si="8"/>
        <v/>
      </c>
      <c r="G91" s="70" t="s">
        <v>267</v>
      </c>
      <c r="H91" s="72" t="s">
        <v>246</v>
      </c>
      <c r="I91" s="63">
        <f>('[1]Z08_1 一般公共预算财政拨款基本支出决算明细表(财决08-'!CE$9)*1</f>
        <v>0</v>
      </c>
      <c r="K91" s="52"/>
      <c r="L91" s="53" t="str">
        <f t="shared" si="9"/>
        <v/>
      </c>
      <c r="M91" s="52"/>
      <c r="N91" s="82"/>
    </row>
    <row r="92" spans="1:14" ht="18" customHeight="1">
      <c r="A92" s="65" t="str">
        <f t="array" ref="A92">INDEX(G:G,SMALL(IF($I$14:$I$119&gt;0,ROW($14:$119),4^8),ROW(G79)))&amp;""</f>
        <v/>
      </c>
      <c r="B92" s="66"/>
      <c r="C92" s="67" t="str">
        <f t="shared" si="5"/>
        <v/>
      </c>
      <c r="D92" s="68" t="str">
        <f t="shared" si="6"/>
        <v/>
      </c>
      <c r="E92" s="68" t="str">
        <f t="shared" si="7"/>
        <v/>
      </c>
      <c r="F92" s="69" t="str">
        <f t="shared" si="8"/>
        <v/>
      </c>
      <c r="G92" s="70" t="s">
        <v>268</v>
      </c>
      <c r="H92" s="72" t="s">
        <v>248</v>
      </c>
      <c r="I92" s="63">
        <f>('[1]Z08_1 一般公共预算财政拨款基本支出决算明细表(财决08-'!CF$9)*1</f>
        <v>0</v>
      </c>
      <c r="K92" s="52"/>
      <c r="L92" s="53" t="str">
        <f t="shared" si="9"/>
        <v/>
      </c>
      <c r="M92" s="52"/>
      <c r="N92" s="82"/>
    </row>
    <row r="93" spans="1:14" ht="18" customHeight="1">
      <c r="A93" s="65" t="str">
        <f t="array" ref="A93">INDEX(G:G,SMALL(IF($I$14:$I$119&gt;0,ROW($14:$119),4^8),ROW(G80)))&amp;""</f>
        <v/>
      </c>
      <c r="B93" s="66"/>
      <c r="C93" s="67" t="str">
        <f t="shared" si="5"/>
        <v/>
      </c>
      <c r="D93" s="68" t="str">
        <f t="shared" si="6"/>
        <v/>
      </c>
      <c r="E93" s="68" t="str">
        <f t="shared" si="7"/>
        <v/>
      </c>
      <c r="F93" s="69" t="str">
        <f t="shared" si="8"/>
        <v/>
      </c>
      <c r="G93" s="70" t="s">
        <v>269</v>
      </c>
      <c r="H93" s="72" t="s">
        <v>250</v>
      </c>
      <c r="I93" s="63">
        <f>('[1]Z08_1 一般公共预算财政拨款基本支出决算明细表(财决08-'!CG$9)*1</f>
        <v>0</v>
      </c>
      <c r="K93" s="52"/>
      <c r="L93" s="53" t="str">
        <f t="shared" si="9"/>
        <v/>
      </c>
      <c r="M93" s="52"/>
      <c r="N93" s="82"/>
    </row>
    <row r="94" spans="1:14" ht="18" customHeight="1">
      <c r="A94" s="65" t="str">
        <f t="array" ref="A94">INDEX(G:G,SMALL(IF($I$14:$I$119&gt;0,ROW($14:$119),4^8),ROW(G81)))&amp;""</f>
        <v/>
      </c>
      <c r="B94" s="66"/>
      <c r="C94" s="67" t="str">
        <f t="shared" si="5"/>
        <v/>
      </c>
      <c r="D94" s="68" t="str">
        <f t="shared" si="6"/>
        <v/>
      </c>
      <c r="E94" s="68" t="str">
        <f t="shared" si="7"/>
        <v/>
      </c>
      <c r="F94" s="69" t="str">
        <f t="shared" si="8"/>
        <v/>
      </c>
      <c r="G94" s="70" t="s">
        <v>270</v>
      </c>
      <c r="H94" s="72" t="s">
        <v>271</v>
      </c>
      <c r="I94" s="63">
        <f>('[1]Z08_1 一般公共预算财政拨款基本支出决算明细表(财决08-'!CH$9)*1</f>
        <v>0</v>
      </c>
      <c r="K94" s="52"/>
      <c r="L94" s="53" t="str">
        <f t="shared" si="9"/>
        <v/>
      </c>
      <c r="M94" s="52"/>
      <c r="N94" s="82"/>
    </row>
    <row r="95" spans="1:14" ht="18" customHeight="1">
      <c r="A95" s="65" t="str">
        <f t="array" ref="A95">INDEX(G:G,SMALL(IF($I$14:$I$119&gt;0,ROW($14:$119),4^8),ROW(G82)))&amp;""</f>
        <v/>
      </c>
      <c r="B95" s="66"/>
      <c r="C95" s="67" t="str">
        <f t="shared" si="5"/>
        <v/>
      </c>
      <c r="D95" s="68" t="str">
        <f t="shared" si="6"/>
        <v/>
      </c>
      <c r="E95" s="68" t="str">
        <f t="shared" si="7"/>
        <v/>
      </c>
      <c r="F95" s="69" t="str">
        <f t="shared" si="8"/>
        <v/>
      </c>
      <c r="G95" s="70" t="s">
        <v>272</v>
      </c>
      <c r="H95" s="72" t="s">
        <v>273</v>
      </c>
      <c r="I95" s="63">
        <f>('[1]Z08_1 一般公共预算财政拨款基本支出决算明细表(财决08-'!CI$9)*1</f>
        <v>0</v>
      </c>
      <c r="K95" s="52"/>
      <c r="L95" s="53" t="str">
        <f t="shared" si="9"/>
        <v/>
      </c>
      <c r="M95" s="52"/>
      <c r="N95" s="82"/>
    </row>
    <row r="96" spans="1:14" ht="18" customHeight="1">
      <c r="A96" s="65" t="str">
        <f t="array" ref="A96">INDEX(G:G,SMALL(IF($I$14:$I$119&gt;0,ROW($14:$119),4^8),ROW(G83)))&amp;""</f>
        <v/>
      </c>
      <c r="B96" s="66"/>
      <c r="C96" s="67" t="str">
        <f t="shared" si="5"/>
        <v/>
      </c>
      <c r="D96" s="68" t="str">
        <f t="shared" si="6"/>
        <v/>
      </c>
      <c r="E96" s="68" t="str">
        <f t="shared" si="7"/>
        <v/>
      </c>
      <c r="F96" s="69" t="str">
        <f t="shared" si="8"/>
        <v/>
      </c>
      <c r="G96" s="70" t="s">
        <v>274</v>
      </c>
      <c r="H96" s="71" t="s">
        <v>275</v>
      </c>
      <c r="I96" s="63">
        <f>('[1]Z08_1 一般公共预算财政拨款基本支出决算明细表(财决08-'!CJ$9)*1</f>
        <v>0</v>
      </c>
      <c r="K96" s="52"/>
      <c r="L96" s="53" t="str">
        <f t="shared" si="9"/>
        <v/>
      </c>
      <c r="M96" s="52"/>
      <c r="N96" s="82"/>
    </row>
    <row r="97" spans="1:14" ht="18" customHeight="1">
      <c r="A97" s="65" t="str">
        <f t="array" ref="A97">INDEX(G:G,SMALL(IF($I$14:$I$119&gt;0,ROW($14:$119),4^8),ROW(G84)))&amp;""</f>
        <v/>
      </c>
      <c r="B97" s="66"/>
      <c r="C97" s="67" t="str">
        <f t="shared" si="5"/>
        <v/>
      </c>
      <c r="D97" s="68" t="str">
        <f t="shared" si="6"/>
        <v/>
      </c>
      <c r="E97" s="68" t="str">
        <f t="shared" si="7"/>
        <v/>
      </c>
      <c r="F97" s="69" t="str">
        <f t="shared" si="8"/>
        <v/>
      </c>
      <c r="G97" s="70" t="s">
        <v>276</v>
      </c>
      <c r="H97" s="72" t="s">
        <v>277</v>
      </c>
      <c r="I97" s="63">
        <f>('[1]Z08_1 一般公共预算财政拨款基本支出决算明细表(财决08-'!CK$9)*1</f>
        <v>0</v>
      </c>
      <c r="K97" s="52"/>
      <c r="L97" s="53" t="str">
        <f t="shared" si="9"/>
        <v/>
      </c>
      <c r="M97" s="52"/>
      <c r="N97" s="82"/>
    </row>
    <row r="98" spans="1:14" ht="18" customHeight="1">
      <c r="A98" s="65" t="str">
        <f t="array" ref="A98">INDEX(G:G,SMALL(IF($I$14:$I$119&gt;0,ROW($14:$119),4^8),ROW(G85)))&amp;""</f>
        <v/>
      </c>
      <c r="B98" s="66"/>
      <c r="C98" s="67" t="str">
        <f t="shared" si="5"/>
        <v/>
      </c>
      <c r="D98" s="68" t="str">
        <f t="shared" si="6"/>
        <v/>
      </c>
      <c r="E98" s="68" t="str">
        <f t="shared" si="7"/>
        <v/>
      </c>
      <c r="F98" s="69" t="str">
        <f t="shared" si="8"/>
        <v/>
      </c>
      <c r="G98" s="70" t="s">
        <v>278</v>
      </c>
      <c r="H98" s="72" t="s">
        <v>252</v>
      </c>
      <c r="I98" s="63">
        <f>('[1]Z08_1 一般公共预算财政拨款基本支出决算明细表(财决08-'!CL$9)*1</f>
        <v>0</v>
      </c>
      <c r="K98" s="52"/>
      <c r="L98" s="53" t="str">
        <f t="shared" si="9"/>
        <v/>
      </c>
      <c r="M98" s="52"/>
      <c r="N98" s="82"/>
    </row>
    <row r="99" spans="1:14" ht="18" customHeight="1">
      <c r="A99" s="65" t="str">
        <f t="array" ref="A99">INDEX(G:G,SMALL(IF($I$14:$I$119&gt;0,ROW($14:$119),4^8),ROW(G86)))&amp;""</f>
        <v/>
      </c>
      <c r="B99" s="66"/>
      <c r="C99" s="67" t="str">
        <f t="shared" si="5"/>
        <v/>
      </c>
      <c r="D99" s="68" t="str">
        <f t="shared" si="6"/>
        <v/>
      </c>
      <c r="E99" s="68" t="str">
        <f t="shared" si="7"/>
        <v/>
      </c>
      <c r="F99" s="69" t="str">
        <f t="shared" si="8"/>
        <v/>
      </c>
      <c r="G99" s="70" t="s">
        <v>279</v>
      </c>
      <c r="H99" s="72" t="s">
        <v>254</v>
      </c>
      <c r="I99" s="63">
        <f>('[1]Z08_1 一般公共预算财政拨款基本支出决算明细表(财决08-'!CM$9)*1</f>
        <v>0</v>
      </c>
      <c r="K99" s="52"/>
      <c r="L99" s="53" t="str">
        <f t="shared" si="9"/>
        <v/>
      </c>
      <c r="M99" s="52"/>
      <c r="N99" s="82"/>
    </row>
    <row r="100" spans="1:14" ht="18" customHeight="1">
      <c r="A100" s="65" t="str">
        <f t="array" ref="A100">INDEX(G:G,SMALL(IF($I$14:$I$119&gt;0,ROW($14:$119),4^8),ROW(G87)))&amp;""</f>
        <v/>
      </c>
      <c r="B100" s="66"/>
      <c r="C100" s="67" t="str">
        <f t="shared" si="5"/>
        <v/>
      </c>
      <c r="D100" s="68" t="str">
        <f t="shared" si="6"/>
        <v/>
      </c>
      <c r="E100" s="68" t="str">
        <f t="shared" si="7"/>
        <v/>
      </c>
      <c r="F100" s="69" t="str">
        <f t="shared" si="8"/>
        <v/>
      </c>
      <c r="G100" s="70" t="s">
        <v>280</v>
      </c>
      <c r="H100" s="72" t="s">
        <v>256</v>
      </c>
      <c r="I100" s="63">
        <f>('[1]Z08_1 一般公共预算财政拨款基本支出决算明细表(财决08-'!CN$9)*1</f>
        <v>0</v>
      </c>
      <c r="K100" s="52"/>
      <c r="L100" s="53" t="str">
        <f t="shared" si="9"/>
        <v/>
      </c>
      <c r="M100" s="52"/>
      <c r="N100" s="82"/>
    </row>
    <row r="101" spans="1:14" ht="18" customHeight="1">
      <c r="A101" s="65" t="str">
        <f t="array" ref="A101">INDEX(G:G,SMALL(IF($I$14:$I$119&gt;0,ROW($14:$119),4^8),ROW(G88)))&amp;""</f>
        <v/>
      </c>
      <c r="B101" s="66"/>
      <c r="C101" s="67" t="str">
        <f t="shared" si="5"/>
        <v/>
      </c>
      <c r="D101" s="68" t="str">
        <f t="shared" si="6"/>
        <v/>
      </c>
      <c r="E101" s="68" t="str">
        <f t="shared" si="7"/>
        <v/>
      </c>
      <c r="F101" s="69" t="str">
        <f t="shared" si="8"/>
        <v/>
      </c>
      <c r="G101" s="70" t="s">
        <v>281</v>
      </c>
      <c r="H101" s="71" t="s">
        <v>258</v>
      </c>
      <c r="I101" s="63">
        <f>('[1]Z08_1 一般公共预算财政拨款基本支出决算明细表(财决08-'!CO$9)*1</f>
        <v>0</v>
      </c>
      <c r="K101" s="52"/>
      <c r="L101" s="53" t="str">
        <f t="shared" si="9"/>
        <v/>
      </c>
      <c r="M101" s="52"/>
      <c r="N101" s="82"/>
    </row>
    <row r="102" spans="1:14" ht="18" customHeight="1">
      <c r="A102" s="65" t="str">
        <f t="array" ref="A102">INDEX(G:G,SMALL(IF($I$14:$I$119&gt;0,ROW($14:$119),4^8),ROW(G89)))&amp;""</f>
        <v/>
      </c>
      <c r="B102" s="66"/>
      <c r="C102" s="67" t="str">
        <f t="shared" si="5"/>
        <v/>
      </c>
      <c r="D102" s="68" t="str">
        <f t="shared" si="6"/>
        <v/>
      </c>
      <c r="E102" s="68" t="str">
        <f t="shared" si="7"/>
        <v/>
      </c>
      <c r="F102" s="69" t="str">
        <f t="shared" si="8"/>
        <v/>
      </c>
      <c r="G102" s="70" t="s">
        <v>282</v>
      </c>
      <c r="H102" s="72" t="s">
        <v>283</v>
      </c>
      <c r="I102" s="63">
        <f>('[1]Z08_1 一般公共预算财政拨款基本支出决算明细表(财决08-'!CP$9)*1</f>
        <v>0</v>
      </c>
      <c r="K102" s="52"/>
      <c r="L102" s="53" t="str">
        <f t="shared" si="9"/>
        <v/>
      </c>
      <c r="M102" s="52"/>
      <c r="N102" s="82"/>
    </row>
    <row r="103" spans="1:14" ht="18" customHeight="1">
      <c r="A103" s="65" t="str">
        <f t="array" ref="A103">INDEX(G:G,SMALL(IF($I$14:$I$119&gt;0,ROW($14:$119),4^8),ROW(G90)))&amp;""</f>
        <v/>
      </c>
      <c r="B103" s="66"/>
      <c r="C103" s="67" t="str">
        <f t="shared" si="5"/>
        <v/>
      </c>
      <c r="D103" s="68" t="str">
        <f t="shared" si="6"/>
        <v/>
      </c>
      <c r="E103" s="68" t="str">
        <f t="shared" si="7"/>
        <v/>
      </c>
      <c r="F103" s="69" t="str">
        <f t="shared" si="8"/>
        <v/>
      </c>
      <c r="G103" s="70" t="s">
        <v>284</v>
      </c>
      <c r="H103" s="72" t="s">
        <v>285</v>
      </c>
      <c r="I103" s="63">
        <v>0</v>
      </c>
      <c r="K103" s="52"/>
      <c r="L103" s="53" t="str">
        <f t="shared" si="9"/>
        <v/>
      </c>
      <c r="M103" s="52"/>
      <c r="N103" s="82"/>
    </row>
    <row r="104" spans="1:14" ht="18" customHeight="1">
      <c r="A104" s="65" t="str">
        <f t="array" ref="A104">INDEX(G:G,SMALL(IF($I$14:$I$119&gt;0,ROW($14:$119),4^8),ROW(G91)))&amp;""</f>
        <v/>
      </c>
      <c r="B104" s="66"/>
      <c r="C104" s="67" t="str">
        <f t="shared" si="5"/>
        <v/>
      </c>
      <c r="D104" s="68" t="str">
        <f t="shared" si="6"/>
        <v/>
      </c>
      <c r="E104" s="68" t="str">
        <f t="shared" si="7"/>
        <v/>
      </c>
      <c r="F104" s="69" t="str">
        <f t="shared" si="8"/>
        <v/>
      </c>
      <c r="G104" s="70" t="s">
        <v>286</v>
      </c>
      <c r="H104" s="71" t="s">
        <v>287</v>
      </c>
      <c r="I104" s="63">
        <v>0</v>
      </c>
      <c r="K104" s="52"/>
      <c r="L104" s="53" t="str">
        <f t="shared" si="9"/>
        <v/>
      </c>
      <c r="M104" s="52"/>
      <c r="N104" s="82"/>
    </row>
    <row r="105" spans="1:14" ht="18" customHeight="1">
      <c r="A105" s="65" t="str">
        <f t="array" ref="A105">INDEX(G:G,SMALL(IF($I$14:$I$119&gt;0,ROW($14:$119),4^8),ROW(G92)))&amp;""</f>
        <v/>
      </c>
      <c r="B105" s="66"/>
      <c r="C105" s="67" t="str">
        <f t="shared" si="5"/>
        <v/>
      </c>
      <c r="D105" s="68" t="str">
        <f t="shared" si="6"/>
        <v/>
      </c>
      <c r="E105" s="68" t="str">
        <f t="shared" si="7"/>
        <v/>
      </c>
      <c r="F105" s="69" t="str">
        <f t="shared" si="8"/>
        <v/>
      </c>
      <c r="G105" s="70" t="s">
        <v>288</v>
      </c>
      <c r="H105" s="72" t="s">
        <v>289</v>
      </c>
      <c r="I105" s="63">
        <v>0</v>
      </c>
      <c r="K105" s="52"/>
      <c r="L105" s="53" t="str">
        <f t="shared" si="9"/>
        <v/>
      </c>
      <c r="M105" s="52"/>
      <c r="N105" s="82"/>
    </row>
    <row r="106" spans="1:14" ht="18" customHeight="1">
      <c r="A106" s="65" t="str">
        <f t="array" ref="A106">INDEX(G:G,SMALL(IF($I$14:$I$119&gt;0,ROW($14:$119),4^8),ROW(G93)))&amp;""</f>
        <v/>
      </c>
      <c r="B106" s="66"/>
      <c r="C106" s="67" t="str">
        <f t="shared" si="5"/>
        <v/>
      </c>
      <c r="D106" s="68" t="str">
        <f t="shared" si="6"/>
        <v/>
      </c>
      <c r="E106" s="68" t="str">
        <f t="shared" si="7"/>
        <v/>
      </c>
      <c r="F106" s="69" t="str">
        <f t="shared" si="8"/>
        <v/>
      </c>
      <c r="G106" s="70" t="s">
        <v>290</v>
      </c>
      <c r="H106" s="72" t="s">
        <v>291</v>
      </c>
      <c r="I106" s="63">
        <f>('[1]Z08_1 一般公共预算财政拨款基本支出决算明细表(财决08-'!CT$9)*1</f>
        <v>0</v>
      </c>
      <c r="K106" s="52"/>
      <c r="L106" s="53" t="str">
        <f t="shared" si="9"/>
        <v/>
      </c>
      <c r="M106" s="52"/>
      <c r="N106" s="82"/>
    </row>
    <row r="107" spans="1:14" ht="18" customHeight="1">
      <c r="A107" s="65" t="str">
        <f t="array" ref="A107">INDEX(G:G,SMALL(IF($I$14:$I$119&gt;0,ROW($14:$119),4^8),ROW(G94)))&amp;""</f>
        <v/>
      </c>
      <c r="B107" s="66"/>
      <c r="C107" s="67" t="str">
        <f t="shared" si="5"/>
        <v/>
      </c>
      <c r="D107" s="68" t="str">
        <f t="shared" si="6"/>
        <v/>
      </c>
      <c r="E107" s="68" t="str">
        <f t="shared" si="7"/>
        <v/>
      </c>
      <c r="F107" s="69" t="str">
        <f t="shared" si="8"/>
        <v/>
      </c>
      <c r="G107" s="70" t="s">
        <v>292</v>
      </c>
      <c r="H107" s="72" t="s">
        <v>287</v>
      </c>
      <c r="I107" s="63">
        <f>('[1]Z08_1 一般公共预算财政拨款基本支出决算明细表(财决08-'!CU$9)*1</f>
        <v>0</v>
      </c>
      <c r="K107" s="52"/>
      <c r="L107" s="53" t="str">
        <f t="shared" si="9"/>
        <v/>
      </c>
      <c r="M107" s="52"/>
      <c r="N107" s="82"/>
    </row>
    <row r="108" spans="1:14" ht="42.75">
      <c r="A108" s="85"/>
      <c r="B108" s="85"/>
      <c r="C108" s="86"/>
      <c r="G108" s="52" t="s">
        <v>293</v>
      </c>
      <c r="H108" s="53" t="s">
        <v>294</v>
      </c>
      <c r="I108" s="63">
        <f>('[1]Z08_1 一般公共预算财政拨款基本支出决算明细表(财决08-'!CV$9)*1</f>
        <v>0</v>
      </c>
    </row>
    <row r="109" spans="1:14">
      <c r="A109" s="87"/>
      <c r="B109" s="87"/>
      <c r="C109" s="88"/>
      <c r="G109" s="52" t="s">
        <v>295</v>
      </c>
      <c r="H109" s="53" t="s">
        <v>296</v>
      </c>
      <c r="I109" s="63">
        <f>('[1]Z08_1 一般公共预算财政拨款基本支出决算明细表(财决08-'!CW$9)*1</f>
        <v>0</v>
      </c>
    </row>
    <row r="110" spans="1:14">
      <c r="A110" s="87"/>
      <c r="B110" s="87"/>
      <c r="C110" s="88"/>
      <c r="G110" s="52" t="s">
        <v>297</v>
      </c>
      <c r="H110" s="53" t="s">
        <v>298</v>
      </c>
      <c r="I110" s="63">
        <f>('[1]Z08_1 一般公共预算财政拨款基本支出决算明细表(财决08-'!CX$9)*1</f>
        <v>0</v>
      </c>
    </row>
    <row r="111" spans="1:14" ht="28.5">
      <c r="A111" s="87"/>
      <c r="B111" s="87"/>
      <c r="C111" s="88"/>
      <c r="D111" s="89"/>
      <c r="G111" s="52" t="s">
        <v>299</v>
      </c>
      <c r="H111" s="53" t="s">
        <v>289</v>
      </c>
      <c r="I111" s="63">
        <f>('[1]Z08_1 一般公共预算财政拨款基本支出决算明细表(财决08-'!CY$9)*1</f>
        <v>0</v>
      </c>
    </row>
    <row r="112" spans="1:14" ht="42.75">
      <c r="G112" s="52" t="s">
        <v>300</v>
      </c>
      <c r="H112" s="53" t="s">
        <v>301</v>
      </c>
      <c r="I112" s="63">
        <v>0</v>
      </c>
    </row>
    <row r="113" spans="7:9" ht="42.75">
      <c r="G113" s="52" t="s">
        <v>302</v>
      </c>
      <c r="H113" s="53" t="s">
        <v>303</v>
      </c>
      <c r="I113" s="63">
        <v>0</v>
      </c>
    </row>
    <row r="114" spans="7:9" ht="42.75">
      <c r="G114" s="52" t="s">
        <v>304</v>
      </c>
      <c r="H114" s="53" t="s">
        <v>305</v>
      </c>
      <c r="I114" s="63">
        <v>0</v>
      </c>
    </row>
    <row r="115" spans="7:9">
      <c r="G115" s="52" t="s">
        <v>306</v>
      </c>
      <c r="H115" s="53" t="s">
        <v>307</v>
      </c>
      <c r="I115" s="63">
        <f>('[1]Z08_1 一般公共预算财政拨款基本支出决算明细表(财决08-'!DC$9)*1</f>
        <v>0</v>
      </c>
    </row>
    <row r="116" spans="7:9">
      <c r="G116" s="52" t="s">
        <v>308</v>
      </c>
      <c r="H116" s="53" t="s">
        <v>309</v>
      </c>
      <c r="I116" s="63">
        <f>('[1]Z08_1 一般公共预算财政拨款基本支出决算明细表(财决08-'!DD$9)*1</f>
        <v>0</v>
      </c>
    </row>
    <row r="117" spans="7:9" ht="28.5">
      <c r="G117" s="52" t="s">
        <v>310</v>
      </c>
      <c r="H117" s="53" t="s">
        <v>311</v>
      </c>
      <c r="I117" s="63">
        <f>('[1]Z08_1 一般公共预算财政拨款基本支出决算明细表(财决08-'!DE$9)*1</f>
        <v>0</v>
      </c>
    </row>
    <row r="118" spans="7:9" ht="71.25">
      <c r="G118" s="52" t="s">
        <v>312</v>
      </c>
      <c r="H118" s="53" t="s">
        <v>313</v>
      </c>
      <c r="I118" s="63">
        <f>('[1]Z08_1 一般公共预算财政拨款基本支出决算明细表(财决08-'!DF$9)*1</f>
        <v>0</v>
      </c>
    </row>
    <row r="119" spans="7:9">
      <c r="G119" s="52" t="s">
        <v>314</v>
      </c>
      <c r="H119" s="53" t="s">
        <v>307</v>
      </c>
      <c r="I119" s="63">
        <f>('[1]Z08_1 一般公共预算财政拨款基本支出决算明细表(财决08-'!DG$9)*1</f>
        <v>0</v>
      </c>
    </row>
    <row r="120" spans="7:9">
      <c r="I120" s="63"/>
    </row>
    <row r="121" spans="7:9">
      <c r="I121" s="63"/>
    </row>
    <row r="122" spans="7:9">
      <c r="I122" s="63"/>
    </row>
    <row r="123" spans="7:9">
      <c r="I123" s="63"/>
    </row>
    <row r="124" spans="7:9">
      <c r="I124" s="63"/>
    </row>
    <row r="125" spans="7:9">
      <c r="I125" s="63"/>
    </row>
    <row r="126" spans="7:9">
      <c r="I126" s="63"/>
    </row>
    <row r="127" spans="7:9">
      <c r="I127" s="63"/>
    </row>
    <row r="128" spans="7:9">
      <c r="I128" s="63"/>
    </row>
    <row r="129" spans="9:9">
      <c r="I129" s="63"/>
    </row>
    <row r="130" spans="9:9">
      <c r="I130" s="63"/>
    </row>
  </sheetData>
  <sheetCalcPr fullCalcOnLoad="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topLeftCell="A4" workbookViewId="0">
      <selection activeCell="H10" sqref="H10"/>
    </sheetView>
  </sheetViews>
  <sheetFormatPr defaultRowHeight="14.25"/>
  <cols>
    <col min="1" max="1" width="53" style="6" customWidth="1"/>
    <col min="2" max="2" width="54.25" style="6" customWidth="1"/>
    <col min="3" max="16384" width="9" style="6"/>
  </cols>
  <sheetData>
    <row r="1" spans="1:226" ht="25.5">
      <c r="A1" s="269" t="s">
        <v>315</v>
      </c>
      <c r="B1" s="269"/>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row>
    <row r="2" spans="1:226" ht="22.5">
      <c r="A2" s="34"/>
      <c r="B2" s="24" t="s">
        <v>316</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row>
    <row r="3" spans="1:226">
      <c r="A3" s="9" t="str">
        <f>'01收入支出决算总表'!A3</f>
        <v>部门：益阳市林业局</v>
      </c>
      <c r="B3" s="35" t="s">
        <v>317</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row>
    <row r="4" spans="1:226" ht="23.1" customHeight="1">
      <c r="A4" s="36" t="s">
        <v>318</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row>
    <row r="5" spans="1:226" ht="23.1" customHeight="1">
      <c r="A5" s="38" t="s">
        <v>319</v>
      </c>
      <c r="B5" s="39">
        <f>'[1]CS05 部门决算相关信息统计表'!$D$6</f>
        <v>40.9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row>
    <row r="6" spans="1:226" ht="23.1" customHeight="1">
      <c r="A6" s="40" t="s">
        <v>320</v>
      </c>
      <c r="B6" s="39">
        <f>'[1]CS05 部门决算相关信息统计表'!$D$7</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row>
    <row r="7" spans="1:226" ht="23.1" customHeight="1">
      <c r="A7" s="40" t="s">
        <v>321</v>
      </c>
      <c r="B7" s="39">
        <f>'[1]CS05 部门决算相关信息统计表'!$D$8</f>
        <v>25.66</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row>
    <row r="8" spans="1:226" ht="23.1" customHeight="1">
      <c r="A8" s="40" t="s">
        <v>322</v>
      </c>
      <c r="B8" s="39">
        <f>'[1]CS05 部门决算相关信息统计表'!$D$9</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row>
    <row r="9" spans="1:226" ht="23.1" customHeight="1">
      <c r="A9" s="40" t="s">
        <v>323</v>
      </c>
      <c r="B9" s="39">
        <f>'[1]CS05 部门决算相关信息统计表'!$D$10</f>
        <v>25.66</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row>
    <row r="10" spans="1:226" ht="23.1" customHeight="1">
      <c r="A10" s="40" t="s">
        <v>324</v>
      </c>
      <c r="B10" s="39">
        <f>'[1]CS05 部门决算相关信息统计表'!$D$11</f>
        <v>15.24</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row>
    <row r="11" spans="1:226" ht="23.1" customHeight="1">
      <c r="A11" s="38" t="s">
        <v>325</v>
      </c>
      <c r="B11" s="41"/>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row>
    <row r="12" spans="1:226" ht="23.1" customHeight="1">
      <c r="A12" s="40" t="s">
        <v>326</v>
      </c>
      <c r="B12" s="42">
        <f>'[1]CS05 部门决算相关信息统计表'!$D$16</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row>
    <row r="13" spans="1:226" ht="23.1" customHeight="1">
      <c r="A13" s="40" t="s">
        <v>327</v>
      </c>
      <c r="B13" s="42">
        <f>'[1]CS05 部门决算相关信息统计表'!$D$17</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row>
    <row r="14" spans="1:226" ht="23.1" customHeight="1">
      <c r="A14" s="40" t="s">
        <v>328</v>
      </c>
      <c r="B14" s="42">
        <f>'[1]CS05 部门决算相关信息统计表'!$D$18</f>
        <v>0</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row>
    <row r="15" spans="1:226" ht="23.1" customHeight="1">
      <c r="A15" s="40" t="s">
        <v>329</v>
      </c>
      <c r="B15" s="42">
        <f>'[1]CS05 部门决算相关信息统计表'!$D$19</f>
        <v>4</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row>
    <row r="16" spans="1:226" ht="23.1" customHeight="1">
      <c r="A16" s="40" t="s">
        <v>330</v>
      </c>
      <c r="B16" s="42">
        <f>'[1]CS05 部门决算相关信息统计表'!$D$20+'[1]CS05 部门决算相关信息统计表'!$D$24</f>
        <v>236</v>
      </c>
    </row>
    <row r="17" spans="1:2" ht="23.1" customHeight="1">
      <c r="A17" s="40" t="s">
        <v>331</v>
      </c>
      <c r="B17" s="42">
        <f>'[1]CS05 部门决算相关信息统计表'!$D$22+'[1]CS05 部门决算相关信息统计表'!$D$25</f>
        <v>2733</v>
      </c>
    </row>
    <row r="18" spans="1:2" s="5" customFormat="1" ht="15.75" customHeight="1">
      <c r="A18" s="14" t="s">
        <v>332</v>
      </c>
      <c r="B18" s="43"/>
    </row>
    <row r="19" spans="1:2" s="5" customFormat="1" ht="15.75" customHeight="1">
      <c r="A19" s="15" t="s">
        <v>98</v>
      </c>
      <c r="B19" s="43"/>
    </row>
    <row r="20" spans="1:2" ht="15.75" customHeight="1">
      <c r="A20" s="15" t="s">
        <v>333</v>
      </c>
      <c r="B20" s="44"/>
    </row>
    <row r="21" spans="1:2" ht="15.75" customHeight="1">
      <c r="A21" s="15" t="s">
        <v>334</v>
      </c>
      <c r="B21" s="45"/>
    </row>
    <row r="22" spans="1:2" ht="15.75" customHeight="1">
      <c r="A22" s="270" t="s">
        <v>335</v>
      </c>
      <c r="B22" s="270"/>
    </row>
    <row r="23" spans="1:2" ht="15.75" customHeight="1">
      <c r="A23" s="15" t="s">
        <v>336</v>
      </c>
      <c r="B23" s="15"/>
    </row>
  </sheetData>
  <mergeCells count="2">
    <mergeCell ref="A1:B1"/>
    <mergeCell ref="A22:B22"/>
  </mergeCells>
  <phoneticPr fontId="13" type="noConversion"/>
  <printOptions horizontalCentered="1"/>
  <pageMargins left="0.94" right="0.35" top="0.59" bottom="0.59" header="0.51" footer="0.2"/>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M3" sqref="M3"/>
    </sheetView>
  </sheetViews>
  <sheetFormatPr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50" t="s">
        <v>337</v>
      </c>
      <c r="B1" s="250"/>
      <c r="C1" s="250"/>
      <c r="D1" s="250"/>
      <c r="E1" s="250"/>
      <c r="F1" s="250"/>
      <c r="G1" s="250"/>
      <c r="H1" s="250"/>
      <c r="I1" s="250"/>
      <c r="J1" s="22"/>
      <c r="K1" s="22"/>
      <c r="L1" s="23"/>
      <c r="M1" s="23" t="str">
        <f>"a1:"&amp;"I"&amp;MAX(L12:L200)</f>
        <v>a1:I15</v>
      </c>
    </row>
    <row r="2" spans="1:15" s="2" customFormat="1" ht="13.5" customHeight="1">
      <c r="A2" s="9" t="str">
        <f>'01收入支出决算总表'!A3</f>
        <v>部门：益阳市林业局</v>
      </c>
      <c r="B2" s="10"/>
      <c r="C2" s="10"/>
      <c r="H2" s="11"/>
      <c r="I2" s="24" t="s">
        <v>338</v>
      </c>
      <c r="J2" s="22"/>
      <c r="K2" s="22"/>
      <c r="L2" s="25"/>
      <c r="M2" s="25"/>
    </row>
    <row r="3" spans="1:15" s="2" customFormat="1" ht="15" customHeight="1">
      <c r="A3" s="9"/>
      <c r="B3" s="10"/>
      <c r="C3" s="10"/>
      <c r="D3" s="12"/>
      <c r="E3" s="12"/>
      <c r="F3" s="12"/>
      <c r="G3" s="12"/>
      <c r="H3" s="13"/>
      <c r="I3" s="24" t="s">
        <v>6</v>
      </c>
      <c r="J3" s="22"/>
      <c r="K3" s="22"/>
      <c r="L3" s="25"/>
      <c r="M3" s="26" t="s">
        <v>351</v>
      </c>
    </row>
    <row r="4" spans="1:15" s="2" customFormat="1" ht="15" customHeight="1">
      <c r="A4" s="14" t="s">
        <v>339</v>
      </c>
      <c r="B4" s="10"/>
      <c r="C4" s="10"/>
      <c r="D4" s="12"/>
      <c r="E4" s="12"/>
      <c r="F4" s="12"/>
      <c r="G4" s="12"/>
      <c r="H4" s="13"/>
      <c r="I4" s="24"/>
      <c r="J4" s="22"/>
      <c r="K4" s="22"/>
      <c r="L4" s="25"/>
      <c r="M4" s="27"/>
    </row>
    <row r="5" spans="1:15" s="2" customFormat="1" ht="15" customHeight="1">
      <c r="A5" s="15" t="s">
        <v>98</v>
      </c>
      <c r="B5" s="10"/>
      <c r="C5" s="10"/>
      <c r="D5" s="12"/>
      <c r="E5" s="12"/>
      <c r="F5" s="12"/>
      <c r="G5" s="12"/>
      <c r="H5" s="13"/>
      <c r="I5" s="24"/>
      <c r="J5" s="22"/>
      <c r="K5" s="22"/>
      <c r="L5" s="25"/>
      <c r="M5" s="25"/>
    </row>
    <row r="6" spans="1:15" s="2" customFormat="1" ht="15" customHeight="1">
      <c r="A6" s="16" t="s">
        <v>340</v>
      </c>
      <c r="B6" s="10"/>
      <c r="C6" s="10"/>
      <c r="D6" s="12"/>
      <c r="E6" s="12"/>
      <c r="F6" s="12"/>
      <c r="G6" s="12"/>
      <c r="H6" s="13"/>
      <c r="I6" s="24"/>
      <c r="J6" s="22"/>
      <c r="K6" s="22"/>
      <c r="L6" s="25"/>
      <c r="M6" s="25"/>
    </row>
    <row r="7" spans="1:15" s="3" customFormat="1" ht="20.25" customHeight="1">
      <c r="A7" s="251" t="s">
        <v>341</v>
      </c>
      <c r="B7" s="251"/>
      <c r="C7" s="251"/>
      <c r="D7" s="255" t="s">
        <v>342</v>
      </c>
      <c r="E7" s="255" t="s">
        <v>343</v>
      </c>
      <c r="F7" s="255" t="s">
        <v>344</v>
      </c>
      <c r="G7" s="255"/>
      <c r="H7" s="255"/>
      <c r="I7" s="255" t="s">
        <v>345</v>
      </c>
      <c r="J7" s="28"/>
      <c r="K7" s="28"/>
      <c r="L7" s="28"/>
      <c r="M7" s="28"/>
    </row>
    <row r="8" spans="1:15" s="3" customFormat="1" ht="27" customHeight="1">
      <c r="A8" s="251" t="s">
        <v>69</v>
      </c>
      <c r="B8" s="251"/>
      <c r="C8" s="251" t="s">
        <v>70</v>
      </c>
      <c r="D8" s="255"/>
      <c r="E8" s="255"/>
      <c r="F8" s="255" t="s">
        <v>346</v>
      </c>
      <c r="G8" s="255" t="s">
        <v>106</v>
      </c>
      <c r="H8" s="271" t="s">
        <v>79</v>
      </c>
      <c r="I8" s="255"/>
      <c r="J8" s="28"/>
      <c r="K8" s="28"/>
      <c r="L8" s="28"/>
      <c r="M8" s="28"/>
    </row>
    <row r="9" spans="1:15" s="3" customFormat="1" ht="18" customHeight="1">
      <c r="A9" s="251"/>
      <c r="B9" s="251"/>
      <c r="C9" s="251"/>
      <c r="D9" s="255"/>
      <c r="E9" s="255"/>
      <c r="F9" s="255"/>
      <c r="G9" s="255"/>
      <c r="H9" s="271"/>
      <c r="I9" s="255"/>
      <c r="J9" s="28"/>
      <c r="K9" s="28"/>
      <c r="L9" s="28"/>
      <c r="M9" s="28"/>
    </row>
    <row r="10" spans="1:15" s="3" customFormat="1" ht="31.5" customHeight="1">
      <c r="A10" s="251"/>
      <c r="B10" s="251"/>
      <c r="C10" s="251"/>
      <c r="D10" s="255"/>
      <c r="E10" s="255"/>
      <c r="F10" s="255"/>
      <c r="G10" s="255"/>
      <c r="H10" s="271"/>
      <c r="I10" s="255"/>
      <c r="J10" s="28"/>
      <c r="K10" s="28"/>
      <c r="L10" s="28"/>
      <c r="M10" s="28"/>
    </row>
    <row r="11" spans="1:15" s="3" customFormat="1" ht="63.75" customHeight="1">
      <c r="A11" s="251" t="s">
        <v>71</v>
      </c>
      <c r="B11" s="251"/>
      <c r="C11" s="251"/>
      <c r="D11" s="17">
        <v>1</v>
      </c>
      <c r="E11" s="17">
        <v>2</v>
      </c>
      <c r="F11" s="17">
        <v>3</v>
      </c>
      <c r="G11" s="17">
        <v>4</v>
      </c>
      <c r="H11" s="17">
        <v>5</v>
      </c>
      <c r="I11" s="17">
        <v>6</v>
      </c>
      <c r="J11" s="28"/>
      <c r="K11" s="28"/>
      <c r="L11" s="28"/>
      <c r="M11" s="28"/>
    </row>
    <row r="12" spans="1:15" s="3" customFormat="1" ht="61.5" customHeight="1">
      <c r="A12" s="251" t="s">
        <v>49</v>
      </c>
      <c r="B12" s="251"/>
      <c r="C12" s="251"/>
      <c r="D12" s="18">
        <f>'[1]Z09 政府性基金预算财政拨款收入支出决算表(财决09表)'!E9</f>
        <v>108.87</v>
      </c>
      <c r="E12" s="18">
        <f>'[1]Z09 政府性基金预算财政拨款收入支出决算表(财决09表)'!H9</f>
        <v>376</v>
      </c>
      <c r="F12" s="18">
        <f>'[1]Z09 政府性基金预算财政拨款收入支出决算表(财决09表)'!K9</f>
        <v>193.93</v>
      </c>
      <c r="G12" s="18">
        <f>'[1]Z09 政府性基金预算财政拨款收入支出决算表(财决09表)'!L9</f>
        <v>0</v>
      </c>
      <c r="H12" s="18">
        <f>'[1]Z09 政府性基金预算财政拨款收入支出决算表(财决09表)'!O9</f>
        <v>193.93</v>
      </c>
      <c r="I12" s="18">
        <f>'[1]Z09 政府性基金预算财政拨款收入支出决算表(财决09表)'!P9</f>
        <v>290.94</v>
      </c>
      <c r="J12" s="28"/>
      <c r="K12" s="28"/>
      <c r="L12" s="29">
        <f>ROW()</f>
        <v>12</v>
      </c>
      <c r="M12" s="28"/>
      <c r="O12" s="30"/>
    </row>
    <row r="13" spans="1:15" s="4" customFormat="1" ht="22.5" customHeight="1">
      <c r="A13" s="19" t="str">
        <f>IF(J13&gt;0,J13,"")</f>
        <v>213</v>
      </c>
      <c r="B13" s="19"/>
      <c r="C13" s="20" t="str">
        <f>IF(ISERROR(VLOOKUP(A13,'[1]Z09 政府性基金预算财政拨款收入支出决算表(财决09表)'!$A$10:$T$200,4,FALSE)),"",VLOOKUP(A13,'[1]Z09 政府性基金预算财政拨款收入支出决算表(财决09表)'!$A$10:$T$200,4,FALSE))</f>
        <v>农林水支出</v>
      </c>
      <c r="D13" s="21">
        <f>IF(ISERROR(VLOOKUP(A13,'[1]Z09 政府性基金预算财政拨款收入支出决算表(财决09表)'!$A$10:$T$200,5,FALSE)),"",VLOOKUP(A13,'[1]Z09 政府性基金预算财政拨款收入支出决算表(财决09表)'!$A$10:$T$200,5,FALSE))</f>
        <v>108.87</v>
      </c>
      <c r="E13" s="21">
        <f>IF(ISERROR(VLOOKUP(A13,'[1]Z09 政府性基金预算财政拨款收入支出决算表(财决09表)'!$A$10:$T$200,8,FALSE)),"",VLOOKUP(A13,'[1]Z09 政府性基金预算财政拨款收入支出决算表(财决09表)'!$A$10:$T$200,8,FALSE))</f>
        <v>376</v>
      </c>
      <c r="F13" s="21">
        <f>IF(ISERROR(VLOOKUP(A13,'[1]Z09 政府性基金预算财政拨款收入支出决算表(财决09表)'!$A$10:$T$200,11,FALSE)),"",VLOOKUP(A13,'[1]Z09 政府性基金预算财政拨款收入支出决算表(财决09表)'!$A$10:$T$200,11,FALSE))</f>
        <v>193.93</v>
      </c>
      <c r="G13" s="21">
        <f>IF(ISERROR(VLOOKUP(A13,'[1]Z09 政府性基金预算财政拨款收入支出决算表(财决09表)'!$A$10:$T$200,12,FALSE)),"",VLOOKUP(A13,'[1]Z09 政府性基金预算财政拨款收入支出决算表(财决09表)'!$A$10:$T$200,12,FALSE))</f>
        <v>0</v>
      </c>
      <c r="H13" s="21">
        <f>IF(ISERROR(VLOOKUP(A13,'[1]Z09 政府性基金预算财政拨款收入支出决算表(财决09表)'!$A$10:$T$200,15,FALSE)),"",VLOOKUP(A13,'[1]Z09 政府性基金预算财政拨款收入支出决算表(财决09表)'!$A$10:$T$200,15,FALSE))</f>
        <v>193.93</v>
      </c>
      <c r="I13" s="21">
        <f>IF(ISERROR(VLOOKUP(A13,'[1]Z09 政府性基金预算财政拨款收入支出决算表(财决09表)'!$A$10:$T$200,16,FALSE)),"",VLOOKUP(A13,'[1]Z09 政府性基金预算财政拨款收入支出决算表(财决09表)'!$A$10:$T$200,16,FALSE))</f>
        <v>290.94</v>
      </c>
      <c r="J13" s="8" t="str">
        <f>'[1]Z09 政府性基金预算财政拨款收入支出决算表(财决09表)'!$A10</f>
        <v>213</v>
      </c>
      <c r="K13" s="31">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969.74</v>
      </c>
      <c r="L13" s="8">
        <f>IF(C13&lt;&gt;"",ROW(),"")</f>
        <v>13</v>
      </c>
      <c r="M13" s="8"/>
    </row>
    <row r="14" spans="1:15" s="4" customFormat="1" ht="22.5" customHeight="1">
      <c r="A14" s="19" t="str">
        <f t="shared" ref="A14:A31" si="0">IF(J14&gt;0,J14,"")</f>
        <v>21369</v>
      </c>
      <c r="B14" s="19"/>
      <c r="C14" s="20" t="str">
        <f>IF(ISERROR(VLOOKUP(A14,'[1]Z09 政府性基金预算财政拨款收入支出决算表(财决09表)'!$A$10:$T$200,4,FALSE)),"",VLOOKUP(A14,'[1]Z09 政府性基金预算财政拨款收入支出决算表(财决09表)'!$A$10:$T$200,4,FALSE))</f>
        <v>国家重大水利工程建设基金及对应专项债务收入安排的支出</v>
      </c>
      <c r="D14" s="21">
        <f>IF(ISERROR(VLOOKUP(A14,'[1]Z09 政府性基金预算财政拨款收入支出决算表(财决09表)'!$A$10:$T$200,5,FALSE)),"",VLOOKUP(A14,'[1]Z09 政府性基金预算财政拨款收入支出决算表(财决09表)'!$A$10:$T$200,5,FALSE))</f>
        <v>108.87</v>
      </c>
      <c r="E14" s="21">
        <f>IF(ISERROR(VLOOKUP(A14,'[1]Z09 政府性基金预算财政拨款收入支出决算表(财决09表)'!$A$10:$T$200,8,FALSE)),"",VLOOKUP(A14,'[1]Z09 政府性基金预算财政拨款收入支出决算表(财决09表)'!$A$10:$T$200,8,FALSE))</f>
        <v>376</v>
      </c>
      <c r="F14" s="21">
        <f>IF(ISERROR(VLOOKUP(A14,'[1]Z09 政府性基金预算财政拨款收入支出决算表(财决09表)'!$A$10:$T$200,11,FALSE)),"",VLOOKUP(A14,'[1]Z09 政府性基金预算财政拨款收入支出决算表(财决09表)'!$A$10:$T$200,11,FALSE))</f>
        <v>193.93</v>
      </c>
      <c r="G14" s="21">
        <f>IF(ISERROR(VLOOKUP(A14,'[1]Z09 政府性基金预算财政拨款收入支出决算表(财决09表)'!$A$10:$T$200,12,FALSE)),"",VLOOKUP(A14,'[1]Z09 政府性基金预算财政拨款收入支出决算表(财决09表)'!$A$10:$T$200,12,FALSE))</f>
        <v>0</v>
      </c>
      <c r="H14" s="21">
        <f>IF(ISERROR(VLOOKUP(A14,'[1]Z09 政府性基金预算财政拨款收入支出决算表(财决09表)'!$A$10:$T$200,15,FALSE)),"",VLOOKUP(A14,'[1]Z09 政府性基金预算财政拨款收入支出决算表(财决09表)'!$A$10:$T$200,15,FALSE))</f>
        <v>193.93</v>
      </c>
      <c r="I14" s="21">
        <f>IF(ISERROR(VLOOKUP(A14,'[1]Z09 政府性基金预算财政拨款收入支出决算表(财决09表)'!$A$10:$T$200,16,FALSE)),"",VLOOKUP(A14,'[1]Z09 政府性基金预算财政拨款收入支出决算表(财决09表)'!$A$10:$T$200,16,FALSE))</f>
        <v>290.94</v>
      </c>
      <c r="J14" s="8" t="str">
        <f>'[1]Z09 政府性基金预算财政拨款收入支出决算表(财决09表)'!$A11</f>
        <v>21369</v>
      </c>
      <c r="K14" s="31">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969.74</v>
      </c>
      <c r="L14" s="8">
        <f>IF(C14&lt;&gt;"",ROW(),"")</f>
        <v>14</v>
      </c>
      <c r="M14" s="8"/>
    </row>
    <row r="15" spans="1:15" s="4" customFormat="1" ht="22.5" customHeight="1">
      <c r="A15" s="19" t="str">
        <f t="shared" si="0"/>
        <v>2136902</v>
      </c>
      <c r="B15" s="19"/>
      <c r="C15" s="20" t="str">
        <f>IF(ISERROR(VLOOKUP(A15,'[1]Z09 政府性基金预算财政拨款收入支出决算表(财决09表)'!$A$10:$T$200,4,FALSE)),"",VLOOKUP(A15,'[1]Z09 政府性基金预算财政拨款收入支出决算表(财决09表)'!$A$10:$T$200,4,FALSE))</f>
        <v xml:space="preserve">  三峡工程后续工作</v>
      </c>
      <c r="D15" s="21">
        <f>IF(ISERROR(VLOOKUP(A15,'[1]Z09 政府性基金预算财政拨款收入支出决算表(财决09表)'!$A$10:$T$200,5,FALSE)),"",VLOOKUP(A15,'[1]Z09 政府性基金预算财政拨款收入支出决算表(财决09表)'!$A$10:$T$200,5,FALSE))</f>
        <v>108.87</v>
      </c>
      <c r="E15" s="21">
        <f>IF(ISERROR(VLOOKUP(A15,'[1]Z09 政府性基金预算财政拨款收入支出决算表(财决09表)'!$A$10:$T$200,8,FALSE)),"",VLOOKUP(A15,'[1]Z09 政府性基金预算财政拨款收入支出决算表(财决09表)'!$A$10:$T$200,8,FALSE))</f>
        <v>376</v>
      </c>
      <c r="F15" s="21">
        <f>IF(ISERROR(VLOOKUP(A15,'[1]Z09 政府性基金预算财政拨款收入支出决算表(财决09表)'!$A$10:$T$200,11,FALSE)),"",VLOOKUP(A15,'[1]Z09 政府性基金预算财政拨款收入支出决算表(财决09表)'!$A$10:$T$200,11,FALSE))</f>
        <v>193.93</v>
      </c>
      <c r="G15" s="21">
        <f>IF(ISERROR(VLOOKUP(A15,'[1]Z09 政府性基金预算财政拨款收入支出决算表(财决09表)'!$A$10:$T$200,12,FALSE)),"",VLOOKUP(A15,'[1]Z09 政府性基金预算财政拨款收入支出决算表(财决09表)'!$A$10:$T$200,12,FALSE))</f>
        <v>0</v>
      </c>
      <c r="H15" s="21">
        <f>IF(ISERROR(VLOOKUP(A15,'[1]Z09 政府性基金预算财政拨款收入支出决算表(财决09表)'!$A$10:$T$200,15,FALSE)),"",VLOOKUP(A15,'[1]Z09 政府性基金预算财政拨款收入支出决算表(财决09表)'!$A$10:$T$200,15,FALSE))</f>
        <v>193.93</v>
      </c>
      <c r="I15" s="21">
        <f>IF(ISERROR(VLOOKUP(A15,'[1]Z09 政府性基金预算财政拨款收入支出决算表(财决09表)'!$A$10:$T$200,16,FALSE)),"",VLOOKUP(A15,'[1]Z09 政府性基金预算财政拨款收入支出决算表(财决09表)'!$A$10:$T$200,16,FALSE))</f>
        <v>290.94</v>
      </c>
      <c r="J15" s="8" t="str">
        <f>'[1]Z09 政府性基金预算财政拨款收入支出决算表(财决09表)'!$A12</f>
        <v>2136902</v>
      </c>
      <c r="K15" s="31">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969.74</v>
      </c>
      <c r="L15" s="8">
        <f>IF(C15&lt;&gt;"",ROW(),"")</f>
        <v>15</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1"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A11:C11"/>
    <mergeCell ref="A12:C12"/>
    <mergeCell ref="C8:C10"/>
    <mergeCell ref="D7:D10"/>
    <mergeCell ref="E7:E10"/>
    <mergeCell ref="F8:F10"/>
    <mergeCell ref="H8:H10"/>
    <mergeCell ref="I7:I10"/>
    <mergeCell ref="A8:B10"/>
    <mergeCell ref="A1:I1"/>
    <mergeCell ref="A7:C7"/>
    <mergeCell ref="F7:H7"/>
    <mergeCell ref="G8:G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10</vt:i4>
      </vt:variant>
    </vt:vector>
  </HeadingPairs>
  <TitlesOfParts>
    <vt:vector size="20"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Sheet1</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2019-07-09T02:07:30Z</cp:lastPrinted>
  <dcterms:created xsi:type="dcterms:W3CDTF">2011-12-26T04:36:18Z</dcterms:created>
  <dcterms:modified xsi:type="dcterms:W3CDTF">2019-07-30T09:14:46Z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