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5"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<sst xmlns="http://schemas.openxmlformats.org/spreadsheetml/2006/main" count="6817" uniqueCount="525">
  <si>
    <t>2018年度部门决算公开表</t>
  </si>
  <si>
    <t>预算单位名称：</t>
  </si>
  <si>
    <t>益阳市财政局（汇总表）</t>
  </si>
  <si>
    <t>批复单位名称：</t>
  </si>
  <si>
    <t>益阳市财政局</t>
  </si>
  <si>
    <t>收入支出决算总表</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</si>
  <si>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</si>
  <si>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</si>
  <si>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</si>
  <si>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</si>
  <si>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</si>
  <si>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</si>
  <si>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</si>
  <si>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</si>
  <si>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</si>
  <si>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</si>
  <si>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</si>
  <si>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一、一般公共服务支出</t>
  </si>
  <si>
    <t>二、上级补助收入</t>
  </si>
  <si>
    <t>四、公共安全支出</t>
  </si>
  <si>
    <t>三、事业收入</t>
  </si>
  <si>
    <t>3</t>
  </si>
  <si>
    <t>五、教育支出</t>
  </si>
  <si>
    <t>四、经营收入</t>
  </si>
  <si>
    <t>4</t>
  </si>
  <si>
    <t>六、科学技术支出</t>
  </si>
  <si>
    <t>五、附属单位上缴收入</t>
  </si>
  <si>
    <t>5</t>
  </si>
  <si>
    <t>七、文化体育与传媒支出</t>
  </si>
  <si>
    <t>六、其他收入</t>
  </si>
  <si>
    <t>6</t>
  </si>
  <si>
    <t>八、社会保障和就业支出</t>
  </si>
  <si>
    <t>7</t>
  </si>
  <si>
    <t>九、医疗卫生与计划生育支出</t>
  </si>
  <si>
    <t>8</t>
  </si>
  <si>
    <t>十、节能环保支出</t>
  </si>
  <si>
    <t>9</t>
  </si>
  <si>
    <t>十一、城乡社区支出</t>
  </si>
  <si>
    <t>10</t>
  </si>
  <si>
    <t>十二、农林水支出</t>
  </si>
  <si>
    <t>11</t>
  </si>
  <si>
    <t>十四、资源勘探信息等支出</t>
  </si>
  <si>
    <t>12</t>
  </si>
  <si>
    <t>十五、商业服务业等支出</t>
  </si>
  <si>
    <t>13</t>
  </si>
  <si>
    <t>十六、金融支出</t>
  </si>
  <si>
    <t>14</t>
  </si>
  <si>
    <t>十九、住房保障支出</t>
  </si>
  <si>
    <t>15</t>
  </si>
  <si>
    <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</si>
  <si>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</si>
  <si>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</si>
  <si>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</si>
  <si>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</si>
  <si>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</si>
  <si>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</si>
  <si>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</si>
  <si>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</si>
  <si>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</si>
  <si>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</si>
  <si>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</si>
  <si>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</si>
  <si>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</si>
  <si>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</si>
  <si>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</si>
  <si>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</si>
  <si>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</si>
  <si>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</si>
  <si>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</si>
  <si>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</si>
  <si>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</si>
  <si>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</si>
  <si>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a1:j90</t>
  </si>
  <si>
    <t>部门：益阳市财政局</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</si>
  <si>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</si>
  <si>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</si>
  <si>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</si>
  <si>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</si>
  <si>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</si>
  <si>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</si>
  <si>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</si>
  <si>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</si>
  <si>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</si>
  <si>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</si>
  <si>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</si>
  <si>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</si>
  <si>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</si>
  <si>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</si>
  <si>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</si>
  <si>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</si>
  <si>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</si>
  <si>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</si>
  <si>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</si>
  <si>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20106</t>
  </si>
  <si>
    <t>财政事务</t>
  </si>
  <si>
    <t>2010601</t>
  </si>
  <si>
    <t xml:space="preserve">  行政运行</t>
  </si>
  <si>
    <t>2010602</t>
  </si>
  <si>
    <t xml:space="preserve">  一般行政管理事务</t>
  </si>
  <si>
    <t>2010605</t>
  </si>
  <si>
    <t xml:space="preserve">  财政国库业务</t>
  </si>
  <si>
    <t>2010606</t>
  </si>
  <si>
    <t xml:space="preserve">  财政监察</t>
  </si>
  <si>
    <t>2010607</t>
  </si>
  <si>
    <t xml:space="preserve">  信息化建设</t>
  </si>
  <si>
    <t>2010608</t>
  </si>
  <si>
    <t xml:space="preserve">  财政委托业务支出</t>
  </si>
  <si>
    <t>2010699</t>
  </si>
  <si>
    <t xml:space="preserve">  其他财政事务支出</t>
  </si>
  <si>
    <t>20107</t>
  </si>
  <si>
    <t>税收事务</t>
  </si>
  <si>
    <t>2010702</t>
  </si>
  <si>
    <t>20111</t>
  </si>
  <si>
    <t>纪检监察事务</t>
  </si>
  <si>
    <t>2011102</t>
  </si>
  <si>
    <t>20113</t>
  </si>
  <si>
    <t>商贸事务</t>
  </si>
  <si>
    <t>2011308</t>
  </si>
  <si>
    <t xml:space="preserve">  招商引资</t>
  </si>
  <si>
    <t>20136</t>
  </si>
  <si>
    <t>其他共产党事务支出</t>
  </si>
  <si>
    <t>2013699</t>
  </si>
  <si>
    <t xml:space="preserve">  其他共产党事务支出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</si>
  <si>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</si>
  <si>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</si>
  <si>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</si>
  <si>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</si>
  <si>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</si>
  <si>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</si>
  <si>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</si>
  <si>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</si>
  <si>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</si>
  <si>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</si>
  <si>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205</t>
  </si>
  <si>
    <t>教育支出</t>
  </si>
  <si>
    <t>20504</t>
  </si>
  <si>
    <t>成人教育</t>
  </si>
  <si>
    <t>2050499</t>
  </si>
  <si>
    <t xml:space="preserve">  其他成人教育支出</t>
  </si>
  <si>
    <t>20508</t>
  </si>
  <si>
    <t>进修及培训</t>
  </si>
  <si>
    <t>2050802</t>
  </si>
  <si>
    <t xml:space="preserve">  干部教育</t>
  </si>
  <si>
    <t>20599</t>
  </si>
  <si>
    <t>其他教育支出</t>
  </si>
  <si>
    <t>2059999</t>
  </si>
  <si>
    <t xml:space="preserve">  其他教育支出</t>
  </si>
  <si>
    <t>206</t>
  </si>
  <si>
    <t>科学技术支出</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</si>
  <si>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</si>
  <si>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</si>
  <si>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</si>
  <si>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</si>
  <si>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</si>
  <si>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</si>
  <si>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</si>
  <si>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</si>
  <si>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</si>
  <si>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</si>
  <si>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</si>
  <si>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</si>
  <si>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</si>
  <si>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</si>
  <si>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</si>
  <si>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</si>
  <si>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</si>
  <si>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</si>
  <si>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</si>
  <si>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</si>
  <si>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</si>
  <si>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</si>
  <si>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</si>
  <si>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</si>
  <si>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</si>
  <si>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</si>
  <si>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</si>
  <si>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</si>
  <si>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</si>
  <si>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</si>
  <si>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21010</t>
  </si>
  <si>
    <t>食品和药品监督管理事务</t>
  </si>
  <si>
    <t>2101099</t>
  </si>
  <si>
    <t xml:space="preserve">  其他食品和药品监督管理事务支出</t>
  </si>
  <si>
    <t>21011</t>
  </si>
  <si>
    <t>行政事业单位医疗</t>
  </si>
  <si>
    <t>2101101</t>
  </si>
  <si>
    <t xml:space="preserve">  行政单位医疗</t>
  </si>
  <si>
    <t>211</t>
  </si>
  <si>
    <t>节能环保支出</t>
  </si>
  <si>
    <t>21199</t>
  </si>
  <si>
    <t>其他节能环保支出</t>
  </si>
  <si>
    <t>2119901</t>
  </si>
  <si>
    <t xml:space="preserve">  其他节能环保支出</t>
  </si>
  <si>
    <t>212</t>
  </si>
  <si>
    <t>城乡社区支出</t>
  </si>
  <si>
    <t>21201</t>
  </si>
  <si>
    <t>城乡社区管理事务</t>
  </si>
  <si>
    <t>2120199</t>
  </si>
  <si>
    <t xml:space="preserve">  其他城乡社区管理事务支出</t>
  </si>
  <si>
    <t>213</t>
  </si>
  <si>
    <t>农林水支出</t>
  </si>
  <si>
    <t>21305</t>
  </si>
  <si>
    <t>扶贫</t>
  </si>
  <si>
    <t>2130504</t>
  </si>
  <si>
    <t xml:space="preserve">  农村基础设施建设</t>
  </si>
  <si>
    <t>21306</t>
  </si>
  <si>
    <t>农业综合开发</t>
  </si>
  <si>
    <t>2130601</t>
  </si>
  <si>
    <t xml:space="preserve">  机构运行</t>
  </si>
  <si>
    <t>21399</t>
  </si>
  <si>
    <t>其他农林水支出</t>
  </si>
  <si>
    <t>2139999</t>
  </si>
  <si>
    <t xml:space="preserve">  其他农林水支出</t>
  </si>
  <si>
    <t>215</t>
  </si>
  <si>
    <t>资源勘探信息等支出</t>
  </si>
  <si>
    <t>21501</t>
  </si>
  <si>
    <t>资源勘探开发</t>
  </si>
  <si>
    <t>2150199</t>
  </si>
  <si>
    <t xml:space="preserve">  其他资源勘探业支出</t>
  </si>
  <si>
    <t>21505</t>
  </si>
  <si>
    <t>工业和信息产业监管</t>
  </si>
  <si>
    <t>2150599</t>
  </si>
  <si>
    <t xml:space="preserve">  其他工业和信息产业监管支出</t>
  </si>
  <si>
    <t>21506</t>
  </si>
  <si>
    <t>安全生产监管</t>
  </si>
  <si>
    <t>2150602</t>
  </si>
  <si>
    <t>216</t>
  </si>
  <si>
    <t>商业服务业等支出</t>
  </si>
  <si>
    <t>21605</t>
  </si>
  <si>
    <t>旅游业管理与服务支出</t>
  </si>
  <si>
    <t>2160599</t>
  </si>
  <si>
    <t xml:space="preserve">  其他旅游业管理与服务支出</t>
  </si>
  <si>
    <t>217</t>
  </si>
  <si>
    <t>金融支出</t>
  </si>
  <si>
    <t>21799</t>
  </si>
  <si>
    <t>其他金融支出</t>
  </si>
  <si>
    <t>2179901</t>
  </si>
  <si>
    <t xml:space="preserve">  其他金融支出</t>
  </si>
  <si>
    <t>221</t>
  </si>
  <si>
    <t>住房保障支出</t>
  </si>
  <si>
    <t>22101</t>
  </si>
  <si>
    <t>保障性安居工程支出</t>
  </si>
  <si>
    <t>2210199</t>
  </si>
  <si>
    <t xml:space="preserve">  其他保障性安居工程支出</t>
  </si>
  <si>
    <t>22102</t>
  </si>
  <si>
    <t>住房改革支出</t>
  </si>
  <si>
    <t>2210201</t>
  </si>
  <si>
    <t xml:space="preserve">  住房公积金</t>
  </si>
  <si>
    <t>支出决算表</t>
  </si>
  <si>
    <t>a1:I90</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</si>
  <si>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</si>
  <si>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</si>
  <si>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</si>
  <si>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</si>
  <si>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</si>
  <si>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</si>
  <si>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</si>
  <si>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</si>
  <si>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</si>
  <si>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</si>
  <si>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</si>
  <si>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财政拨款收入支出决算总表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</si>
  <si>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</si>
  <si>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</si>
  <si>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</si>
  <si>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</si>
  <si>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</si>
  <si>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</si>
  <si>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</si>
  <si>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</si>
  <si>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</si>
  <si>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</si>
  <si>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</si>
  <si>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</si>
  <si>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</si>
  <si>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</si>
  <si>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</si>
  <si>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</si>
  <si>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</si>
  <si>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财决公开05表</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</si>
  <si>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</si>
  <si>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</si>
  <si>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</si>
  <si>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</si>
  <si>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</si>
  <si>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一般公共预算财政拨款基本支出决算表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</si>
  <si>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</si>
  <si>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</si>
  <si>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</si>
  <si>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</si>
  <si>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</si>
  <si>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</si>
  <si>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</si>
  <si>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</si>
  <si>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</si>
  <si>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</si>
  <si>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</si>
  <si>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</si>
  <si>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</si>
  <si>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</si>
  <si>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</si>
  <si>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</si>
  <si>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</si>
  <si>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</si>
  <si>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</si>
  <si>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</si>
  <si>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</si>
  <si>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</si>
  <si>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30110</t>
  </si>
  <si>
    <t>职工基本医疗保险缴费</t>
  </si>
  <si>
    <t>30109</t>
  </si>
  <si>
    <t>职业年金缴费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</si>
  <si>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</si>
  <si>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</si>
  <si>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</si>
  <si>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</si>
  <si>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</si>
  <si>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</si>
  <si>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</si>
  <si>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</si>
  <si>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</si>
  <si>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</si>
  <si>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</si>
  <si>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</si>
  <si>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</si>
  <si>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</si>
  <si>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</si>
  <si>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</si>
  <si>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</si>
  <si>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</si>
  <si>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30205</t>
  </si>
  <si>
    <t>水费</t>
  </si>
  <si>
    <t>30206</t>
  </si>
  <si>
    <t>电费</t>
  </si>
  <si>
    <t>30204</t>
  </si>
  <si>
    <t>手续费</t>
  </si>
  <si>
    <t>30207</t>
  </si>
  <si>
    <t>邮电费</t>
  </si>
  <si>
    <t>30209</t>
  </si>
  <si>
    <t>物业管理费</t>
  </si>
  <si>
    <t>30211</t>
  </si>
  <si>
    <t>差旅费</t>
  </si>
  <si>
    <t>30213</t>
  </si>
  <si>
    <t>维修(护)费</t>
  </si>
  <si>
    <t>30208</t>
  </si>
  <si>
    <t>取暖费</t>
  </si>
  <si>
    <t>30214</t>
  </si>
  <si>
    <t>租赁费</t>
  </si>
  <si>
    <t>30215</t>
  </si>
  <si>
    <t>会议费</t>
  </si>
  <si>
    <t>30216</t>
  </si>
  <si>
    <t>培训费</t>
  </si>
  <si>
    <t>30212</t>
  </si>
  <si>
    <t>因公出国（境）费用</t>
  </si>
  <si>
    <t>30217</t>
  </si>
  <si>
    <t>公务接待费</t>
  </si>
  <si>
    <t>30226</t>
  </si>
  <si>
    <t>劳务费</t>
  </si>
  <si>
    <t>30228</t>
  </si>
  <si>
    <t>工会经费</t>
  </si>
  <si>
    <t>30229</t>
  </si>
  <si>
    <t>福利费</t>
  </si>
  <si>
    <t>30231</t>
  </si>
  <si>
    <t>公务用车运行维护费</t>
  </si>
  <si>
    <t>30239</t>
  </si>
  <si>
    <t>其他交通费用</t>
  </si>
  <si>
    <t>30218</t>
  </si>
  <si>
    <t>专用材料费</t>
  </si>
  <si>
    <t>30299</t>
  </si>
  <si>
    <t>其他商品和服务支出</t>
  </si>
  <si>
    <t>30224</t>
  </si>
  <si>
    <t>被装购置费</t>
  </si>
  <si>
    <t>303</t>
  </si>
  <si>
    <t>对个人和家庭的补助</t>
  </si>
  <si>
    <t>30225</t>
  </si>
  <si>
    <t>专用燃料费</t>
  </si>
  <si>
    <t>30301</t>
  </si>
  <si>
    <t>离休费</t>
  </si>
  <si>
    <t>30302</t>
  </si>
  <si>
    <t>退休费</t>
  </si>
  <si>
    <t>30227</t>
  </si>
  <si>
    <t>委托业务费</t>
  </si>
  <si>
    <t>30304</t>
  </si>
  <si>
    <t>抚恤金</t>
  </si>
  <si>
    <t>30399</t>
  </si>
  <si>
    <t>其他对个人和家庭的补助</t>
  </si>
  <si>
    <t>310</t>
  </si>
  <si>
    <t>资本性支出</t>
  </si>
  <si>
    <t>31002</t>
  </si>
  <si>
    <t>办公设备购置</t>
  </si>
  <si>
    <t>31013</t>
  </si>
  <si>
    <t>公务用车购置</t>
  </si>
  <si>
    <t>30240</t>
  </si>
  <si>
    <t>税金及附加费用</t>
  </si>
  <si>
    <t>30303</t>
  </si>
  <si>
    <t>退职（役）费</t>
  </si>
  <si>
    <t>30305</t>
  </si>
  <si>
    <t>生活补助</t>
  </si>
  <si>
    <t>30306</t>
  </si>
  <si>
    <t>救济费</t>
  </si>
  <si>
    <t>30307</t>
  </si>
  <si>
    <t>医疗费补助</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</si>
  <si>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</si>
  <si>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</si>
  <si>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</si>
  <si>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</si>
  <si>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</si>
  <si>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</si>
  <si>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</si>
  <si>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</si>
  <si>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</si>
  <si>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</si>
  <si>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</si>
  <si>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</si>
  <si>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</si>
  <si>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</si>
  <si>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</si>
  <si>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</si>
  <si>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</si>
  <si>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</si>
  <si>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</si>
  <si>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</si>
  <si>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</si>
  <si>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</si>
  <si>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</si>
  <si>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</si>
  <si>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</si>
  <si>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</si>
  <si>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</si>
  <si>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</si>
  <si>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</si>
  <si>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</si>
  <si>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</si>
  <si>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</si>
  <si>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</si>
  <si>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</si>
  <si>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</si>
  <si>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</si>
  <si>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</si>
  <si>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</si>
  <si>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</si>
  <si>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</si>
  <si>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</si>
  <si>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</si>
  <si>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</si>
  <si>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</si>
  <si>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</si>
  <si>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</si>
  <si>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</si>
  <si>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</si>
  <si>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</si>
  <si>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</si>
  <si>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</si>
  <si>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</si>
  <si>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</si>
  <si>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</si>
  <si>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</si>
  <si>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</si>
  <si>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</si>
  <si>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</si>
  <si>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</si>
  <si>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</si>
  <si>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</si>
  <si>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</si>
  <si>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</si>
  <si>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</si>
  <si>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</si>
  <si>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</si>
  <si>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</si>
  <si>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</si>
  <si>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</si>
  <si>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</si>
  <si>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</si>
  <si>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</si>
  <si>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</si>
  <si>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</si>
  <si>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</si>
  <si>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</si>
  <si>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</si>
  <si>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</si>
  <si>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</si>
  <si>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</si>
  <si>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</si>
  <si>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</si>
  <si>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</si>
  <si>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</si>
  <si>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</si>
  <si>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</si>
  <si>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</si>
  <si>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</si>
  <si>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</si>
  <si>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</si>
  <si>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一般公共预算财政拨款“三公”经费支出决算表</t>
  </si>
  <si>
    <t>财决公开07表</t>
  </si>
  <si>
    <t>金额单位：万元</t>
  </si>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</sst>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sz val="11"/>
      <name val="宋体"/>
      <family val="0"/>
    </font>
    <font>
      <b/>
      <sz val="10"/>
      <name val="宋体"/>
      <family val="0"/>
    </font>
    <font>
      <b/>
      <sz val="12"/>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b/>
      <sz val="18"/>
      <color indexed="62"/>
      <name val="宋体"/>
      <family val="0"/>
    </font>
    <font>
      <u val="single"/>
      <sz val="12"/>
      <color indexed="12"/>
      <name val="宋体"/>
      <family val="0"/>
    </font>
    <font>
      <sz val="11"/>
      <color indexed="10"/>
      <name val="宋体"/>
      <family val="0"/>
    </font>
    <font>
      <sz val="11"/>
      <color indexed="16"/>
      <name val="宋体"/>
      <family val="0"/>
    </font>
    <font>
      <sz val="11"/>
      <color indexed="17"/>
      <name val="宋体"/>
      <family val="0"/>
    </font>
    <font>
      <b/>
      <sz val="15"/>
      <color indexed="62"/>
      <name val="宋体"/>
      <family val="0"/>
    </font>
    <font>
      <sz val="11"/>
      <color indexed="62"/>
      <name val="宋体"/>
      <family val="0"/>
    </font>
    <font>
      <sz val="11"/>
      <color indexed="20"/>
      <name val="宋体"/>
      <family val="0"/>
    </font>
    <font>
      <i/>
      <sz val="11"/>
      <color indexed="23"/>
      <name val="宋体"/>
      <family val="0"/>
    </font>
    <font>
      <u val="single"/>
      <sz val="12"/>
      <color indexed="36"/>
      <name val="宋体"/>
      <family val="0"/>
    </font>
    <font>
      <sz val="11"/>
      <color indexed="19"/>
      <name val="宋体"/>
      <family val="0"/>
    </font>
    <font>
      <sz val="11"/>
      <color indexed="53"/>
      <name val="宋体"/>
      <family val="0"/>
    </font>
    <font>
      <b/>
      <sz val="11"/>
      <color indexed="9"/>
      <name val="宋体"/>
      <family val="0"/>
    </font>
    <font>
      <b/>
      <sz val="11"/>
      <color indexed="62"/>
      <name val="宋体"/>
      <family val="0"/>
    </font>
    <font>
      <b/>
      <sz val="11"/>
      <color indexed="63"/>
      <name val="宋体"/>
      <family val="0"/>
    </font>
    <font>
      <b/>
      <sz val="13"/>
      <color indexed="62"/>
      <name val="宋体"/>
      <family val="0"/>
    </font>
    <font>
      <b/>
      <sz val="11"/>
      <color indexed="53"/>
      <name val="宋体"/>
      <family val="0"/>
    </font>
    <font>
      <b/>
      <sz val="11"/>
      <color indexed="8"/>
      <name val="宋体"/>
      <family val="0"/>
    </font>
    <font>
      <sz val="12"/>
      <color indexed="20"/>
      <name val="宋体"/>
      <family val="0"/>
    </font>
    <font>
      <sz val="12"/>
      <color indexed="17"/>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0"/>
      <color rgb="FF0000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2" fillId="0" borderId="0" applyFont="0" applyFill="0" applyBorder="0" applyAlignment="0" applyProtection="0"/>
    <xf numFmtId="0" fontId="41" fillId="4" borderId="0" applyNumberFormat="0" applyBorder="0" applyAlignment="0" applyProtection="0"/>
    <xf numFmtId="41" fontId="22"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2" fillId="0" borderId="0" applyFont="0" applyFill="0" applyBorder="0" applyAlignment="0" applyProtection="0"/>
    <xf numFmtId="0" fontId="61" fillId="5" borderId="0" applyNumberFormat="0" applyBorder="0" applyAlignment="0" applyProtection="0"/>
    <xf numFmtId="0" fontId="35" fillId="0" borderId="0" applyNumberFormat="0" applyFill="0" applyBorder="0" applyAlignment="0" applyProtection="0"/>
    <xf numFmtId="0" fontId="41" fillId="4" borderId="0" applyNumberFormat="0" applyBorder="0" applyAlignment="0" applyProtection="0"/>
    <xf numFmtId="9" fontId="22" fillId="0" borderId="0" applyFont="0" applyFill="0" applyBorder="0" applyAlignment="0" applyProtection="0"/>
    <xf numFmtId="0" fontId="43" fillId="0" borderId="0" applyNumberFormat="0" applyFill="0" applyBorder="0" applyAlignment="0" applyProtection="0"/>
    <xf numFmtId="0" fontId="22"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41"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41" fillId="4" borderId="0" applyNumberFormat="0" applyBorder="0" applyAlignment="0" applyProtection="0"/>
    <xf numFmtId="0" fontId="52" fillId="4" borderId="0" applyNumberFormat="0" applyBorder="0" applyAlignment="0" applyProtection="0"/>
    <xf numFmtId="0" fontId="58" fillId="0" borderId="0">
      <alignment vertical="center"/>
      <protection/>
    </xf>
    <xf numFmtId="0" fontId="41" fillId="4" borderId="0" applyNumberFormat="0" applyBorder="0" applyAlignment="0" applyProtection="0"/>
    <xf numFmtId="0" fontId="4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3"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4" fillId="0" borderId="0">
      <alignment/>
      <protection/>
    </xf>
    <xf numFmtId="0" fontId="55" fillId="0" borderId="0">
      <alignment/>
      <protection/>
    </xf>
  </cellStyleXfs>
  <cellXfs count="238">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15" fillId="32" borderId="10" xfId="80" applyFont="1" applyFill="1" applyBorder="1" applyAlignment="1" applyProtection="1">
      <alignment horizontal="right" vertical="center" wrapText="1"/>
      <protection hidden="1"/>
    </xf>
    <xf numFmtId="3" fontId="15"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2" fillId="32" borderId="0" xfId="82" applyFont="1" applyFill="1" applyAlignment="1" applyProtection="1">
      <alignment horizontal="left" vertical="center"/>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19"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3" fillId="32" borderId="10" xfId="82" applyNumberFormat="1" applyFont="1" applyFill="1" applyBorder="1" applyAlignment="1" applyProtection="1">
      <alignment horizontal="center" vertical="center"/>
      <protection hidden="1"/>
    </xf>
    <xf numFmtId="49" fontId="23"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4" fontId="2" fillId="0" borderId="10" xfId="82" applyNumberFormat="1" applyFont="1" applyFill="1" applyBorder="1" applyAlignment="1" applyProtection="1">
      <alignment horizontal="left" vertical="center"/>
      <protection hidden="1"/>
    </xf>
    <xf numFmtId="179" fontId="24" fillId="0" borderId="10" xfId="82" applyNumberFormat="1" applyFont="1" applyFill="1" applyBorder="1" applyAlignment="1" applyProtection="1">
      <alignment horizontal="center" vertical="center"/>
      <protection hidden="1"/>
    </xf>
    <xf numFmtId="4" fontId="24" fillId="0" borderId="10" xfId="82" applyNumberFormat="1" applyFont="1" applyFill="1" applyBorder="1" applyAlignment="1" applyProtection="1">
      <alignment horizontal="right"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82" applyFont="1" applyBorder="1" applyAlignment="1" applyProtection="1">
      <alignment horizontal="right" vertical="center"/>
      <protection hidden="1"/>
    </xf>
    <xf numFmtId="0" fontId="2" fillId="0" borderId="0" xfId="82"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19"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7"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3"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3"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87" fillId="32" borderId="0" xfId="82" applyFont="1" applyFill="1" applyAlignment="1" applyProtection="1">
      <alignment horizontal="right" vertical="center"/>
      <protection hidden="1"/>
    </xf>
    <xf numFmtId="0" fontId="26"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0" fontId="2" fillId="0" borderId="0" xfId="82" applyFont="1" applyBorder="1" applyAlignment="1" applyProtection="1">
      <alignment vertical="center"/>
      <protection hidden="1"/>
    </xf>
    <xf numFmtId="0" fontId="2" fillId="0" borderId="0" xfId="82" applyFont="1" applyBorder="1" applyAlignment="1" applyProtection="1">
      <alignment horizontal="lef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0" fontId="25" fillId="0" borderId="0" xfId="82" applyFont="1" applyBorder="1" applyAlignment="1" applyProtection="1">
      <alignment horizontal="righ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sheetDataSet>
      <sheetData sheetId="0">
        <row r="3">
          <cell r="A3" t="str">
            <v>编制单位：益阳市财政局</v>
          </cell>
        </row>
      </sheetData>
      <sheetData sheetId="15">
        <row r="9">
          <cell r="E9" t="str">
            <v/>
          </cell>
          <cell r="H9" t="str">
            <v/>
          </cell>
          <cell r="K9" t="str">
            <v/>
          </cell>
          <cell r="L9" t="str">
            <v/>
          </cell>
          <cell r="O9" t="str">
            <v/>
          </cell>
          <cell r="P9" t="str">
            <v/>
          </cell>
        </row>
        <row r="10">
          <cell r="A10" t="str">
            <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A11" t="str">
            <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t="str">
            <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A13" t="str">
            <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A14" t="str">
            <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A15" t="str">
            <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7">
          <cell r="K17" t="str">
            <v>— 16.%d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workbookViewId="0" topLeftCell="A1">
      <selection activeCell="C7" sqref="C7:F7"/>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
        <v>2</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3</v>
      </c>
      <c r="C11" s="230" t="s">
        <v>4</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7">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A1" sqref="A1:F1"/>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06" customWidth="1"/>
    <col min="6" max="6" width="15.625" style="5" customWidth="1"/>
    <col min="7" max="8" width="9.00390625" style="117" customWidth="1"/>
    <col min="9" max="16384" width="9.00390625" style="5" customWidth="1"/>
  </cols>
  <sheetData>
    <row r="1" spans="1:8" s="115" customFormat="1" ht="18" customHeight="1">
      <c r="A1" s="118" t="s">
        <v>5</v>
      </c>
      <c r="B1" s="118"/>
      <c r="C1" s="118"/>
      <c r="D1" s="118"/>
      <c r="E1" s="118"/>
      <c r="F1" s="118"/>
      <c r="G1" s="140"/>
      <c r="H1" s="140"/>
    </row>
    <row r="2" spans="1:6" ht="12.75" customHeight="1">
      <c r="A2" s="119"/>
      <c r="B2" s="119"/>
      <c r="C2" s="119"/>
      <c r="D2" s="119"/>
      <c r="E2" s="207"/>
      <c r="F2" s="208" t="s">
        <v>6</v>
      </c>
    </row>
    <row r="3" spans="1:6" ht="15" customHeight="1">
      <c r="A3" s="209" t="str">
        <f>IF(ISNUMBER(FIND("本级",'[1]Z01 收入支出决算总表(财决01表)'!$A$3)),B3,C3)</f>
        <v>部门：益阳市财政局</v>
      </c>
      <c r="B3" s="210" t="str">
        <f>"部门"&amp;MID('[1]Z01 收入支出决算总表(财决01表)'!$A$3,5,LEN('[1]Z01 收入支出决算总表(财决01表)'!$A$3)-8)</f>
        <v>部门：益阳</v>
      </c>
      <c r="C3" s="210" t="str">
        <f>"部门"&amp;MID('[1]Z01 收入支出决算总表(财决01表)'!$A$3,5,30)</f>
        <v>部门：益阳市财政局</v>
      </c>
      <c r="D3" s="119"/>
      <c r="E3" s="207"/>
      <c r="F3" s="27" t="s">
        <v>7</v>
      </c>
    </row>
    <row r="4" spans="1:8" s="47" customFormat="1" ht="21.75" customHeight="1">
      <c r="A4" s="120" t="s">
        <v>8</v>
      </c>
      <c r="B4" s="120"/>
      <c r="C4" s="120"/>
      <c r="D4" s="120" t="s">
        <v>9</v>
      </c>
      <c r="E4" s="120"/>
      <c r="F4" s="120"/>
      <c r="G4" s="141"/>
      <c r="H4" s="141"/>
    </row>
    <row r="5" spans="1:8" s="47" customFormat="1" ht="21.75" customHeight="1">
      <c r="A5" s="120" t="s">
        <v>10</v>
      </c>
      <c r="B5" s="125" t="s">
        <v>11</v>
      </c>
      <c r="C5" s="120" t="s">
        <v>12</v>
      </c>
      <c r="D5" s="120" t="s">
        <v>10</v>
      </c>
      <c r="E5" s="211" t="s">
        <v>11</v>
      </c>
      <c r="F5" s="120" t="s">
        <v>12</v>
      </c>
      <c r="G5" s="141"/>
      <c r="H5" s="141"/>
    </row>
    <row r="6" spans="1:8" s="47" customFormat="1" ht="12.75" customHeight="1">
      <c r="A6" s="120" t="s">
        <v>13</v>
      </c>
      <c r="B6" s="120"/>
      <c r="C6" s="120" t="s">
        <v>14</v>
      </c>
      <c r="D6" s="120" t="s">
        <v>13</v>
      </c>
      <c r="E6" s="212"/>
      <c r="F6" s="120" t="s">
        <v>15</v>
      </c>
      <c r="G6" s="141"/>
      <c r="H6" s="141"/>
    </row>
    <row r="7" spans="1:10" s="47" customFormat="1" ht="12.75" customHeight="1">
      <c r="A7" s="124" t="s">
        <v>16</v>
      </c>
      <c r="B7" s="125" t="s">
        <v>14</v>
      </c>
      <c r="C7" s="130">
        <v>4728.52</v>
      </c>
      <c r="D7" s="127" t="s">
        <v>17</v>
      </c>
      <c r="E7" s="213">
        <v>28</v>
      </c>
      <c r="F7" s="130">
        <v>3457.32</v>
      </c>
      <c r="G7" s="214"/>
      <c r="H7" s="215"/>
      <c r="J7" s="139"/>
    </row>
    <row r="8" spans="1:8" s="47" customFormat="1" ht="12.75" customHeight="1">
      <c r="A8" s="127" t="s">
        <v>18</v>
      </c>
      <c r="B8" s="125" t="s">
        <v>15</v>
      </c>
      <c r="C8" s="130">
        <v>0</v>
      </c>
      <c r="D8" s="127" t="s">
        <v>19</v>
      </c>
      <c r="E8" s="213">
        <v>29</v>
      </c>
      <c r="F8" s="130">
        <v>3</v>
      </c>
      <c r="G8" s="141"/>
      <c r="H8" s="141"/>
    </row>
    <row r="9" spans="1:8" s="47" customFormat="1" ht="12.75" customHeight="1">
      <c r="A9" s="127" t="s">
        <v>20</v>
      </c>
      <c r="B9" s="125" t="s">
        <v>21</v>
      </c>
      <c r="C9" s="130">
        <v>0</v>
      </c>
      <c r="D9" s="127" t="s">
        <v>22</v>
      </c>
      <c r="E9" s="213">
        <v>30</v>
      </c>
      <c r="F9" s="130">
        <v>162</v>
      </c>
      <c r="G9" s="141"/>
      <c r="H9" s="141"/>
    </row>
    <row r="10" spans="1:8" s="47" customFormat="1" ht="12.75" customHeight="1">
      <c r="A10" s="127" t="s">
        <v>23</v>
      </c>
      <c r="B10" s="125" t="s">
        <v>24</v>
      </c>
      <c r="C10" s="130">
        <v>0</v>
      </c>
      <c r="D10" s="127" t="s">
        <v>25</v>
      </c>
      <c r="E10" s="213">
        <v>31</v>
      </c>
      <c r="F10" s="130">
        <v>2</v>
      </c>
      <c r="G10" s="141"/>
      <c r="H10" s="141"/>
    </row>
    <row r="11" spans="1:8" s="47" customFormat="1" ht="12.75" customHeight="1">
      <c r="A11" s="127" t="s">
        <v>26</v>
      </c>
      <c r="B11" s="125" t="s">
        <v>27</v>
      </c>
      <c r="C11" s="130">
        <v>0</v>
      </c>
      <c r="D11" s="127" t="s">
        <v>28</v>
      </c>
      <c r="E11" s="213">
        <v>32</v>
      </c>
      <c r="F11" s="130">
        <v>182.8</v>
      </c>
      <c r="G11" s="141"/>
      <c r="H11" s="141"/>
    </row>
    <row r="12" spans="1:8" s="47" customFormat="1" ht="12.75" customHeight="1">
      <c r="A12" s="127" t="s">
        <v>29</v>
      </c>
      <c r="B12" s="125" t="s">
        <v>30</v>
      </c>
      <c r="C12" s="130">
        <v>27.86</v>
      </c>
      <c r="D12" s="127" t="s">
        <v>31</v>
      </c>
      <c r="E12" s="213">
        <v>33</v>
      </c>
      <c r="F12" s="130">
        <v>330.41</v>
      </c>
      <c r="G12" s="141"/>
      <c r="H12" s="141"/>
    </row>
    <row r="13" spans="1:8" s="47" customFormat="1" ht="12.75" customHeight="1">
      <c r="A13" s="127"/>
      <c r="B13" s="125" t="s">
        <v>32</v>
      </c>
      <c r="C13" s="216"/>
      <c r="D13" s="127" t="s">
        <v>33</v>
      </c>
      <c r="E13" s="213">
        <v>34</v>
      </c>
      <c r="F13" s="130">
        <v>133.63</v>
      </c>
      <c r="G13" s="141"/>
      <c r="H13" s="141"/>
    </row>
    <row r="14" spans="1:8" s="47" customFormat="1" ht="12.75" customHeight="1">
      <c r="A14" s="127"/>
      <c r="B14" s="125" t="s">
        <v>34</v>
      </c>
      <c r="C14" s="216"/>
      <c r="D14" s="127" t="s">
        <v>35</v>
      </c>
      <c r="E14" s="213">
        <v>35</v>
      </c>
      <c r="F14" s="130">
        <v>15</v>
      </c>
      <c r="G14" s="141"/>
      <c r="H14" s="141"/>
    </row>
    <row r="15" spans="1:8" s="47" customFormat="1" ht="12.75" customHeight="1">
      <c r="A15" s="127"/>
      <c r="B15" s="125" t="s">
        <v>36</v>
      </c>
      <c r="C15" s="216"/>
      <c r="D15" s="127" t="s">
        <v>37</v>
      </c>
      <c r="E15" s="213">
        <v>36</v>
      </c>
      <c r="F15" s="130">
        <v>3</v>
      </c>
      <c r="G15" s="141"/>
      <c r="H15" s="141"/>
    </row>
    <row r="16" spans="1:8" s="47" customFormat="1" ht="12.75" customHeight="1">
      <c r="A16" s="127"/>
      <c r="B16" s="125" t="s">
        <v>38</v>
      </c>
      <c r="C16" s="216"/>
      <c r="D16" s="127" t="s">
        <v>39</v>
      </c>
      <c r="E16" s="213">
        <v>37</v>
      </c>
      <c r="F16" s="130">
        <v>95</v>
      </c>
      <c r="G16" s="141"/>
      <c r="H16" s="141"/>
    </row>
    <row r="17" spans="1:8" s="47" customFormat="1" ht="12.75" customHeight="1">
      <c r="A17" s="127"/>
      <c r="B17" s="125" t="s">
        <v>40</v>
      </c>
      <c r="C17" s="216"/>
      <c r="D17" s="127" t="s">
        <v>41</v>
      </c>
      <c r="E17" s="213">
        <v>38</v>
      </c>
      <c r="F17" s="130">
        <v>12</v>
      </c>
      <c r="G17" s="141"/>
      <c r="H17" s="141"/>
    </row>
    <row r="18" spans="1:8" s="47" customFormat="1" ht="12.75" customHeight="1">
      <c r="A18" s="127"/>
      <c r="B18" s="125" t="s">
        <v>42</v>
      </c>
      <c r="C18" s="216"/>
      <c r="D18" s="127" t="s">
        <v>43</v>
      </c>
      <c r="E18" s="213">
        <v>39</v>
      </c>
      <c r="F18" s="130">
        <v>8</v>
      </c>
      <c r="G18" s="141"/>
      <c r="H18" s="141"/>
    </row>
    <row r="19" spans="1:8" s="47" customFormat="1" ht="12.75" customHeight="1">
      <c r="A19" s="127"/>
      <c r="B19" s="125" t="s">
        <v>44</v>
      </c>
      <c r="C19" s="216"/>
      <c r="D19" s="127" t="s">
        <v>45</v>
      </c>
      <c r="E19" s="213">
        <v>40</v>
      </c>
      <c r="F19" s="130">
        <v>4</v>
      </c>
      <c r="G19" s="141"/>
      <c r="H19" s="141"/>
    </row>
    <row r="20" spans="1:8" s="47" customFormat="1" ht="12.75" customHeight="1">
      <c r="A20" s="127"/>
      <c r="B20" s="125" t="s">
        <v>46</v>
      </c>
      <c r="C20" s="216"/>
      <c r="D20" s="127" t="s">
        <v>47</v>
      </c>
      <c r="E20" s="213">
        <v>41</v>
      </c>
      <c r="F20" s="130">
        <v>134.08</v>
      </c>
      <c r="G20" s="141"/>
      <c r="H20" s="141"/>
    </row>
    <row r="21" spans="1:8" s="47" customFormat="1" ht="12.75" customHeight="1">
      <c r="A21" s="127"/>
      <c r="B21" s="125" t="s">
        <v>48</v>
      </c>
      <c r="C21" s="216"/>
      <c r="D21" s="127" t="s">
        <v>49</v>
      </c>
      <c r="E21" s="213">
        <v>42</v>
      </c>
      <c r="F21" s="130" t="s">
        <v>49</v>
      </c>
      <c r="G21" s="141"/>
      <c r="H21" s="141"/>
    </row>
    <row r="22" spans="1:8" s="47" customFormat="1" ht="12.75" customHeight="1">
      <c r="A22" s="127"/>
      <c r="B22" s="125" t="s">
        <v>50</v>
      </c>
      <c r="C22" s="216"/>
      <c r="D22" s="127" t="s">
        <v>49</v>
      </c>
      <c r="E22" s="213">
        <v>43</v>
      </c>
      <c r="F22" s="130" t="s">
        <v>49</v>
      </c>
      <c r="G22" s="141"/>
      <c r="H22" s="141"/>
    </row>
    <row r="23" spans="1:8" s="47" customFormat="1" ht="12.75" customHeight="1">
      <c r="A23" s="127"/>
      <c r="B23" s="125" t="s">
        <v>51</v>
      </c>
      <c r="C23" s="216"/>
      <c r="D23" s="127" t="s">
        <v>49</v>
      </c>
      <c r="E23" s="213">
        <v>44</v>
      </c>
      <c r="F23" s="130" t="s">
        <v>49</v>
      </c>
      <c r="G23" s="141"/>
      <c r="H23" s="141"/>
    </row>
    <row r="24" spans="1:8" s="47" customFormat="1" ht="12.75" customHeight="1">
      <c r="A24" s="127"/>
      <c r="B24" s="125" t="s">
        <v>52</v>
      </c>
      <c r="C24" s="216"/>
      <c r="D24" s="127" t="s">
        <v>49</v>
      </c>
      <c r="E24" s="213">
        <v>45</v>
      </c>
      <c r="F24" s="130" t="s">
        <v>49</v>
      </c>
      <c r="G24" s="141"/>
      <c r="H24" s="141"/>
    </row>
    <row r="25" spans="1:8" s="47" customFormat="1" ht="12.75" customHeight="1">
      <c r="A25" s="127"/>
      <c r="B25" s="125" t="s">
        <v>53</v>
      </c>
      <c r="C25" s="216"/>
      <c r="D25" s="127" t="s">
        <v>49</v>
      </c>
      <c r="E25" s="213">
        <v>46</v>
      </c>
      <c r="F25" s="130" t="s">
        <v>49</v>
      </c>
      <c r="G25" s="141"/>
      <c r="H25" s="141"/>
    </row>
    <row r="26" spans="1:8" s="47" customFormat="1" ht="12.75" customHeight="1">
      <c r="A26" s="127"/>
      <c r="B26" s="125" t="s">
        <v>54</v>
      </c>
      <c r="C26" s="216"/>
      <c r="D26" s="127" t="s">
        <v>49</v>
      </c>
      <c r="E26" s="213">
        <v>47</v>
      </c>
      <c r="F26" s="130" t="s">
        <v>49</v>
      </c>
      <c r="G26" s="141"/>
      <c r="H26" s="141"/>
    </row>
    <row r="27" spans="1:8" s="47" customFormat="1" ht="12.75" customHeight="1">
      <c r="A27" s="127"/>
      <c r="B27" s="125" t="s">
        <v>55</v>
      </c>
      <c r="C27" s="216"/>
      <c r="D27" s="127" t="s">
        <v>49</v>
      </c>
      <c r="E27" s="213">
        <v>48</v>
      </c>
      <c r="F27" s="130" t="s">
        <v>49</v>
      </c>
      <c r="G27" s="141"/>
      <c r="H27" s="141"/>
    </row>
    <row r="28" spans="1:8" s="47" customFormat="1" ht="12.75" customHeight="1">
      <c r="A28" s="127"/>
      <c r="B28" s="125" t="s">
        <v>56</v>
      </c>
      <c r="C28" s="216"/>
      <c r="D28" s="127" t="s">
        <v>49</v>
      </c>
      <c r="E28" s="213">
        <v>49</v>
      </c>
      <c r="F28" s="130" t="s">
        <v>49</v>
      </c>
      <c r="G28" s="141"/>
      <c r="H28" s="141"/>
    </row>
    <row r="29" spans="1:8" s="47" customFormat="1" ht="12.75" customHeight="1">
      <c r="A29" s="127"/>
      <c r="B29" s="125" t="s">
        <v>57</v>
      </c>
      <c r="C29" s="216"/>
      <c r="D29" s="127" t="s">
        <v>49</v>
      </c>
      <c r="E29" s="213">
        <v>50</v>
      </c>
      <c r="F29" s="130" t="s">
        <v>49</v>
      </c>
      <c r="G29" s="141"/>
      <c r="H29" s="141"/>
    </row>
    <row r="30" spans="1:8" s="47" customFormat="1" ht="12.75" customHeight="1">
      <c r="A30" s="124" t="s">
        <v>58</v>
      </c>
      <c r="B30" s="125" t="s">
        <v>59</v>
      </c>
      <c r="C30" s="130">
        <v>0</v>
      </c>
      <c r="D30" s="124" t="s">
        <v>60</v>
      </c>
      <c r="E30" s="213">
        <v>51</v>
      </c>
      <c r="F30" s="130">
        <v>0</v>
      </c>
      <c r="G30" s="141"/>
      <c r="H30" s="141"/>
    </row>
    <row r="31" spans="1:8" s="47" customFormat="1" ht="12.75" customHeight="1">
      <c r="A31" s="124" t="s">
        <v>61</v>
      </c>
      <c r="B31" s="125" t="s">
        <v>62</v>
      </c>
      <c r="C31" s="130">
        <v>1142.29</v>
      </c>
      <c r="D31" s="124" t="s">
        <v>63</v>
      </c>
      <c r="E31" s="213">
        <v>52</v>
      </c>
      <c r="F31" s="130">
        <v>1356.42</v>
      </c>
      <c r="G31" s="141"/>
      <c r="H31" s="141"/>
    </row>
    <row r="32" spans="1:8" s="47" customFormat="1" ht="12.75" customHeight="1">
      <c r="A32" s="124"/>
      <c r="B32" s="125" t="s">
        <v>64</v>
      </c>
      <c r="C32" s="216"/>
      <c r="D32" s="124"/>
      <c r="E32" s="213">
        <v>53</v>
      </c>
      <c r="F32" s="217"/>
      <c r="G32" s="141"/>
      <c r="H32" s="141"/>
    </row>
    <row r="33" spans="1:8" s="205" customFormat="1" ht="12.75" customHeight="1">
      <c r="A33" s="138" t="s">
        <v>65</v>
      </c>
      <c r="B33" s="138" t="s">
        <v>66</v>
      </c>
      <c r="C33" s="218">
        <v>5898.67</v>
      </c>
      <c r="D33" s="138" t="s">
        <v>65</v>
      </c>
      <c r="E33" s="219">
        <v>54</v>
      </c>
      <c r="F33" s="220">
        <v>5898.67</v>
      </c>
      <c r="G33" s="221"/>
      <c r="H33" s="221"/>
    </row>
    <row r="34" spans="1:6" ht="12.75" customHeight="1">
      <c r="A34" s="15" t="s">
        <v>67</v>
      </c>
      <c r="B34" s="47"/>
      <c r="C34" s="47"/>
      <c r="D34" s="47"/>
      <c r="E34" s="222"/>
      <c r="F34" s="47"/>
    </row>
    <row r="35" spans="1:6" ht="12.75" customHeight="1">
      <c r="A35" s="15" t="s">
        <v>68</v>
      </c>
      <c r="B35" s="47"/>
      <c r="C35" s="47"/>
      <c r="D35" s="47"/>
      <c r="E35" s="222"/>
      <c r="F35" s="47"/>
    </row>
    <row r="36" spans="1:6" ht="12.75" customHeight="1">
      <c r="A36" s="16" t="s">
        <v>69</v>
      </c>
      <c r="B36" s="47"/>
      <c r="C36" s="47"/>
      <c r="D36" s="47"/>
      <c r="E36" s="222"/>
      <c r="F36" s="47"/>
    </row>
    <row r="37" spans="1:6" ht="12.75" customHeight="1">
      <c r="A37" s="16" t="s">
        <v>70</v>
      </c>
      <c r="B37" s="47"/>
      <c r="C37" s="47"/>
      <c r="D37" s="47"/>
      <c r="E37" s="222"/>
      <c r="F37" s="47"/>
    </row>
    <row r="38" spans="1:6" ht="14.25">
      <c r="A38" s="47"/>
      <c r="B38" s="47"/>
      <c r="C38" s="47"/>
      <c r="D38" s="47"/>
      <c r="E38" s="222"/>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J1"/>
    </sheetView>
  </sheetViews>
  <sheetFormatPr defaultColWidth="9.00390625" defaultRowHeight="14.25"/>
  <cols>
    <col min="1" max="2" width="4.625" style="177" customWidth="1"/>
    <col min="3" max="3" width="31.625" style="177" customWidth="1"/>
    <col min="4" max="10" width="12.625" style="177" customWidth="1"/>
    <col min="11" max="11" width="11.375" style="178" customWidth="1"/>
    <col min="12" max="12" width="10.125" style="179" customWidth="1"/>
    <col min="13" max="15" width="9.00390625" style="179" customWidth="1"/>
    <col min="16" max="16384" width="9.00390625" style="177" customWidth="1"/>
  </cols>
  <sheetData>
    <row r="1" spans="1:15" s="174" customFormat="1" ht="21.75">
      <c r="A1" s="180" t="s">
        <v>71</v>
      </c>
      <c r="B1" s="180"/>
      <c r="C1" s="180"/>
      <c r="D1" s="180"/>
      <c r="E1" s="180"/>
      <c r="F1" s="180"/>
      <c r="G1" s="180"/>
      <c r="H1" s="180"/>
      <c r="I1" s="180"/>
      <c r="J1" s="180"/>
      <c r="K1" s="178"/>
      <c r="L1" s="190"/>
      <c r="M1" s="191" t="s">
        <v>72</v>
      </c>
      <c r="N1" s="190"/>
      <c r="O1" s="190"/>
    </row>
    <row r="2" spans="1:10" ht="14.25">
      <c r="A2" s="181" t="s">
        <v>73</v>
      </c>
      <c r="I2" s="192"/>
      <c r="J2" s="192" t="s">
        <v>74</v>
      </c>
    </row>
    <row r="3" spans="1:13" ht="14.25">
      <c r="A3" s="181"/>
      <c r="F3" s="182"/>
      <c r="J3" s="192" t="s">
        <v>7</v>
      </c>
      <c r="M3" s="193" t="s">
        <v>75</v>
      </c>
    </row>
    <row r="4" spans="1:15" s="175" customFormat="1" ht="14.25">
      <c r="A4" s="15" t="s">
        <v>76</v>
      </c>
      <c r="E4" s="15" t="s">
        <v>77</v>
      </c>
      <c r="F4" s="182"/>
      <c r="H4" s="15" t="s">
        <v>78</v>
      </c>
      <c r="J4" s="192"/>
      <c r="K4" s="178"/>
      <c r="L4" s="194"/>
      <c r="M4" s="194"/>
      <c r="N4" s="194"/>
      <c r="O4" s="194"/>
    </row>
    <row r="5" spans="1:15" s="175" customFormat="1" ht="14.25">
      <c r="A5" s="183" t="s">
        <v>79</v>
      </c>
      <c r="E5" s="184" t="s">
        <v>80</v>
      </c>
      <c r="F5" s="182"/>
      <c r="J5" s="192"/>
      <c r="K5" s="178"/>
      <c r="L5" s="194"/>
      <c r="M5" s="194"/>
      <c r="N5" s="194"/>
      <c r="O5" s="194"/>
    </row>
    <row r="6" spans="1:15" s="176" customFormat="1" ht="22.5" customHeight="1">
      <c r="A6" s="185" t="s">
        <v>10</v>
      </c>
      <c r="B6" s="185"/>
      <c r="C6" s="185"/>
      <c r="D6" s="185" t="s">
        <v>81</v>
      </c>
      <c r="E6" s="185" t="s">
        <v>82</v>
      </c>
      <c r="F6" s="185" t="s">
        <v>83</v>
      </c>
      <c r="G6" s="185" t="s">
        <v>84</v>
      </c>
      <c r="H6" s="185" t="s">
        <v>85</v>
      </c>
      <c r="I6" s="185" t="s">
        <v>86</v>
      </c>
      <c r="J6" s="185" t="s">
        <v>87</v>
      </c>
      <c r="K6" s="195"/>
      <c r="L6" s="196"/>
      <c r="M6" s="196"/>
      <c r="N6" s="196"/>
      <c r="O6" s="196"/>
    </row>
    <row r="7" spans="1:15" s="176" customFormat="1" ht="22.5" customHeight="1">
      <c r="A7" s="185" t="s">
        <v>88</v>
      </c>
      <c r="B7" s="185"/>
      <c r="C7" s="185" t="s">
        <v>89</v>
      </c>
      <c r="D7" s="185"/>
      <c r="E7" s="185"/>
      <c r="F7" s="185"/>
      <c r="G7" s="185"/>
      <c r="H7" s="185"/>
      <c r="I7" s="185"/>
      <c r="J7" s="185"/>
      <c r="K7" s="195"/>
      <c r="L7" s="196"/>
      <c r="M7" s="196"/>
      <c r="N7" s="196"/>
      <c r="O7" s="196"/>
    </row>
    <row r="8" spans="1:15" s="176" customFormat="1" ht="22.5" customHeight="1">
      <c r="A8" s="185"/>
      <c r="B8" s="185"/>
      <c r="C8" s="185"/>
      <c r="D8" s="185"/>
      <c r="E8" s="185"/>
      <c r="F8" s="185"/>
      <c r="G8" s="185"/>
      <c r="H8" s="185"/>
      <c r="I8" s="185"/>
      <c r="J8" s="185"/>
      <c r="K8" s="195"/>
      <c r="L8" s="196"/>
      <c r="M8" s="197"/>
      <c r="N8" s="198"/>
      <c r="O8" s="196"/>
    </row>
    <row r="9" spans="1:14" ht="22.5" customHeight="1">
      <c r="A9" s="186" t="s">
        <v>90</v>
      </c>
      <c r="B9" s="186"/>
      <c r="C9" s="186"/>
      <c r="D9" s="186" t="s">
        <v>14</v>
      </c>
      <c r="E9" s="186" t="s">
        <v>15</v>
      </c>
      <c r="F9" s="186" t="s">
        <v>21</v>
      </c>
      <c r="G9" s="186" t="s">
        <v>24</v>
      </c>
      <c r="H9" s="186" t="s">
        <v>27</v>
      </c>
      <c r="I9" s="186" t="s">
        <v>30</v>
      </c>
      <c r="J9" s="199" t="s">
        <v>32</v>
      </c>
      <c r="K9" s="200"/>
      <c r="M9" s="197"/>
      <c r="N9" s="198"/>
    </row>
    <row r="10" spans="1:14" ht="22.5" customHeight="1">
      <c r="A10" s="186" t="s">
        <v>65</v>
      </c>
      <c r="B10" s="186"/>
      <c r="C10" s="186"/>
      <c r="D10" s="187">
        <v>4756.38</v>
      </c>
      <c r="E10" s="187">
        <v>4728.52</v>
      </c>
      <c r="F10" s="187">
        <v>0</v>
      </c>
      <c r="G10" s="187">
        <v>0</v>
      </c>
      <c r="H10" s="187">
        <v>0</v>
      </c>
      <c r="I10" s="187">
        <v>0</v>
      </c>
      <c r="J10" s="187">
        <v>27.86</v>
      </c>
      <c r="K10" s="200"/>
      <c r="M10" s="197">
        <v>10</v>
      </c>
      <c r="N10" s="198"/>
    </row>
    <row r="11" spans="1:14" ht="22.5" customHeight="1">
      <c r="A11" s="188" t="s">
        <v>91</v>
      </c>
      <c r="B11" s="188"/>
      <c r="C11" s="188" t="s">
        <v>92</v>
      </c>
      <c r="D11" s="189">
        <v>3671.45</v>
      </c>
      <c r="E11" s="189">
        <v>3643.59</v>
      </c>
      <c r="F11" s="189">
        <v>0</v>
      </c>
      <c r="G11" s="189">
        <v>0</v>
      </c>
      <c r="H11" s="189">
        <v>0</v>
      </c>
      <c r="I11" s="189">
        <v>0</v>
      </c>
      <c r="J11" s="189">
        <v>27.86</v>
      </c>
      <c r="K11" s="200" t="s">
        <v>91</v>
      </c>
      <c r="L11" s="201">
        <v>3671.45</v>
      </c>
      <c r="M11" s="197">
        <v>11</v>
      </c>
      <c r="N11" s="198"/>
    </row>
    <row r="12" spans="1:13" ht="22.5" customHeight="1">
      <c r="A12" s="188" t="s">
        <v>93</v>
      </c>
      <c r="B12" s="188"/>
      <c r="C12" s="188" t="s">
        <v>94</v>
      </c>
      <c r="D12" s="189">
        <v>3472.51</v>
      </c>
      <c r="E12" s="189">
        <v>3444.65</v>
      </c>
      <c r="F12" s="189">
        <v>0</v>
      </c>
      <c r="G12" s="189">
        <v>0</v>
      </c>
      <c r="H12" s="189">
        <v>0</v>
      </c>
      <c r="I12" s="189">
        <v>0</v>
      </c>
      <c r="J12" s="189">
        <v>27.86</v>
      </c>
      <c r="K12" s="200" t="s">
        <v>93</v>
      </c>
      <c r="L12" s="201">
        <v>3472.51</v>
      </c>
      <c r="M12" s="197">
        <v>12</v>
      </c>
    </row>
    <row r="13" spans="1:13" ht="22.5" customHeight="1">
      <c r="A13" s="188" t="s">
        <v>95</v>
      </c>
      <c r="B13" s="188"/>
      <c r="C13" s="188" t="s">
        <v>96</v>
      </c>
      <c r="D13" s="189">
        <v>2300.89</v>
      </c>
      <c r="E13" s="189">
        <v>2300.89</v>
      </c>
      <c r="F13" s="189">
        <v>0</v>
      </c>
      <c r="G13" s="189">
        <v>0</v>
      </c>
      <c r="H13" s="189">
        <v>0</v>
      </c>
      <c r="I13" s="189">
        <v>0</v>
      </c>
      <c r="J13" s="189">
        <v>0</v>
      </c>
      <c r="K13" s="200" t="s">
        <v>95</v>
      </c>
      <c r="L13" s="201">
        <v>2300.89</v>
      </c>
      <c r="M13" s="197">
        <v>13</v>
      </c>
    </row>
    <row r="14" spans="1:13" ht="22.5" customHeight="1">
      <c r="A14" s="188" t="s">
        <v>97</v>
      </c>
      <c r="B14" s="188"/>
      <c r="C14" s="188" t="s">
        <v>98</v>
      </c>
      <c r="D14" s="189">
        <v>799.62</v>
      </c>
      <c r="E14" s="189">
        <v>771.76</v>
      </c>
      <c r="F14" s="189">
        <v>0</v>
      </c>
      <c r="G14" s="189">
        <v>0</v>
      </c>
      <c r="H14" s="189">
        <v>0</v>
      </c>
      <c r="I14" s="189">
        <v>0</v>
      </c>
      <c r="J14" s="189">
        <v>27.86</v>
      </c>
      <c r="K14" s="200" t="s">
        <v>97</v>
      </c>
      <c r="L14" s="201">
        <v>799.62</v>
      </c>
      <c r="M14" s="197">
        <v>14</v>
      </c>
    </row>
    <row r="15" spans="1:13" ht="22.5" customHeight="1">
      <c r="A15" s="188" t="s">
        <v>99</v>
      </c>
      <c r="B15" s="188"/>
      <c r="C15" s="188" t="s">
        <v>100</v>
      </c>
      <c r="D15" s="189">
        <v>12</v>
      </c>
      <c r="E15" s="189">
        <v>12</v>
      </c>
      <c r="F15" s="189">
        <v>0</v>
      </c>
      <c r="G15" s="189">
        <v>0</v>
      </c>
      <c r="H15" s="189">
        <v>0</v>
      </c>
      <c r="I15" s="189">
        <v>0</v>
      </c>
      <c r="J15" s="189">
        <v>0</v>
      </c>
      <c r="K15" s="200" t="s">
        <v>99</v>
      </c>
      <c r="L15" s="201">
        <v>12</v>
      </c>
      <c r="M15" s="197">
        <v>15</v>
      </c>
    </row>
    <row r="16" spans="1:13" ht="22.5" customHeight="1">
      <c r="A16" s="188" t="s">
        <v>101</v>
      </c>
      <c r="B16" s="188"/>
      <c r="C16" s="188" t="s">
        <v>102</v>
      </c>
      <c r="D16" s="189">
        <v>20</v>
      </c>
      <c r="E16" s="189">
        <v>20</v>
      </c>
      <c r="F16" s="189">
        <v>0</v>
      </c>
      <c r="G16" s="189">
        <v>0</v>
      </c>
      <c r="H16" s="189">
        <v>0</v>
      </c>
      <c r="I16" s="189">
        <v>0</v>
      </c>
      <c r="J16" s="189">
        <v>0</v>
      </c>
      <c r="K16" s="200" t="s">
        <v>101</v>
      </c>
      <c r="L16" s="201">
        <v>20</v>
      </c>
      <c r="M16" s="197">
        <v>16</v>
      </c>
    </row>
    <row r="17" spans="1:13" ht="22.5" customHeight="1">
      <c r="A17" s="188" t="s">
        <v>103</v>
      </c>
      <c r="B17" s="188"/>
      <c r="C17" s="188" t="s">
        <v>104</v>
      </c>
      <c r="D17" s="189">
        <v>15</v>
      </c>
      <c r="E17" s="189">
        <v>15</v>
      </c>
      <c r="F17" s="189">
        <v>0</v>
      </c>
      <c r="G17" s="189">
        <v>0</v>
      </c>
      <c r="H17" s="189">
        <v>0</v>
      </c>
      <c r="I17" s="189">
        <v>0</v>
      </c>
      <c r="J17" s="189">
        <v>0</v>
      </c>
      <c r="K17" s="200" t="s">
        <v>103</v>
      </c>
      <c r="L17" s="201">
        <v>15</v>
      </c>
      <c r="M17" s="197">
        <v>17</v>
      </c>
    </row>
    <row r="18" spans="1:21" ht="22.5" customHeight="1">
      <c r="A18" s="188" t="s">
        <v>105</v>
      </c>
      <c r="B18" s="188"/>
      <c r="C18" s="188" t="s">
        <v>106</v>
      </c>
      <c r="D18" s="189">
        <v>161</v>
      </c>
      <c r="E18" s="189">
        <v>161</v>
      </c>
      <c r="F18" s="189">
        <v>0</v>
      </c>
      <c r="G18" s="189">
        <v>0</v>
      </c>
      <c r="H18" s="189">
        <v>0</v>
      </c>
      <c r="I18" s="189">
        <v>0</v>
      </c>
      <c r="J18" s="189">
        <v>0</v>
      </c>
      <c r="K18" s="200" t="s">
        <v>105</v>
      </c>
      <c r="L18" s="201">
        <v>161</v>
      </c>
      <c r="M18" s="197">
        <v>18</v>
      </c>
      <c r="N18" s="202"/>
      <c r="O18" s="194"/>
      <c r="P18" s="175"/>
      <c r="Q18" s="175"/>
      <c r="R18" s="15"/>
      <c r="S18" s="182"/>
      <c r="T18" s="175"/>
      <c r="U18" s="15"/>
    </row>
    <row r="19" spans="1:21" ht="22.5" customHeight="1">
      <c r="A19" s="188" t="s">
        <v>107</v>
      </c>
      <c r="B19" s="188"/>
      <c r="C19" s="188" t="s">
        <v>108</v>
      </c>
      <c r="D19" s="189">
        <v>164</v>
      </c>
      <c r="E19" s="189">
        <v>164</v>
      </c>
      <c r="F19" s="189">
        <v>0</v>
      </c>
      <c r="G19" s="189">
        <v>0</v>
      </c>
      <c r="H19" s="189">
        <v>0</v>
      </c>
      <c r="I19" s="189">
        <v>0</v>
      </c>
      <c r="J19" s="189">
        <v>0</v>
      </c>
      <c r="K19" s="200" t="s">
        <v>107</v>
      </c>
      <c r="L19" s="201">
        <v>164</v>
      </c>
      <c r="M19" s="197">
        <v>19</v>
      </c>
      <c r="N19" s="203"/>
      <c r="O19" s="194"/>
      <c r="P19" s="175"/>
      <c r="Q19" s="175"/>
      <c r="R19" s="184"/>
      <c r="S19" s="182"/>
      <c r="T19" s="175"/>
      <c r="U19" s="175"/>
    </row>
    <row r="20" spans="1:13" ht="22.5" customHeight="1">
      <c r="A20" s="188" t="s">
        <v>109</v>
      </c>
      <c r="B20" s="188"/>
      <c r="C20" s="188" t="s">
        <v>110</v>
      </c>
      <c r="D20" s="189">
        <v>74.58</v>
      </c>
      <c r="E20" s="189">
        <v>74.58</v>
      </c>
      <c r="F20" s="189">
        <v>0</v>
      </c>
      <c r="G20" s="189">
        <v>0</v>
      </c>
      <c r="H20" s="189">
        <v>0</v>
      </c>
      <c r="I20" s="189">
        <v>0</v>
      </c>
      <c r="J20" s="189">
        <v>0</v>
      </c>
      <c r="K20" s="200" t="s">
        <v>109</v>
      </c>
      <c r="L20" s="201">
        <v>74.58</v>
      </c>
      <c r="M20" s="197">
        <v>20</v>
      </c>
    </row>
    <row r="21" spans="1:14" ht="22.5" customHeight="1">
      <c r="A21" s="188" t="s">
        <v>111</v>
      </c>
      <c r="B21" s="188"/>
      <c r="C21" s="188" t="s">
        <v>98</v>
      </c>
      <c r="D21" s="189">
        <v>74.58</v>
      </c>
      <c r="E21" s="189">
        <v>74.58</v>
      </c>
      <c r="F21" s="189">
        <v>0</v>
      </c>
      <c r="G21" s="189">
        <v>0</v>
      </c>
      <c r="H21" s="189">
        <v>0</v>
      </c>
      <c r="I21" s="189">
        <v>0</v>
      </c>
      <c r="J21" s="189">
        <v>0</v>
      </c>
      <c r="K21" s="200" t="s">
        <v>111</v>
      </c>
      <c r="L21" s="201">
        <v>74.58</v>
      </c>
      <c r="M21" s="197">
        <v>21</v>
      </c>
      <c r="N21" s="202"/>
    </row>
    <row r="22" spans="1:13" ht="22.5" customHeight="1">
      <c r="A22" s="188" t="s">
        <v>112</v>
      </c>
      <c r="B22" s="188"/>
      <c r="C22" s="188" t="s">
        <v>113</v>
      </c>
      <c r="D22" s="189">
        <v>15</v>
      </c>
      <c r="E22" s="189">
        <v>15</v>
      </c>
      <c r="F22" s="189">
        <v>0</v>
      </c>
      <c r="G22" s="189">
        <v>0</v>
      </c>
      <c r="H22" s="189">
        <v>0</v>
      </c>
      <c r="I22" s="189">
        <v>0</v>
      </c>
      <c r="J22" s="189">
        <v>0</v>
      </c>
      <c r="K22" s="200" t="s">
        <v>112</v>
      </c>
      <c r="L22" s="201">
        <v>15</v>
      </c>
      <c r="M22" s="197">
        <v>22</v>
      </c>
    </row>
    <row r="23" spans="1:13" ht="22.5" customHeight="1">
      <c r="A23" s="188" t="s">
        <v>114</v>
      </c>
      <c r="B23" s="188"/>
      <c r="C23" s="188" t="s">
        <v>98</v>
      </c>
      <c r="D23" s="189">
        <v>15</v>
      </c>
      <c r="E23" s="189">
        <v>15</v>
      </c>
      <c r="F23" s="189">
        <v>0</v>
      </c>
      <c r="G23" s="189">
        <v>0</v>
      </c>
      <c r="H23" s="189">
        <v>0</v>
      </c>
      <c r="I23" s="189">
        <v>0</v>
      </c>
      <c r="J23" s="189">
        <v>0</v>
      </c>
      <c r="K23" s="200" t="s">
        <v>114</v>
      </c>
      <c r="L23" s="201">
        <v>15</v>
      </c>
      <c r="M23" s="197">
        <v>23</v>
      </c>
    </row>
    <row r="24" spans="1:13" ht="22.5" customHeight="1">
      <c r="A24" s="188" t="s">
        <v>115</v>
      </c>
      <c r="B24" s="188"/>
      <c r="C24" s="188" t="s">
        <v>116</v>
      </c>
      <c r="D24" s="189">
        <v>80</v>
      </c>
      <c r="E24" s="189">
        <v>80</v>
      </c>
      <c r="F24" s="189">
        <v>0</v>
      </c>
      <c r="G24" s="189">
        <v>0</v>
      </c>
      <c r="H24" s="189">
        <v>0</v>
      </c>
      <c r="I24" s="189">
        <v>0</v>
      </c>
      <c r="J24" s="189">
        <v>0</v>
      </c>
      <c r="K24" s="200" t="s">
        <v>115</v>
      </c>
      <c r="L24" s="201">
        <v>80</v>
      </c>
      <c r="M24" s="197">
        <v>24</v>
      </c>
    </row>
    <row r="25" spans="1:13" ht="22.5" customHeight="1">
      <c r="A25" s="188" t="s">
        <v>117</v>
      </c>
      <c r="B25" s="188"/>
      <c r="C25" s="188" t="s">
        <v>118</v>
      </c>
      <c r="D25" s="189">
        <v>80</v>
      </c>
      <c r="E25" s="189">
        <v>80</v>
      </c>
      <c r="F25" s="189">
        <v>0</v>
      </c>
      <c r="G25" s="189">
        <v>0</v>
      </c>
      <c r="H25" s="189">
        <v>0</v>
      </c>
      <c r="I25" s="189">
        <v>0</v>
      </c>
      <c r="J25" s="189">
        <v>0</v>
      </c>
      <c r="K25" s="200" t="s">
        <v>117</v>
      </c>
      <c r="L25" s="201">
        <v>80</v>
      </c>
      <c r="M25" s="197">
        <v>25</v>
      </c>
    </row>
    <row r="26" spans="1:13" ht="22.5" customHeight="1">
      <c r="A26" s="188" t="s">
        <v>119</v>
      </c>
      <c r="B26" s="188"/>
      <c r="C26" s="188" t="s">
        <v>120</v>
      </c>
      <c r="D26" s="189">
        <v>27.56</v>
      </c>
      <c r="E26" s="189">
        <v>27.56</v>
      </c>
      <c r="F26" s="189">
        <v>0</v>
      </c>
      <c r="G26" s="189">
        <v>0</v>
      </c>
      <c r="H26" s="189">
        <v>0</v>
      </c>
      <c r="I26" s="189">
        <v>0</v>
      </c>
      <c r="J26" s="189">
        <v>0</v>
      </c>
      <c r="K26" s="200" t="s">
        <v>119</v>
      </c>
      <c r="L26" s="201">
        <v>27.56</v>
      </c>
      <c r="M26" s="197">
        <v>26</v>
      </c>
    </row>
    <row r="27" spans="1:13" ht="22.5" customHeight="1">
      <c r="A27" s="188" t="s">
        <v>121</v>
      </c>
      <c r="B27" s="188"/>
      <c r="C27" s="188" t="s">
        <v>122</v>
      </c>
      <c r="D27" s="189">
        <v>27.56</v>
      </c>
      <c r="E27" s="189">
        <v>27.56</v>
      </c>
      <c r="F27" s="189">
        <v>0</v>
      </c>
      <c r="G27" s="189">
        <v>0</v>
      </c>
      <c r="H27" s="189">
        <v>0</v>
      </c>
      <c r="I27" s="189">
        <v>0</v>
      </c>
      <c r="J27" s="189">
        <v>0</v>
      </c>
      <c r="K27" s="200" t="s">
        <v>121</v>
      </c>
      <c r="L27" s="201">
        <v>27.56</v>
      </c>
      <c r="M27" s="197">
        <v>27</v>
      </c>
    </row>
    <row r="28" spans="1:13" ht="22.5" customHeight="1">
      <c r="A28" s="188" t="s">
        <v>123</v>
      </c>
      <c r="B28" s="188"/>
      <c r="C28" s="188" t="s">
        <v>124</v>
      </c>
      <c r="D28" s="189">
        <v>1.8</v>
      </c>
      <c r="E28" s="189">
        <v>1.8</v>
      </c>
      <c r="F28" s="189">
        <v>0</v>
      </c>
      <c r="G28" s="189">
        <v>0</v>
      </c>
      <c r="H28" s="189">
        <v>0</v>
      </c>
      <c r="I28" s="189">
        <v>0</v>
      </c>
      <c r="J28" s="189">
        <v>0</v>
      </c>
      <c r="K28" s="200" t="s">
        <v>123</v>
      </c>
      <c r="L28" s="201">
        <v>1.8</v>
      </c>
      <c r="M28" s="197">
        <v>28</v>
      </c>
    </row>
    <row r="29" spans="1:13" ht="22.5" customHeight="1">
      <c r="A29" s="188" t="s">
        <v>125</v>
      </c>
      <c r="B29" s="188"/>
      <c r="C29" s="188" t="s">
        <v>126</v>
      </c>
      <c r="D29" s="189">
        <v>1.8</v>
      </c>
      <c r="E29" s="189">
        <v>1.8</v>
      </c>
      <c r="F29" s="189">
        <v>0</v>
      </c>
      <c r="G29" s="189">
        <v>0</v>
      </c>
      <c r="H29" s="189">
        <v>0</v>
      </c>
      <c r="I29" s="189">
        <v>0</v>
      </c>
      <c r="J29" s="189">
        <v>0</v>
      </c>
      <c r="K29" s="200" t="s">
        <v>125</v>
      </c>
      <c r="L29" s="201">
        <v>1.8</v>
      </c>
      <c r="M29" s="197">
        <v>29</v>
      </c>
    </row>
    <row r="30" spans="1:13" ht="22.5" customHeight="1">
      <c r="A30" s="188" t="s">
        <v>127</v>
      </c>
      <c r="B30" s="188"/>
      <c r="C30" s="188" t="s">
        <v>128</v>
      </c>
      <c r="D30" s="189">
        <v>3</v>
      </c>
      <c r="E30" s="189">
        <v>3</v>
      </c>
      <c r="F30" s="189">
        <v>0</v>
      </c>
      <c r="G30" s="189">
        <v>0</v>
      </c>
      <c r="H30" s="189">
        <v>0</v>
      </c>
      <c r="I30" s="189">
        <v>0</v>
      </c>
      <c r="J30" s="189">
        <v>0</v>
      </c>
      <c r="K30" s="200" t="s">
        <v>127</v>
      </c>
      <c r="L30" s="201">
        <v>3</v>
      </c>
      <c r="M30" s="197">
        <v>30</v>
      </c>
    </row>
    <row r="31" spans="1:13" ht="22.5" customHeight="1">
      <c r="A31" s="188" t="s">
        <v>129</v>
      </c>
      <c r="B31" s="188"/>
      <c r="C31" s="188" t="s">
        <v>130</v>
      </c>
      <c r="D31" s="189">
        <v>3</v>
      </c>
      <c r="E31" s="189">
        <v>3</v>
      </c>
      <c r="F31" s="189">
        <v>0</v>
      </c>
      <c r="G31" s="189">
        <v>0</v>
      </c>
      <c r="H31" s="189">
        <v>0</v>
      </c>
      <c r="I31" s="189">
        <v>0</v>
      </c>
      <c r="J31" s="189">
        <v>0</v>
      </c>
      <c r="K31" s="200" t="s">
        <v>129</v>
      </c>
      <c r="L31" s="201">
        <v>3</v>
      </c>
      <c r="M31" s="197">
        <v>31</v>
      </c>
    </row>
    <row r="32" spans="1:13" ht="22.5" customHeight="1">
      <c r="A32" s="188" t="s">
        <v>131</v>
      </c>
      <c r="B32" s="188"/>
      <c r="C32" s="188" t="s">
        <v>132</v>
      </c>
      <c r="D32" s="189">
        <v>3</v>
      </c>
      <c r="E32" s="189">
        <v>3</v>
      </c>
      <c r="F32" s="189">
        <v>0</v>
      </c>
      <c r="G32" s="189">
        <v>0</v>
      </c>
      <c r="H32" s="189">
        <v>0</v>
      </c>
      <c r="I32" s="189">
        <v>0</v>
      </c>
      <c r="J32" s="189">
        <v>0</v>
      </c>
      <c r="K32" s="200" t="s">
        <v>131</v>
      </c>
      <c r="L32" s="201">
        <v>3</v>
      </c>
      <c r="M32" s="197">
        <v>32</v>
      </c>
    </row>
    <row r="33" spans="1:13" ht="22.5" customHeight="1">
      <c r="A33" s="188" t="s">
        <v>133</v>
      </c>
      <c r="B33" s="188"/>
      <c r="C33" s="188" t="s">
        <v>134</v>
      </c>
      <c r="D33" s="189">
        <v>162</v>
      </c>
      <c r="E33" s="189">
        <v>162</v>
      </c>
      <c r="F33" s="189">
        <v>0</v>
      </c>
      <c r="G33" s="189">
        <v>0</v>
      </c>
      <c r="H33" s="189">
        <v>0</v>
      </c>
      <c r="I33" s="189">
        <v>0</v>
      </c>
      <c r="J33" s="189">
        <v>0</v>
      </c>
      <c r="K33" s="200" t="s">
        <v>133</v>
      </c>
      <c r="L33" s="201">
        <v>162</v>
      </c>
      <c r="M33" s="197">
        <v>33</v>
      </c>
    </row>
    <row r="34" spans="1:13" ht="22.5" customHeight="1">
      <c r="A34" s="188" t="s">
        <v>135</v>
      </c>
      <c r="B34" s="188"/>
      <c r="C34" s="188" t="s">
        <v>136</v>
      </c>
      <c r="D34" s="189">
        <v>2</v>
      </c>
      <c r="E34" s="189">
        <v>2</v>
      </c>
      <c r="F34" s="189">
        <v>0</v>
      </c>
      <c r="G34" s="189">
        <v>0</v>
      </c>
      <c r="H34" s="189">
        <v>0</v>
      </c>
      <c r="I34" s="189">
        <v>0</v>
      </c>
      <c r="J34" s="189">
        <v>0</v>
      </c>
      <c r="K34" s="200" t="s">
        <v>135</v>
      </c>
      <c r="L34" s="201">
        <v>2</v>
      </c>
      <c r="M34" s="197">
        <v>34</v>
      </c>
    </row>
    <row r="35" spans="1:13" ht="22.5" customHeight="1">
      <c r="A35" s="188" t="s">
        <v>137</v>
      </c>
      <c r="B35" s="188"/>
      <c r="C35" s="188" t="s">
        <v>138</v>
      </c>
      <c r="D35" s="189">
        <v>2</v>
      </c>
      <c r="E35" s="189">
        <v>2</v>
      </c>
      <c r="F35" s="189">
        <v>0</v>
      </c>
      <c r="G35" s="189">
        <v>0</v>
      </c>
      <c r="H35" s="189">
        <v>0</v>
      </c>
      <c r="I35" s="189">
        <v>0</v>
      </c>
      <c r="J35" s="189">
        <v>0</v>
      </c>
      <c r="K35" s="200" t="s">
        <v>137</v>
      </c>
      <c r="L35" s="201">
        <v>2</v>
      </c>
      <c r="M35" s="197">
        <v>35</v>
      </c>
    </row>
    <row r="36" spans="1:13" ht="22.5" customHeight="1">
      <c r="A36" s="188" t="s">
        <v>139</v>
      </c>
      <c r="B36" s="188"/>
      <c r="C36" s="188" t="s">
        <v>140</v>
      </c>
      <c r="D36" s="189">
        <v>130</v>
      </c>
      <c r="E36" s="189">
        <v>130</v>
      </c>
      <c r="F36" s="189">
        <v>0</v>
      </c>
      <c r="G36" s="189">
        <v>0</v>
      </c>
      <c r="H36" s="189">
        <v>0</v>
      </c>
      <c r="I36" s="189">
        <v>0</v>
      </c>
      <c r="J36" s="189">
        <v>0</v>
      </c>
      <c r="K36" s="200" t="s">
        <v>139</v>
      </c>
      <c r="L36" s="201">
        <v>130</v>
      </c>
      <c r="M36" s="197">
        <v>36</v>
      </c>
    </row>
    <row r="37" spans="1:13" ht="22.5" customHeight="1">
      <c r="A37" s="188" t="s">
        <v>141</v>
      </c>
      <c r="B37" s="188"/>
      <c r="C37" s="188" t="s">
        <v>142</v>
      </c>
      <c r="D37" s="189">
        <v>130</v>
      </c>
      <c r="E37" s="189">
        <v>130</v>
      </c>
      <c r="F37" s="189">
        <v>0</v>
      </c>
      <c r="G37" s="189">
        <v>0</v>
      </c>
      <c r="H37" s="189">
        <v>0</v>
      </c>
      <c r="I37" s="189">
        <v>0</v>
      </c>
      <c r="J37" s="189">
        <v>0</v>
      </c>
      <c r="K37" s="200" t="s">
        <v>141</v>
      </c>
      <c r="L37" s="201">
        <v>130</v>
      </c>
      <c r="M37" s="197">
        <v>37</v>
      </c>
    </row>
    <row r="38" spans="1:13" ht="22.5" customHeight="1">
      <c r="A38" s="188" t="s">
        <v>143</v>
      </c>
      <c r="B38" s="188"/>
      <c r="C38" s="188" t="s">
        <v>144</v>
      </c>
      <c r="D38" s="189">
        <v>30</v>
      </c>
      <c r="E38" s="189">
        <v>30</v>
      </c>
      <c r="F38" s="189">
        <v>0</v>
      </c>
      <c r="G38" s="189">
        <v>0</v>
      </c>
      <c r="H38" s="189">
        <v>0</v>
      </c>
      <c r="I38" s="189">
        <v>0</v>
      </c>
      <c r="J38" s="189">
        <v>0</v>
      </c>
      <c r="K38" s="200" t="s">
        <v>143</v>
      </c>
      <c r="L38" s="201">
        <v>30</v>
      </c>
      <c r="M38" s="197">
        <v>38</v>
      </c>
    </row>
    <row r="39" spans="1:13" ht="22.5" customHeight="1">
      <c r="A39" s="188" t="s">
        <v>145</v>
      </c>
      <c r="B39" s="188"/>
      <c r="C39" s="188" t="s">
        <v>146</v>
      </c>
      <c r="D39" s="189">
        <v>30</v>
      </c>
      <c r="E39" s="189">
        <v>30</v>
      </c>
      <c r="F39" s="189">
        <v>0</v>
      </c>
      <c r="G39" s="189">
        <v>0</v>
      </c>
      <c r="H39" s="189">
        <v>0</v>
      </c>
      <c r="I39" s="189">
        <v>0</v>
      </c>
      <c r="J39" s="189">
        <v>0</v>
      </c>
      <c r="K39" s="200" t="s">
        <v>145</v>
      </c>
      <c r="L39" s="201">
        <v>30</v>
      </c>
      <c r="M39" s="197">
        <v>39</v>
      </c>
    </row>
    <row r="40" spans="1:13" ht="22.5" customHeight="1">
      <c r="A40" s="188" t="s">
        <v>147</v>
      </c>
      <c r="B40" s="188"/>
      <c r="C40" s="188" t="s">
        <v>148</v>
      </c>
      <c r="D40" s="189">
        <v>2</v>
      </c>
      <c r="E40" s="189">
        <v>2</v>
      </c>
      <c r="F40" s="189">
        <v>0</v>
      </c>
      <c r="G40" s="189">
        <v>0</v>
      </c>
      <c r="H40" s="189">
        <v>0</v>
      </c>
      <c r="I40" s="189">
        <v>0</v>
      </c>
      <c r="J40" s="189">
        <v>0</v>
      </c>
      <c r="K40" s="200" t="s">
        <v>147</v>
      </c>
      <c r="L40" s="201">
        <v>2</v>
      </c>
      <c r="M40" s="197">
        <v>40</v>
      </c>
    </row>
    <row r="41" spans="1:13" ht="22.5" customHeight="1">
      <c r="A41" s="188" t="s">
        <v>149</v>
      </c>
      <c r="B41" s="188"/>
      <c r="C41" s="188" t="s">
        <v>150</v>
      </c>
      <c r="D41" s="189">
        <v>2</v>
      </c>
      <c r="E41" s="189">
        <v>2</v>
      </c>
      <c r="F41" s="189">
        <v>0</v>
      </c>
      <c r="G41" s="189">
        <v>0</v>
      </c>
      <c r="H41" s="189">
        <v>0</v>
      </c>
      <c r="I41" s="189">
        <v>0</v>
      </c>
      <c r="J41" s="189">
        <v>0</v>
      </c>
      <c r="K41" s="200" t="s">
        <v>149</v>
      </c>
      <c r="L41" s="201">
        <v>2</v>
      </c>
      <c r="M41" s="197">
        <v>41</v>
      </c>
    </row>
    <row r="42" spans="1:13" ht="22.5" customHeight="1">
      <c r="A42" s="188" t="s">
        <v>151</v>
      </c>
      <c r="B42" s="188"/>
      <c r="C42" s="188" t="s">
        <v>152</v>
      </c>
      <c r="D42" s="189">
        <v>2</v>
      </c>
      <c r="E42" s="189">
        <v>2</v>
      </c>
      <c r="F42" s="189">
        <v>0</v>
      </c>
      <c r="G42" s="189">
        <v>0</v>
      </c>
      <c r="H42" s="189">
        <v>0</v>
      </c>
      <c r="I42" s="189">
        <v>0</v>
      </c>
      <c r="J42" s="189">
        <v>0</v>
      </c>
      <c r="K42" s="200" t="s">
        <v>151</v>
      </c>
      <c r="L42" s="201">
        <v>2</v>
      </c>
      <c r="M42" s="197">
        <v>42</v>
      </c>
    </row>
    <row r="43" spans="1:13" ht="22.5" customHeight="1">
      <c r="A43" s="188" t="s">
        <v>153</v>
      </c>
      <c r="B43" s="188"/>
      <c r="C43" s="188" t="s">
        <v>154</v>
      </c>
      <c r="D43" s="189">
        <v>182.8</v>
      </c>
      <c r="E43" s="189">
        <v>182.8</v>
      </c>
      <c r="F43" s="189">
        <v>0</v>
      </c>
      <c r="G43" s="189">
        <v>0</v>
      </c>
      <c r="H43" s="189">
        <v>0</v>
      </c>
      <c r="I43" s="189">
        <v>0</v>
      </c>
      <c r="J43" s="189">
        <v>0</v>
      </c>
      <c r="K43" s="200" t="s">
        <v>153</v>
      </c>
      <c r="L43" s="201">
        <v>182.8</v>
      </c>
      <c r="M43" s="197">
        <v>43</v>
      </c>
    </row>
    <row r="44" spans="1:13" ht="22.5" customHeight="1">
      <c r="A44" s="188" t="s">
        <v>155</v>
      </c>
      <c r="B44" s="188"/>
      <c r="C44" s="188" t="s">
        <v>156</v>
      </c>
      <c r="D44" s="189">
        <v>182.8</v>
      </c>
      <c r="E44" s="189">
        <v>182.8</v>
      </c>
      <c r="F44" s="189">
        <v>0</v>
      </c>
      <c r="G44" s="189">
        <v>0</v>
      </c>
      <c r="H44" s="189">
        <v>0</v>
      </c>
      <c r="I44" s="189">
        <v>0</v>
      </c>
      <c r="J44" s="189">
        <v>0</v>
      </c>
      <c r="K44" s="200" t="s">
        <v>155</v>
      </c>
      <c r="L44" s="201">
        <v>182.8</v>
      </c>
      <c r="M44" s="197">
        <v>44</v>
      </c>
    </row>
    <row r="45" spans="1:13" ht="22.5" customHeight="1">
      <c r="A45" s="188" t="s">
        <v>157</v>
      </c>
      <c r="B45" s="188"/>
      <c r="C45" s="188" t="s">
        <v>158</v>
      </c>
      <c r="D45" s="189">
        <v>182.8</v>
      </c>
      <c r="E45" s="189">
        <v>182.8</v>
      </c>
      <c r="F45" s="189">
        <v>0</v>
      </c>
      <c r="G45" s="189">
        <v>0</v>
      </c>
      <c r="H45" s="189">
        <v>0</v>
      </c>
      <c r="I45" s="189">
        <v>0</v>
      </c>
      <c r="J45" s="189">
        <v>0</v>
      </c>
      <c r="K45" s="200" t="s">
        <v>157</v>
      </c>
      <c r="L45" s="201">
        <v>182.8</v>
      </c>
      <c r="M45" s="197">
        <v>45</v>
      </c>
    </row>
    <row r="46" spans="1:13" ht="22.5" customHeight="1">
      <c r="A46" s="188" t="s">
        <v>159</v>
      </c>
      <c r="B46" s="188"/>
      <c r="C46" s="188" t="s">
        <v>160</v>
      </c>
      <c r="D46" s="189">
        <v>330.41</v>
      </c>
      <c r="E46" s="189">
        <v>330.41</v>
      </c>
      <c r="F46" s="189">
        <v>0</v>
      </c>
      <c r="G46" s="189">
        <v>0</v>
      </c>
      <c r="H46" s="189">
        <v>0</v>
      </c>
      <c r="I46" s="189">
        <v>0</v>
      </c>
      <c r="J46" s="189">
        <v>0</v>
      </c>
      <c r="K46" s="200" t="s">
        <v>159</v>
      </c>
      <c r="L46" s="201">
        <v>330.41</v>
      </c>
      <c r="M46" s="197">
        <v>46</v>
      </c>
    </row>
    <row r="47" spans="1:13" ht="22.5" customHeight="1">
      <c r="A47" s="188" t="s">
        <v>161</v>
      </c>
      <c r="B47" s="188"/>
      <c r="C47" s="188" t="s">
        <v>162</v>
      </c>
      <c r="D47" s="189">
        <v>13.06</v>
      </c>
      <c r="E47" s="189">
        <v>13.06</v>
      </c>
      <c r="F47" s="189">
        <v>0</v>
      </c>
      <c r="G47" s="189">
        <v>0</v>
      </c>
      <c r="H47" s="189">
        <v>0</v>
      </c>
      <c r="I47" s="189">
        <v>0</v>
      </c>
      <c r="J47" s="189">
        <v>0</v>
      </c>
      <c r="K47" s="200" t="s">
        <v>161</v>
      </c>
      <c r="L47" s="201">
        <v>13.06</v>
      </c>
      <c r="M47" s="197">
        <v>47</v>
      </c>
    </row>
    <row r="48" spans="1:13" ht="22.5" customHeight="1">
      <c r="A48" s="188" t="s">
        <v>163</v>
      </c>
      <c r="B48" s="188"/>
      <c r="C48" s="188" t="s">
        <v>164</v>
      </c>
      <c r="D48" s="189">
        <v>13.06</v>
      </c>
      <c r="E48" s="189">
        <v>13.06</v>
      </c>
      <c r="F48" s="189">
        <v>0</v>
      </c>
      <c r="G48" s="189">
        <v>0</v>
      </c>
      <c r="H48" s="189">
        <v>0</v>
      </c>
      <c r="I48" s="189">
        <v>0</v>
      </c>
      <c r="J48" s="189">
        <v>0</v>
      </c>
      <c r="K48" s="200" t="s">
        <v>163</v>
      </c>
      <c r="L48" s="201">
        <v>13.06</v>
      </c>
      <c r="M48" s="197">
        <v>48</v>
      </c>
    </row>
    <row r="49" spans="1:13" ht="22.5" customHeight="1">
      <c r="A49" s="188" t="s">
        <v>165</v>
      </c>
      <c r="B49" s="188"/>
      <c r="C49" s="188" t="s">
        <v>166</v>
      </c>
      <c r="D49" s="189">
        <v>120.65</v>
      </c>
      <c r="E49" s="189">
        <v>120.65</v>
      </c>
      <c r="F49" s="189">
        <v>0</v>
      </c>
      <c r="G49" s="189">
        <v>0</v>
      </c>
      <c r="H49" s="189">
        <v>0</v>
      </c>
      <c r="I49" s="189">
        <v>0</v>
      </c>
      <c r="J49" s="189">
        <v>0</v>
      </c>
      <c r="K49" s="200" t="s">
        <v>165</v>
      </c>
      <c r="L49" s="201">
        <v>120.65</v>
      </c>
      <c r="M49" s="197">
        <v>49</v>
      </c>
    </row>
    <row r="50" spans="1:13" ht="22.5" customHeight="1">
      <c r="A50" s="188" t="s">
        <v>167</v>
      </c>
      <c r="B50" s="188"/>
      <c r="C50" s="188" t="s">
        <v>168</v>
      </c>
      <c r="D50" s="189">
        <v>120.65</v>
      </c>
      <c r="E50" s="189">
        <v>120.65</v>
      </c>
      <c r="F50" s="189">
        <v>0</v>
      </c>
      <c r="G50" s="189">
        <v>0</v>
      </c>
      <c r="H50" s="189">
        <v>0</v>
      </c>
      <c r="I50" s="189">
        <v>0</v>
      </c>
      <c r="J50" s="189">
        <v>0</v>
      </c>
      <c r="K50" s="200" t="s">
        <v>167</v>
      </c>
      <c r="L50" s="201">
        <v>120.65</v>
      </c>
      <c r="M50" s="197">
        <v>50</v>
      </c>
    </row>
    <row r="51" spans="1:13" ht="22.5" customHeight="1">
      <c r="A51" s="188" t="s">
        <v>169</v>
      </c>
      <c r="B51" s="188"/>
      <c r="C51" s="188" t="s">
        <v>170</v>
      </c>
      <c r="D51" s="189">
        <v>196.7</v>
      </c>
      <c r="E51" s="189">
        <v>196.7</v>
      </c>
      <c r="F51" s="189">
        <v>0</v>
      </c>
      <c r="G51" s="189">
        <v>0</v>
      </c>
      <c r="H51" s="189">
        <v>0</v>
      </c>
      <c r="I51" s="189">
        <v>0</v>
      </c>
      <c r="J51" s="189">
        <v>0</v>
      </c>
      <c r="K51" s="200" t="s">
        <v>169</v>
      </c>
      <c r="L51" s="201">
        <v>196.7</v>
      </c>
      <c r="M51" s="197">
        <v>51</v>
      </c>
    </row>
    <row r="52" spans="1:13" ht="22.5" customHeight="1">
      <c r="A52" s="188" t="s">
        <v>171</v>
      </c>
      <c r="B52" s="188"/>
      <c r="C52" s="188" t="s">
        <v>172</v>
      </c>
      <c r="D52" s="189">
        <v>196.7</v>
      </c>
      <c r="E52" s="189">
        <v>196.7</v>
      </c>
      <c r="F52" s="189">
        <v>0</v>
      </c>
      <c r="G52" s="189">
        <v>0</v>
      </c>
      <c r="H52" s="189">
        <v>0</v>
      </c>
      <c r="I52" s="189">
        <v>0</v>
      </c>
      <c r="J52" s="189">
        <v>0</v>
      </c>
      <c r="K52" s="200" t="s">
        <v>171</v>
      </c>
      <c r="L52" s="201">
        <v>196.7</v>
      </c>
      <c r="M52" s="197">
        <v>52</v>
      </c>
    </row>
    <row r="53" spans="1:13" ht="22.5" customHeight="1">
      <c r="A53" s="188" t="s">
        <v>173</v>
      </c>
      <c r="B53" s="188"/>
      <c r="C53" s="188" t="s">
        <v>174</v>
      </c>
      <c r="D53" s="189">
        <v>133.63</v>
      </c>
      <c r="E53" s="189">
        <v>133.63</v>
      </c>
      <c r="F53" s="189">
        <v>0</v>
      </c>
      <c r="G53" s="189">
        <v>0</v>
      </c>
      <c r="H53" s="189">
        <v>0</v>
      </c>
      <c r="I53" s="189">
        <v>0</v>
      </c>
      <c r="J53" s="189">
        <v>0</v>
      </c>
      <c r="K53" s="200" t="s">
        <v>173</v>
      </c>
      <c r="L53" s="201">
        <v>133.63</v>
      </c>
      <c r="M53" s="197">
        <v>53</v>
      </c>
    </row>
    <row r="54" spans="1:13" ht="22.5" customHeight="1">
      <c r="A54" s="188" t="s">
        <v>175</v>
      </c>
      <c r="B54" s="188"/>
      <c r="C54" s="188" t="s">
        <v>176</v>
      </c>
      <c r="D54" s="189">
        <v>1</v>
      </c>
      <c r="E54" s="189">
        <v>1</v>
      </c>
      <c r="F54" s="189">
        <v>0</v>
      </c>
      <c r="G54" s="189">
        <v>0</v>
      </c>
      <c r="H54" s="189">
        <v>0</v>
      </c>
      <c r="I54" s="189">
        <v>0</v>
      </c>
      <c r="J54" s="189">
        <v>0</v>
      </c>
      <c r="K54" s="200" t="s">
        <v>175</v>
      </c>
      <c r="L54" s="201">
        <v>1</v>
      </c>
      <c r="M54" s="197">
        <v>54</v>
      </c>
    </row>
    <row r="55" spans="1:13" ht="22.5" customHeight="1">
      <c r="A55" s="188" t="s">
        <v>177</v>
      </c>
      <c r="B55" s="188"/>
      <c r="C55" s="188" t="s">
        <v>178</v>
      </c>
      <c r="D55" s="189">
        <v>1</v>
      </c>
      <c r="E55" s="189">
        <v>1</v>
      </c>
      <c r="F55" s="189">
        <v>0</v>
      </c>
      <c r="G55" s="189">
        <v>0</v>
      </c>
      <c r="H55" s="189">
        <v>0</v>
      </c>
      <c r="I55" s="189">
        <v>0</v>
      </c>
      <c r="J55" s="189">
        <v>0</v>
      </c>
      <c r="K55" s="200" t="s">
        <v>177</v>
      </c>
      <c r="L55" s="201">
        <v>1</v>
      </c>
      <c r="M55" s="197">
        <v>55</v>
      </c>
    </row>
    <row r="56" spans="1:13" ht="22.5" customHeight="1">
      <c r="A56" s="188" t="s">
        <v>179</v>
      </c>
      <c r="B56" s="188"/>
      <c r="C56" s="188" t="s">
        <v>180</v>
      </c>
      <c r="D56" s="189">
        <v>1</v>
      </c>
      <c r="E56" s="189">
        <v>1</v>
      </c>
      <c r="F56" s="189">
        <v>0</v>
      </c>
      <c r="G56" s="189">
        <v>0</v>
      </c>
      <c r="H56" s="189">
        <v>0</v>
      </c>
      <c r="I56" s="189">
        <v>0</v>
      </c>
      <c r="J56" s="189">
        <v>0</v>
      </c>
      <c r="K56" s="200" t="s">
        <v>179</v>
      </c>
      <c r="L56" s="201">
        <v>1</v>
      </c>
      <c r="M56" s="197">
        <v>56</v>
      </c>
    </row>
    <row r="57" spans="1:13" ht="22.5" customHeight="1">
      <c r="A57" s="188" t="s">
        <v>181</v>
      </c>
      <c r="B57" s="188"/>
      <c r="C57" s="188" t="s">
        <v>182</v>
      </c>
      <c r="D57" s="189">
        <v>1</v>
      </c>
      <c r="E57" s="189">
        <v>1</v>
      </c>
      <c r="F57" s="189">
        <v>0</v>
      </c>
      <c r="G57" s="189">
        <v>0</v>
      </c>
      <c r="H57" s="189">
        <v>0</v>
      </c>
      <c r="I57" s="189">
        <v>0</v>
      </c>
      <c r="J57" s="189">
        <v>0</v>
      </c>
      <c r="K57" s="200" t="s">
        <v>181</v>
      </c>
      <c r="L57" s="201">
        <v>1</v>
      </c>
      <c r="M57" s="197">
        <v>57</v>
      </c>
    </row>
    <row r="58" spans="1:13" ht="22.5" customHeight="1">
      <c r="A58" s="188" t="s">
        <v>183</v>
      </c>
      <c r="B58" s="188"/>
      <c r="C58" s="188" t="s">
        <v>184</v>
      </c>
      <c r="D58" s="189">
        <v>131.63</v>
      </c>
      <c r="E58" s="189">
        <v>131.63</v>
      </c>
      <c r="F58" s="189">
        <v>0</v>
      </c>
      <c r="G58" s="189">
        <v>0</v>
      </c>
      <c r="H58" s="189">
        <v>0</v>
      </c>
      <c r="I58" s="189">
        <v>0</v>
      </c>
      <c r="J58" s="189">
        <v>0</v>
      </c>
      <c r="K58" s="200" t="s">
        <v>183</v>
      </c>
      <c r="L58" s="201">
        <v>131.63</v>
      </c>
      <c r="M58" s="197">
        <v>58</v>
      </c>
    </row>
    <row r="59" spans="1:13" ht="22.5" customHeight="1">
      <c r="A59" s="188" t="s">
        <v>185</v>
      </c>
      <c r="B59" s="188"/>
      <c r="C59" s="188" t="s">
        <v>186</v>
      </c>
      <c r="D59" s="189">
        <v>131.63</v>
      </c>
      <c r="E59" s="189">
        <v>131.63</v>
      </c>
      <c r="F59" s="189">
        <v>0</v>
      </c>
      <c r="G59" s="189">
        <v>0</v>
      </c>
      <c r="H59" s="189">
        <v>0</v>
      </c>
      <c r="I59" s="189">
        <v>0</v>
      </c>
      <c r="J59" s="189">
        <v>0</v>
      </c>
      <c r="K59" s="200" t="s">
        <v>185</v>
      </c>
      <c r="L59" s="201">
        <v>131.63</v>
      </c>
      <c r="M59" s="197">
        <v>59</v>
      </c>
    </row>
    <row r="60" spans="1:13" ht="22.5" customHeight="1">
      <c r="A60" s="188" t="s">
        <v>187</v>
      </c>
      <c r="B60" s="188"/>
      <c r="C60" s="188" t="s">
        <v>188</v>
      </c>
      <c r="D60" s="189">
        <v>15</v>
      </c>
      <c r="E60" s="189">
        <v>15</v>
      </c>
      <c r="F60" s="189">
        <v>0</v>
      </c>
      <c r="G60" s="189">
        <v>0</v>
      </c>
      <c r="H60" s="189">
        <v>0</v>
      </c>
      <c r="I60" s="189">
        <v>0</v>
      </c>
      <c r="J60" s="189">
        <v>0</v>
      </c>
      <c r="K60" s="200" t="s">
        <v>187</v>
      </c>
      <c r="L60" s="201">
        <v>15</v>
      </c>
      <c r="M60" s="197">
        <v>60</v>
      </c>
    </row>
    <row r="61" spans="1:13" ht="22.5" customHeight="1">
      <c r="A61" s="188" t="s">
        <v>189</v>
      </c>
      <c r="B61" s="188"/>
      <c r="C61" s="188" t="s">
        <v>190</v>
      </c>
      <c r="D61" s="189">
        <v>15</v>
      </c>
      <c r="E61" s="189">
        <v>15</v>
      </c>
      <c r="F61" s="189">
        <v>0</v>
      </c>
      <c r="G61" s="189">
        <v>0</v>
      </c>
      <c r="H61" s="189">
        <v>0</v>
      </c>
      <c r="I61" s="189">
        <v>0</v>
      </c>
      <c r="J61" s="189">
        <v>0</v>
      </c>
      <c r="K61" s="200" t="s">
        <v>189</v>
      </c>
      <c r="L61" s="201">
        <v>15</v>
      </c>
      <c r="M61" s="197">
        <v>61</v>
      </c>
    </row>
    <row r="62" spans="1:13" ht="22.5" customHeight="1">
      <c r="A62" s="188" t="s">
        <v>191</v>
      </c>
      <c r="B62" s="188"/>
      <c r="C62" s="188" t="s">
        <v>192</v>
      </c>
      <c r="D62" s="189">
        <v>15</v>
      </c>
      <c r="E62" s="189">
        <v>15</v>
      </c>
      <c r="F62" s="189">
        <v>0</v>
      </c>
      <c r="G62" s="189">
        <v>0</v>
      </c>
      <c r="H62" s="189">
        <v>0</v>
      </c>
      <c r="I62" s="189">
        <v>0</v>
      </c>
      <c r="J62" s="189">
        <v>0</v>
      </c>
      <c r="K62" s="200" t="s">
        <v>191</v>
      </c>
      <c r="L62" s="201">
        <v>15</v>
      </c>
      <c r="M62" s="197">
        <v>62</v>
      </c>
    </row>
    <row r="63" spans="1:13" ht="22.5" customHeight="1">
      <c r="A63" s="188" t="s">
        <v>193</v>
      </c>
      <c r="B63" s="188"/>
      <c r="C63" s="188" t="s">
        <v>194</v>
      </c>
      <c r="D63" s="189">
        <v>3</v>
      </c>
      <c r="E63" s="189">
        <v>3</v>
      </c>
      <c r="F63" s="189">
        <v>0</v>
      </c>
      <c r="G63" s="189">
        <v>0</v>
      </c>
      <c r="H63" s="189">
        <v>0</v>
      </c>
      <c r="I63" s="189">
        <v>0</v>
      </c>
      <c r="J63" s="189">
        <v>0</v>
      </c>
      <c r="K63" s="200" t="s">
        <v>193</v>
      </c>
      <c r="L63" s="201">
        <v>3</v>
      </c>
      <c r="M63" s="197">
        <v>63</v>
      </c>
    </row>
    <row r="64" spans="1:13" ht="22.5" customHeight="1">
      <c r="A64" s="188" t="s">
        <v>195</v>
      </c>
      <c r="B64" s="188"/>
      <c r="C64" s="188" t="s">
        <v>196</v>
      </c>
      <c r="D64" s="189">
        <v>3</v>
      </c>
      <c r="E64" s="189">
        <v>3</v>
      </c>
      <c r="F64" s="189">
        <v>0</v>
      </c>
      <c r="G64" s="189">
        <v>0</v>
      </c>
      <c r="H64" s="189">
        <v>0</v>
      </c>
      <c r="I64" s="189">
        <v>0</v>
      </c>
      <c r="J64" s="189">
        <v>0</v>
      </c>
      <c r="K64" s="200" t="s">
        <v>195</v>
      </c>
      <c r="L64" s="201">
        <v>3</v>
      </c>
      <c r="M64" s="197">
        <v>64</v>
      </c>
    </row>
    <row r="65" spans="1:13" ht="22.5" customHeight="1">
      <c r="A65" s="188" t="s">
        <v>197</v>
      </c>
      <c r="B65" s="188"/>
      <c r="C65" s="188" t="s">
        <v>198</v>
      </c>
      <c r="D65" s="189">
        <v>3</v>
      </c>
      <c r="E65" s="189">
        <v>3</v>
      </c>
      <c r="F65" s="189">
        <v>0</v>
      </c>
      <c r="G65" s="189">
        <v>0</v>
      </c>
      <c r="H65" s="189">
        <v>0</v>
      </c>
      <c r="I65" s="189">
        <v>0</v>
      </c>
      <c r="J65" s="189">
        <v>0</v>
      </c>
      <c r="K65" s="200" t="s">
        <v>197</v>
      </c>
      <c r="L65" s="201">
        <v>3</v>
      </c>
      <c r="M65" s="197">
        <v>65</v>
      </c>
    </row>
    <row r="66" spans="1:13" ht="22.5" customHeight="1">
      <c r="A66" s="188" t="s">
        <v>199</v>
      </c>
      <c r="B66" s="188"/>
      <c r="C66" s="188" t="s">
        <v>200</v>
      </c>
      <c r="D66" s="189">
        <v>95</v>
      </c>
      <c r="E66" s="189">
        <v>95</v>
      </c>
      <c r="F66" s="189">
        <v>0</v>
      </c>
      <c r="G66" s="189">
        <v>0</v>
      </c>
      <c r="H66" s="189">
        <v>0</v>
      </c>
      <c r="I66" s="189">
        <v>0</v>
      </c>
      <c r="J66" s="189">
        <v>0</v>
      </c>
      <c r="K66" s="200" t="s">
        <v>199</v>
      </c>
      <c r="L66" s="201">
        <v>95</v>
      </c>
      <c r="M66" s="197">
        <v>66</v>
      </c>
    </row>
    <row r="67" spans="1:13" ht="22.5" customHeight="1">
      <c r="A67" s="188" t="s">
        <v>201</v>
      </c>
      <c r="B67" s="188"/>
      <c r="C67" s="188" t="s">
        <v>202</v>
      </c>
      <c r="D67" s="189">
        <v>80</v>
      </c>
      <c r="E67" s="189">
        <v>80</v>
      </c>
      <c r="F67" s="189">
        <v>0</v>
      </c>
      <c r="G67" s="189">
        <v>0</v>
      </c>
      <c r="H67" s="189">
        <v>0</v>
      </c>
      <c r="I67" s="189">
        <v>0</v>
      </c>
      <c r="J67" s="189">
        <v>0</v>
      </c>
      <c r="K67" s="200" t="s">
        <v>201</v>
      </c>
      <c r="L67" s="201">
        <v>80</v>
      </c>
      <c r="M67" s="197">
        <v>67</v>
      </c>
    </row>
    <row r="68" spans="1:13" ht="22.5" customHeight="1">
      <c r="A68" s="188" t="s">
        <v>203</v>
      </c>
      <c r="B68" s="188"/>
      <c r="C68" s="188" t="s">
        <v>204</v>
      </c>
      <c r="D68" s="189">
        <v>80</v>
      </c>
      <c r="E68" s="189">
        <v>80</v>
      </c>
      <c r="F68" s="189">
        <v>0</v>
      </c>
      <c r="G68" s="189">
        <v>0</v>
      </c>
      <c r="H68" s="189">
        <v>0</v>
      </c>
      <c r="I68" s="189">
        <v>0</v>
      </c>
      <c r="J68" s="189">
        <v>0</v>
      </c>
      <c r="K68" s="200" t="s">
        <v>203</v>
      </c>
      <c r="L68" s="201">
        <v>80</v>
      </c>
      <c r="M68" s="197">
        <v>68</v>
      </c>
    </row>
    <row r="69" spans="1:13" ht="22.5" customHeight="1">
      <c r="A69" s="188" t="s">
        <v>205</v>
      </c>
      <c r="B69" s="188"/>
      <c r="C69" s="188" t="s">
        <v>206</v>
      </c>
      <c r="D69" s="189">
        <v>11</v>
      </c>
      <c r="E69" s="189">
        <v>11</v>
      </c>
      <c r="F69" s="189">
        <v>0</v>
      </c>
      <c r="G69" s="189">
        <v>0</v>
      </c>
      <c r="H69" s="189">
        <v>0</v>
      </c>
      <c r="I69" s="189">
        <v>0</v>
      </c>
      <c r="J69" s="189">
        <v>0</v>
      </c>
      <c r="K69" s="200" t="s">
        <v>205</v>
      </c>
      <c r="L69" s="201">
        <v>11</v>
      </c>
      <c r="M69" s="197">
        <v>69</v>
      </c>
    </row>
    <row r="70" spans="1:13" ht="22.5" customHeight="1">
      <c r="A70" s="188" t="s">
        <v>207</v>
      </c>
      <c r="B70" s="188"/>
      <c r="C70" s="188" t="s">
        <v>208</v>
      </c>
      <c r="D70" s="189">
        <v>11</v>
      </c>
      <c r="E70" s="189">
        <v>11</v>
      </c>
      <c r="F70" s="189">
        <v>0</v>
      </c>
      <c r="G70" s="189">
        <v>0</v>
      </c>
      <c r="H70" s="189">
        <v>0</v>
      </c>
      <c r="I70" s="189">
        <v>0</v>
      </c>
      <c r="J70" s="189">
        <v>0</v>
      </c>
      <c r="K70" s="200" t="s">
        <v>207</v>
      </c>
      <c r="L70" s="201">
        <v>11</v>
      </c>
      <c r="M70" s="197">
        <v>70</v>
      </c>
    </row>
    <row r="71" spans="1:13" ht="22.5" customHeight="1">
      <c r="A71" s="188" t="s">
        <v>209</v>
      </c>
      <c r="B71" s="188"/>
      <c r="C71" s="188" t="s">
        <v>210</v>
      </c>
      <c r="D71" s="189">
        <v>4</v>
      </c>
      <c r="E71" s="189">
        <v>4</v>
      </c>
      <c r="F71" s="189">
        <v>0</v>
      </c>
      <c r="G71" s="189">
        <v>0</v>
      </c>
      <c r="H71" s="189">
        <v>0</v>
      </c>
      <c r="I71" s="189">
        <v>0</v>
      </c>
      <c r="J71" s="189">
        <v>0</v>
      </c>
      <c r="K71" s="200" t="s">
        <v>209</v>
      </c>
      <c r="L71" s="201">
        <v>4</v>
      </c>
      <c r="M71" s="197">
        <v>71</v>
      </c>
    </row>
    <row r="72" spans="1:13" ht="22.5" customHeight="1">
      <c r="A72" s="188" t="s">
        <v>211</v>
      </c>
      <c r="B72" s="188"/>
      <c r="C72" s="188" t="s">
        <v>212</v>
      </c>
      <c r="D72" s="189">
        <v>4</v>
      </c>
      <c r="E72" s="189">
        <v>4</v>
      </c>
      <c r="F72" s="189">
        <v>0</v>
      </c>
      <c r="G72" s="189">
        <v>0</v>
      </c>
      <c r="H72" s="189">
        <v>0</v>
      </c>
      <c r="I72" s="189">
        <v>0</v>
      </c>
      <c r="J72" s="189">
        <v>0</v>
      </c>
      <c r="K72" s="200" t="s">
        <v>211</v>
      </c>
      <c r="L72" s="201">
        <v>4</v>
      </c>
      <c r="M72" s="197">
        <v>72</v>
      </c>
    </row>
    <row r="73" spans="1:13" ht="22.5" customHeight="1">
      <c r="A73" s="188" t="s">
        <v>213</v>
      </c>
      <c r="B73" s="188"/>
      <c r="C73" s="188" t="s">
        <v>214</v>
      </c>
      <c r="D73" s="189">
        <v>12</v>
      </c>
      <c r="E73" s="189">
        <v>12</v>
      </c>
      <c r="F73" s="189">
        <v>0</v>
      </c>
      <c r="G73" s="189">
        <v>0</v>
      </c>
      <c r="H73" s="189">
        <v>0</v>
      </c>
      <c r="I73" s="189">
        <v>0</v>
      </c>
      <c r="J73" s="189">
        <v>0</v>
      </c>
      <c r="K73" s="200" t="s">
        <v>213</v>
      </c>
      <c r="L73" s="201">
        <v>12</v>
      </c>
      <c r="M73" s="197">
        <v>73</v>
      </c>
    </row>
    <row r="74" spans="1:13" ht="22.5" customHeight="1">
      <c r="A74" s="188" t="s">
        <v>215</v>
      </c>
      <c r="B74" s="188"/>
      <c r="C74" s="188" t="s">
        <v>216</v>
      </c>
      <c r="D74" s="189">
        <v>1</v>
      </c>
      <c r="E74" s="189">
        <v>1</v>
      </c>
      <c r="F74" s="189">
        <v>0</v>
      </c>
      <c r="G74" s="189">
        <v>0</v>
      </c>
      <c r="H74" s="189">
        <v>0</v>
      </c>
      <c r="I74" s="189">
        <v>0</v>
      </c>
      <c r="J74" s="189">
        <v>0</v>
      </c>
      <c r="K74" s="200" t="s">
        <v>215</v>
      </c>
      <c r="L74" s="201">
        <v>1</v>
      </c>
      <c r="M74" s="197">
        <v>74</v>
      </c>
    </row>
    <row r="75" spans="1:13" ht="22.5" customHeight="1">
      <c r="A75" s="188" t="s">
        <v>217</v>
      </c>
      <c r="B75" s="188"/>
      <c r="C75" s="188" t="s">
        <v>218</v>
      </c>
      <c r="D75" s="189">
        <v>1</v>
      </c>
      <c r="E75" s="189">
        <v>1</v>
      </c>
      <c r="F75" s="189">
        <v>0</v>
      </c>
      <c r="G75" s="189">
        <v>0</v>
      </c>
      <c r="H75" s="189">
        <v>0</v>
      </c>
      <c r="I75" s="189">
        <v>0</v>
      </c>
      <c r="J75" s="189">
        <v>0</v>
      </c>
      <c r="K75" s="200" t="s">
        <v>217</v>
      </c>
      <c r="L75" s="201">
        <v>1</v>
      </c>
      <c r="M75" s="197">
        <v>75</v>
      </c>
    </row>
    <row r="76" spans="1:13" ht="22.5" customHeight="1">
      <c r="A76" s="188" t="s">
        <v>219</v>
      </c>
      <c r="B76" s="188"/>
      <c r="C76" s="188" t="s">
        <v>220</v>
      </c>
      <c r="D76" s="189">
        <v>10</v>
      </c>
      <c r="E76" s="189">
        <v>10</v>
      </c>
      <c r="F76" s="189">
        <v>0</v>
      </c>
      <c r="G76" s="189">
        <v>0</v>
      </c>
      <c r="H76" s="189">
        <v>0</v>
      </c>
      <c r="I76" s="189">
        <v>0</v>
      </c>
      <c r="J76" s="189">
        <v>0</v>
      </c>
      <c r="K76" s="200" t="s">
        <v>219</v>
      </c>
      <c r="L76" s="201">
        <v>10</v>
      </c>
      <c r="M76" s="197">
        <v>76</v>
      </c>
    </row>
    <row r="77" spans="1:13" ht="22.5" customHeight="1">
      <c r="A77" s="188" t="s">
        <v>221</v>
      </c>
      <c r="B77" s="188"/>
      <c r="C77" s="188" t="s">
        <v>222</v>
      </c>
      <c r="D77" s="189">
        <v>10</v>
      </c>
      <c r="E77" s="189">
        <v>10</v>
      </c>
      <c r="F77" s="189">
        <v>0</v>
      </c>
      <c r="G77" s="189">
        <v>0</v>
      </c>
      <c r="H77" s="189">
        <v>0</v>
      </c>
      <c r="I77" s="189">
        <v>0</v>
      </c>
      <c r="J77" s="189">
        <v>0</v>
      </c>
      <c r="K77" s="200" t="s">
        <v>221</v>
      </c>
      <c r="L77" s="201">
        <v>10</v>
      </c>
      <c r="M77" s="197">
        <v>77</v>
      </c>
    </row>
    <row r="78" spans="1:13" ht="22.5" customHeight="1">
      <c r="A78" s="188" t="s">
        <v>223</v>
      </c>
      <c r="B78" s="188"/>
      <c r="C78" s="188" t="s">
        <v>224</v>
      </c>
      <c r="D78" s="189">
        <v>1</v>
      </c>
      <c r="E78" s="189">
        <v>1</v>
      </c>
      <c r="F78" s="189">
        <v>0</v>
      </c>
      <c r="G78" s="189">
        <v>0</v>
      </c>
      <c r="H78" s="189">
        <v>0</v>
      </c>
      <c r="I78" s="189">
        <v>0</v>
      </c>
      <c r="J78" s="189">
        <v>0</v>
      </c>
      <c r="K78" s="200" t="s">
        <v>223</v>
      </c>
      <c r="L78" s="201">
        <v>1</v>
      </c>
      <c r="M78" s="197">
        <v>78</v>
      </c>
    </row>
    <row r="79" spans="1:13" ht="22.5" customHeight="1">
      <c r="A79" s="188" t="s">
        <v>225</v>
      </c>
      <c r="B79" s="188"/>
      <c r="C79" s="188" t="s">
        <v>98</v>
      </c>
      <c r="D79" s="189">
        <v>1</v>
      </c>
      <c r="E79" s="189">
        <v>1</v>
      </c>
      <c r="F79" s="189">
        <v>0</v>
      </c>
      <c r="G79" s="189">
        <v>0</v>
      </c>
      <c r="H79" s="189">
        <v>0</v>
      </c>
      <c r="I79" s="189">
        <v>0</v>
      </c>
      <c r="J79" s="189">
        <v>0</v>
      </c>
      <c r="K79" s="200" t="s">
        <v>225</v>
      </c>
      <c r="L79" s="201">
        <v>1</v>
      </c>
      <c r="M79" s="197">
        <v>79</v>
      </c>
    </row>
    <row r="80" spans="1:13" ht="22.5" customHeight="1">
      <c r="A80" s="188" t="s">
        <v>226</v>
      </c>
      <c r="B80" s="188"/>
      <c r="C80" s="188" t="s">
        <v>227</v>
      </c>
      <c r="D80" s="189">
        <v>8</v>
      </c>
      <c r="E80" s="189">
        <v>8</v>
      </c>
      <c r="F80" s="189">
        <v>0</v>
      </c>
      <c r="G80" s="189">
        <v>0</v>
      </c>
      <c r="H80" s="189">
        <v>0</v>
      </c>
      <c r="I80" s="189">
        <v>0</v>
      </c>
      <c r="J80" s="189">
        <v>0</v>
      </c>
      <c r="K80" s="200" t="s">
        <v>226</v>
      </c>
      <c r="L80" s="201">
        <v>8</v>
      </c>
      <c r="M80" s="197">
        <v>80</v>
      </c>
    </row>
    <row r="81" spans="1:13" ht="22.5" customHeight="1">
      <c r="A81" s="188" t="s">
        <v>228</v>
      </c>
      <c r="B81" s="188"/>
      <c r="C81" s="188" t="s">
        <v>229</v>
      </c>
      <c r="D81" s="204">
        <v>8</v>
      </c>
      <c r="E81" s="204">
        <v>8</v>
      </c>
      <c r="F81" s="204">
        <v>0</v>
      </c>
      <c r="G81" s="204">
        <v>0</v>
      </c>
      <c r="H81" s="204">
        <v>0</v>
      </c>
      <c r="I81" s="204">
        <v>0</v>
      </c>
      <c r="J81" s="204">
        <v>0</v>
      </c>
      <c r="K81" s="200" t="s">
        <v>228</v>
      </c>
      <c r="L81" s="201">
        <v>8</v>
      </c>
      <c r="M81" s="197">
        <v>81</v>
      </c>
    </row>
    <row r="82" spans="1:13" ht="22.5" customHeight="1">
      <c r="A82" s="188" t="s">
        <v>230</v>
      </c>
      <c r="B82" s="188"/>
      <c r="C82" s="188" t="s">
        <v>231</v>
      </c>
      <c r="D82" s="204">
        <v>8</v>
      </c>
      <c r="E82" s="204">
        <v>8</v>
      </c>
      <c r="F82" s="204">
        <v>0</v>
      </c>
      <c r="G82" s="204">
        <v>0</v>
      </c>
      <c r="H82" s="204">
        <v>0</v>
      </c>
      <c r="I82" s="204">
        <v>0</v>
      </c>
      <c r="J82" s="204">
        <v>0</v>
      </c>
      <c r="K82" s="200" t="s">
        <v>230</v>
      </c>
      <c r="L82" s="201">
        <v>8</v>
      </c>
      <c r="M82" s="197">
        <v>82</v>
      </c>
    </row>
    <row r="83" spans="1:13" ht="22.5" customHeight="1">
      <c r="A83" s="188" t="s">
        <v>232</v>
      </c>
      <c r="B83" s="188"/>
      <c r="C83" s="188" t="s">
        <v>233</v>
      </c>
      <c r="D83" s="204">
        <v>4</v>
      </c>
      <c r="E83" s="204">
        <v>4</v>
      </c>
      <c r="F83" s="204">
        <v>0</v>
      </c>
      <c r="G83" s="204">
        <v>0</v>
      </c>
      <c r="H83" s="204">
        <v>0</v>
      </c>
      <c r="I83" s="204">
        <v>0</v>
      </c>
      <c r="J83" s="204">
        <v>0</v>
      </c>
      <c r="K83" s="200" t="s">
        <v>232</v>
      </c>
      <c r="L83" s="201">
        <v>4</v>
      </c>
      <c r="M83" s="197">
        <v>83</v>
      </c>
    </row>
    <row r="84" spans="1:13" ht="22.5" customHeight="1">
      <c r="A84" s="188" t="s">
        <v>234</v>
      </c>
      <c r="B84" s="188"/>
      <c r="C84" s="188" t="s">
        <v>235</v>
      </c>
      <c r="D84" s="204">
        <v>4</v>
      </c>
      <c r="E84" s="204">
        <v>4</v>
      </c>
      <c r="F84" s="204">
        <v>0</v>
      </c>
      <c r="G84" s="204">
        <v>0</v>
      </c>
      <c r="H84" s="204">
        <v>0</v>
      </c>
      <c r="I84" s="204">
        <v>0</v>
      </c>
      <c r="J84" s="204">
        <v>0</v>
      </c>
      <c r="K84" s="200" t="s">
        <v>234</v>
      </c>
      <c r="L84" s="201">
        <v>4</v>
      </c>
      <c r="M84" s="197">
        <v>84</v>
      </c>
    </row>
    <row r="85" spans="1:13" ht="22.5" customHeight="1">
      <c r="A85" s="188" t="s">
        <v>236</v>
      </c>
      <c r="B85" s="188"/>
      <c r="C85" s="188" t="s">
        <v>237</v>
      </c>
      <c r="D85" s="204">
        <v>4</v>
      </c>
      <c r="E85" s="204">
        <v>4</v>
      </c>
      <c r="F85" s="204">
        <v>0</v>
      </c>
      <c r="G85" s="204">
        <v>0</v>
      </c>
      <c r="H85" s="204">
        <v>0</v>
      </c>
      <c r="I85" s="204">
        <v>0</v>
      </c>
      <c r="J85" s="204">
        <v>0</v>
      </c>
      <c r="K85" s="200" t="s">
        <v>236</v>
      </c>
      <c r="L85" s="201">
        <v>4</v>
      </c>
      <c r="M85" s="197">
        <v>85</v>
      </c>
    </row>
    <row r="86" spans="1:13" ht="22.5" customHeight="1">
      <c r="A86" s="188" t="s">
        <v>238</v>
      </c>
      <c r="B86" s="188"/>
      <c r="C86" s="188" t="s">
        <v>239</v>
      </c>
      <c r="D86" s="204">
        <v>134.08</v>
      </c>
      <c r="E86" s="204">
        <v>134.08</v>
      </c>
      <c r="F86" s="204">
        <v>0</v>
      </c>
      <c r="G86" s="204">
        <v>0</v>
      </c>
      <c r="H86" s="204">
        <v>0</v>
      </c>
      <c r="I86" s="204">
        <v>0</v>
      </c>
      <c r="J86" s="204">
        <v>0</v>
      </c>
      <c r="K86" s="200" t="s">
        <v>238</v>
      </c>
      <c r="L86" s="201">
        <v>134.08</v>
      </c>
      <c r="M86" s="197">
        <v>86</v>
      </c>
    </row>
    <row r="87" spans="1:13" ht="22.5" customHeight="1">
      <c r="A87" s="188" t="s">
        <v>240</v>
      </c>
      <c r="B87" s="188"/>
      <c r="C87" s="188" t="s">
        <v>241</v>
      </c>
      <c r="D87" s="204">
        <v>8</v>
      </c>
      <c r="E87" s="204">
        <v>8</v>
      </c>
      <c r="F87" s="204">
        <v>0</v>
      </c>
      <c r="G87" s="204">
        <v>0</v>
      </c>
      <c r="H87" s="204">
        <v>0</v>
      </c>
      <c r="I87" s="204">
        <v>0</v>
      </c>
      <c r="J87" s="204">
        <v>0</v>
      </c>
      <c r="K87" s="200" t="s">
        <v>240</v>
      </c>
      <c r="L87" s="201">
        <v>8</v>
      </c>
      <c r="M87" s="197">
        <v>87</v>
      </c>
    </row>
    <row r="88" spans="1:13" ht="22.5" customHeight="1">
      <c r="A88" s="188" t="s">
        <v>242</v>
      </c>
      <c r="B88" s="188"/>
      <c r="C88" s="188" t="s">
        <v>243</v>
      </c>
      <c r="D88" s="204">
        <v>8</v>
      </c>
      <c r="E88" s="204">
        <v>8</v>
      </c>
      <c r="F88" s="204">
        <v>0</v>
      </c>
      <c r="G88" s="204">
        <v>0</v>
      </c>
      <c r="H88" s="204">
        <v>0</v>
      </c>
      <c r="I88" s="204">
        <v>0</v>
      </c>
      <c r="J88" s="204">
        <v>0</v>
      </c>
      <c r="K88" s="200" t="s">
        <v>242</v>
      </c>
      <c r="L88" s="201">
        <v>8</v>
      </c>
      <c r="M88" s="197">
        <v>88</v>
      </c>
    </row>
    <row r="89" spans="1:13" ht="22.5" customHeight="1">
      <c r="A89" s="188" t="s">
        <v>244</v>
      </c>
      <c r="B89" s="188"/>
      <c r="C89" s="188" t="s">
        <v>245</v>
      </c>
      <c r="D89" s="204">
        <v>126.08</v>
      </c>
      <c r="E89" s="204">
        <v>126.08</v>
      </c>
      <c r="F89" s="204">
        <v>0</v>
      </c>
      <c r="G89" s="204">
        <v>0</v>
      </c>
      <c r="H89" s="204">
        <v>0</v>
      </c>
      <c r="I89" s="204">
        <v>0</v>
      </c>
      <c r="J89" s="204">
        <v>0</v>
      </c>
      <c r="K89" s="200" t="s">
        <v>244</v>
      </c>
      <c r="L89" s="201">
        <v>126.08</v>
      </c>
      <c r="M89" s="197">
        <v>89</v>
      </c>
    </row>
    <row r="90" spans="1:13" ht="22.5" customHeight="1">
      <c r="A90" s="188" t="s">
        <v>246</v>
      </c>
      <c r="B90" s="188"/>
      <c r="C90" s="188" t="s">
        <v>247</v>
      </c>
      <c r="D90" s="204">
        <v>126.08</v>
      </c>
      <c r="E90" s="204">
        <v>126.08</v>
      </c>
      <c r="F90" s="204">
        <v>0</v>
      </c>
      <c r="G90" s="204">
        <v>0</v>
      </c>
      <c r="H90" s="204">
        <v>0</v>
      </c>
      <c r="I90" s="204">
        <v>0</v>
      </c>
      <c r="J90" s="204">
        <v>0</v>
      </c>
      <c r="K90" s="200" t="s">
        <v>246</v>
      </c>
      <c r="L90" s="201">
        <v>126.08</v>
      </c>
      <c r="M90" s="197">
        <v>90</v>
      </c>
    </row>
    <row r="91" spans="1:13" ht="22.5" customHeight="1">
      <c r="A91" s="188" t="s">
        <v>49</v>
      </c>
      <c r="B91" s="188"/>
      <c r="C91" s="188" t="s">
        <v>49</v>
      </c>
      <c r="D91" s="204" t="s">
        <v>49</v>
      </c>
      <c r="E91" s="204" t="s">
        <v>49</v>
      </c>
      <c r="F91" s="204" t="s">
        <v>49</v>
      </c>
      <c r="G91" s="204" t="s">
        <v>49</v>
      </c>
      <c r="H91" s="204" t="s">
        <v>49</v>
      </c>
      <c r="I91" s="204" t="s">
        <v>49</v>
      </c>
      <c r="J91" s="204" t="s">
        <v>49</v>
      </c>
      <c r="K91" s="200">
        <v>0</v>
      </c>
      <c r="L91" s="201">
        <v>0</v>
      </c>
      <c r="M91" s="197" t="s">
        <v>49</v>
      </c>
    </row>
    <row r="92" spans="1:13" ht="22.5" customHeight="1">
      <c r="A92" s="188" t="s">
        <v>49</v>
      </c>
      <c r="B92" s="188"/>
      <c r="C92" s="188" t="s">
        <v>49</v>
      </c>
      <c r="D92" s="204" t="s">
        <v>49</v>
      </c>
      <c r="E92" s="204" t="s">
        <v>49</v>
      </c>
      <c r="F92" s="204" t="s">
        <v>49</v>
      </c>
      <c r="G92" s="204" t="s">
        <v>49</v>
      </c>
      <c r="H92" s="204" t="s">
        <v>49</v>
      </c>
      <c r="I92" s="204" t="s">
        <v>49</v>
      </c>
      <c r="J92" s="204" t="s">
        <v>49</v>
      </c>
      <c r="K92" s="200">
        <v>0</v>
      </c>
      <c r="L92" s="201">
        <v>0</v>
      </c>
      <c r="M92" s="197" t="s">
        <v>49</v>
      </c>
    </row>
    <row r="93" spans="1:13" ht="22.5" customHeight="1">
      <c r="A93" s="188" t="s">
        <v>49</v>
      </c>
      <c r="B93" s="188"/>
      <c r="C93" s="188" t="s">
        <v>49</v>
      </c>
      <c r="D93" s="204" t="s">
        <v>49</v>
      </c>
      <c r="E93" s="204" t="s">
        <v>49</v>
      </c>
      <c r="F93" s="204" t="s">
        <v>49</v>
      </c>
      <c r="G93" s="204" t="s">
        <v>49</v>
      </c>
      <c r="H93" s="204" t="s">
        <v>49</v>
      </c>
      <c r="I93" s="204" t="s">
        <v>49</v>
      </c>
      <c r="J93" s="204" t="s">
        <v>49</v>
      </c>
      <c r="K93" s="200">
        <v>0</v>
      </c>
      <c r="L93" s="201">
        <v>0</v>
      </c>
      <c r="M93" s="197" t="s">
        <v>49</v>
      </c>
    </row>
    <row r="94" spans="1:13" ht="22.5" customHeight="1">
      <c r="A94" s="188" t="s">
        <v>49</v>
      </c>
      <c r="B94" s="188"/>
      <c r="C94" s="188" t="s">
        <v>49</v>
      </c>
      <c r="D94" s="204" t="s">
        <v>49</v>
      </c>
      <c r="E94" s="204" t="s">
        <v>49</v>
      </c>
      <c r="F94" s="204" t="s">
        <v>49</v>
      </c>
      <c r="G94" s="204" t="s">
        <v>49</v>
      </c>
      <c r="H94" s="204" t="s">
        <v>49</v>
      </c>
      <c r="I94" s="204" t="s">
        <v>49</v>
      </c>
      <c r="J94" s="204" t="s">
        <v>49</v>
      </c>
      <c r="K94" s="200">
        <v>0</v>
      </c>
      <c r="L94" s="201">
        <v>0</v>
      </c>
      <c r="M94" s="197" t="s">
        <v>49</v>
      </c>
    </row>
    <row r="95" spans="1:13" ht="22.5" customHeight="1">
      <c r="A95" s="188" t="s">
        <v>49</v>
      </c>
      <c r="B95" s="188"/>
      <c r="C95" s="188" t="s">
        <v>49</v>
      </c>
      <c r="D95" s="204" t="s">
        <v>49</v>
      </c>
      <c r="E95" s="204" t="s">
        <v>49</v>
      </c>
      <c r="F95" s="204" t="s">
        <v>49</v>
      </c>
      <c r="G95" s="204" t="s">
        <v>49</v>
      </c>
      <c r="H95" s="204" t="s">
        <v>49</v>
      </c>
      <c r="I95" s="204" t="s">
        <v>49</v>
      </c>
      <c r="J95" s="204" t="s">
        <v>49</v>
      </c>
      <c r="K95" s="200">
        <v>0</v>
      </c>
      <c r="L95" s="201">
        <v>0</v>
      </c>
      <c r="M95" s="197" t="s">
        <v>49</v>
      </c>
    </row>
    <row r="96" spans="1:13" ht="22.5" customHeight="1">
      <c r="A96" s="188" t="s">
        <v>49</v>
      </c>
      <c r="B96" s="188"/>
      <c r="C96" s="188" t="s">
        <v>49</v>
      </c>
      <c r="D96" s="204" t="s">
        <v>49</v>
      </c>
      <c r="E96" s="204" t="s">
        <v>49</v>
      </c>
      <c r="F96" s="204" t="s">
        <v>49</v>
      </c>
      <c r="G96" s="204" t="s">
        <v>49</v>
      </c>
      <c r="H96" s="204" t="s">
        <v>49</v>
      </c>
      <c r="I96" s="204" t="s">
        <v>49</v>
      </c>
      <c r="J96" s="204" t="s">
        <v>49</v>
      </c>
      <c r="K96" s="200">
        <v>0</v>
      </c>
      <c r="L96" s="201">
        <v>0</v>
      </c>
      <c r="M96" s="197" t="s">
        <v>49</v>
      </c>
    </row>
    <row r="97" spans="1:13" ht="22.5" customHeight="1">
      <c r="A97" s="188" t="s">
        <v>49</v>
      </c>
      <c r="B97" s="188"/>
      <c r="C97" s="188" t="s">
        <v>49</v>
      </c>
      <c r="D97" s="204" t="s">
        <v>49</v>
      </c>
      <c r="E97" s="204" t="s">
        <v>49</v>
      </c>
      <c r="F97" s="204" t="s">
        <v>49</v>
      </c>
      <c r="G97" s="204" t="s">
        <v>49</v>
      </c>
      <c r="H97" s="204" t="s">
        <v>49</v>
      </c>
      <c r="I97" s="204" t="s">
        <v>49</v>
      </c>
      <c r="J97" s="204" t="s">
        <v>49</v>
      </c>
      <c r="K97" s="200">
        <v>0</v>
      </c>
      <c r="L97" s="201">
        <v>0</v>
      </c>
      <c r="M97" s="197" t="s">
        <v>49</v>
      </c>
    </row>
    <row r="98" spans="1:13" ht="22.5" customHeight="1">
      <c r="A98" s="188" t="s">
        <v>49</v>
      </c>
      <c r="B98" s="188"/>
      <c r="C98" s="188" t="s">
        <v>49</v>
      </c>
      <c r="D98" s="204" t="s">
        <v>49</v>
      </c>
      <c r="E98" s="204" t="s">
        <v>49</v>
      </c>
      <c r="F98" s="204" t="s">
        <v>49</v>
      </c>
      <c r="G98" s="204" t="s">
        <v>49</v>
      </c>
      <c r="H98" s="204" t="s">
        <v>49</v>
      </c>
      <c r="I98" s="204" t="s">
        <v>49</v>
      </c>
      <c r="J98" s="204" t="s">
        <v>49</v>
      </c>
      <c r="K98" s="200">
        <v>0</v>
      </c>
      <c r="L98" s="201">
        <v>0</v>
      </c>
      <c r="M98" s="197" t="s">
        <v>49</v>
      </c>
    </row>
    <row r="99" spans="1:13" ht="22.5" customHeight="1">
      <c r="A99" s="188" t="s">
        <v>49</v>
      </c>
      <c r="B99" s="188"/>
      <c r="C99" s="188" t="s">
        <v>49</v>
      </c>
      <c r="D99" s="204" t="s">
        <v>49</v>
      </c>
      <c r="E99" s="204" t="s">
        <v>49</v>
      </c>
      <c r="F99" s="204" t="s">
        <v>49</v>
      </c>
      <c r="G99" s="204" t="s">
        <v>49</v>
      </c>
      <c r="H99" s="204" t="s">
        <v>49</v>
      </c>
      <c r="I99" s="204" t="s">
        <v>49</v>
      </c>
      <c r="J99" s="204" t="s">
        <v>49</v>
      </c>
      <c r="K99" s="200">
        <v>0</v>
      </c>
      <c r="L99" s="201">
        <v>0</v>
      </c>
      <c r="M99" s="197" t="s">
        <v>49</v>
      </c>
    </row>
    <row r="100" spans="1:13" ht="22.5" customHeight="1">
      <c r="A100" s="188" t="s">
        <v>49</v>
      </c>
      <c r="B100" s="188"/>
      <c r="C100" s="188" t="s">
        <v>49</v>
      </c>
      <c r="D100" s="204" t="s">
        <v>49</v>
      </c>
      <c r="E100" s="204" t="s">
        <v>49</v>
      </c>
      <c r="F100" s="204" t="s">
        <v>49</v>
      </c>
      <c r="G100" s="204" t="s">
        <v>49</v>
      </c>
      <c r="H100" s="204" t="s">
        <v>49</v>
      </c>
      <c r="I100" s="204" t="s">
        <v>49</v>
      </c>
      <c r="J100" s="204" t="s">
        <v>49</v>
      </c>
      <c r="K100" s="200">
        <v>0</v>
      </c>
      <c r="L100" s="201">
        <v>0</v>
      </c>
      <c r="M100" s="197" t="s">
        <v>49</v>
      </c>
    </row>
    <row r="101" spans="1:13" ht="22.5" customHeight="1">
      <c r="A101" s="188" t="s">
        <v>49</v>
      </c>
      <c r="B101" s="188"/>
      <c r="C101" s="188" t="s">
        <v>49</v>
      </c>
      <c r="D101" s="204" t="s">
        <v>49</v>
      </c>
      <c r="E101" s="204" t="s">
        <v>49</v>
      </c>
      <c r="F101" s="204" t="s">
        <v>49</v>
      </c>
      <c r="G101" s="204" t="s">
        <v>49</v>
      </c>
      <c r="H101" s="204" t="s">
        <v>49</v>
      </c>
      <c r="I101" s="204" t="s">
        <v>49</v>
      </c>
      <c r="J101" s="204" t="s">
        <v>49</v>
      </c>
      <c r="K101" s="200">
        <v>0</v>
      </c>
      <c r="L101" s="201">
        <v>0</v>
      </c>
      <c r="M101" s="197" t="s">
        <v>49</v>
      </c>
    </row>
    <row r="102" spans="1:13" ht="22.5" customHeight="1">
      <c r="A102" s="188" t="s">
        <v>49</v>
      </c>
      <c r="B102" s="188"/>
      <c r="C102" s="188" t="s">
        <v>49</v>
      </c>
      <c r="D102" s="204" t="s">
        <v>49</v>
      </c>
      <c r="E102" s="204" t="s">
        <v>49</v>
      </c>
      <c r="F102" s="204" t="s">
        <v>49</v>
      </c>
      <c r="G102" s="204" t="s">
        <v>49</v>
      </c>
      <c r="H102" s="204" t="s">
        <v>49</v>
      </c>
      <c r="I102" s="204" t="s">
        <v>49</v>
      </c>
      <c r="J102" s="204" t="s">
        <v>49</v>
      </c>
      <c r="K102" s="200">
        <v>0</v>
      </c>
      <c r="L102" s="201">
        <v>0</v>
      </c>
      <c r="M102" s="197" t="s">
        <v>49</v>
      </c>
    </row>
    <row r="103" spans="1:13" ht="22.5" customHeight="1">
      <c r="A103" s="188" t="s">
        <v>49</v>
      </c>
      <c r="B103" s="188"/>
      <c r="C103" s="188" t="s">
        <v>49</v>
      </c>
      <c r="D103" s="204" t="s">
        <v>49</v>
      </c>
      <c r="E103" s="204" t="s">
        <v>49</v>
      </c>
      <c r="F103" s="204" t="s">
        <v>49</v>
      </c>
      <c r="G103" s="204" t="s">
        <v>49</v>
      </c>
      <c r="H103" s="204" t="s">
        <v>49</v>
      </c>
      <c r="I103" s="204" t="s">
        <v>49</v>
      </c>
      <c r="J103" s="204" t="s">
        <v>49</v>
      </c>
      <c r="K103" s="200">
        <v>0</v>
      </c>
      <c r="L103" s="201">
        <v>0</v>
      </c>
      <c r="M103" s="197" t="s">
        <v>49</v>
      </c>
    </row>
    <row r="104" spans="1:13" ht="22.5" customHeight="1">
      <c r="A104" s="188" t="s">
        <v>49</v>
      </c>
      <c r="B104" s="188"/>
      <c r="C104" s="188" t="s">
        <v>49</v>
      </c>
      <c r="D104" s="204" t="s">
        <v>49</v>
      </c>
      <c r="E104" s="204" t="s">
        <v>49</v>
      </c>
      <c r="F104" s="204" t="s">
        <v>49</v>
      </c>
      <c r="G104" s="204" t="s">
        <v>49</v>
      </c>
      <c r="H104" s="204" t="s">
        <v>49</v>
      </c>
      <c r="I104" s="204" t="s">
        <v>49</v>
      </c>
      <c r="J104" s="204" t="s">
        <v>49</v>
      </c>
      <c r="K104" s="200">
        <v>0</v>
      </c>
      <c r="L104" s="201">
        <v>0</v>
      </c>
      <c r="M104" s="197" t="s">
        <v>49</v>
      </c>
    </row>
    <row r="105" spans="1:13" ht="22.5" customHeight="1">
      <c r="A105" s="188" t="s">
        <v>49</v>
      </c>
      <c r="B105" s="188"/>
      <c r="C105" s="188" t="s">
        <v>49</v>
      </c>
      <c r="D105" s="204" t="s">
        <v>49</v>
      </c>
      <c r="E105" s="204" t="s">
        <v>49</v>
      </c>
      <c r="F105" s="204" t="s">
        <v>49</v>
      </c>
      <c r="G105" s="204" t="s">
        <v>49</v>
      </c>
      <c r="H105" s="204" t="s">
        <v>49</v>
      </c>
      <c r="I105" s="204" t="s">
        <v>49</v>
      </c>
      <c r="J105" s="204" t="s">
        <v>49</v>
      </c>
      <c r="K105" s="200">
        <v>0</v>
      </c>
      <c r="L105" s="201">
        <v>0</v>
      </c>
      <c r="M105" s="197" t="s">
        <v>49</v>
      </c>
    </row>
    <row r="106" spans="1:13" ht="22.5" customHeight="1">
      <c r="A106" s="188" t="s">
        <v>49</v>
      </c>
      <c r="B106" s="188"/>
      <c r="C106" s="188" t="s">
        <v>49</v>
      </c>
      <c r="D106" s="204" t="s">
        <v>49</v>
      </c>
      <c r="E106" s="204" t="s">
        <v>49</v>
      </c>
      <c r="F106" s="204" t="s">
        <v>49</v>
      </c>
      <c r="G106" s="204" t="s">
        <v>49</v>
      </c>
      <c r="H106" s="204" t="s">
        <v>49</v>
      </c>
      <c r="I106" s="204" t="s">
        <v>49</v>
      </c>
      <c r="J106" s="204" t="s">
        <v>49</v>
      </c>
      <c r="K106" s="200">
        <v>0</v>
      </c>
      <c r="L106" s="201">
        <v>0</v>
      </c>
      <c r="M106" s="197" t="s">
        <v>49</v>
      </c>
    </row>
    <row r="107" spans="1:13" ht="22.5" customHeight="1">
      <c r="A107" s="188" t="s">
        <v>49</v>
      </c>
      <c r="B107" s="188"/>
      <c r="C107" s="188" t="s">
        <v>49</v>
      </c>
      <c r="D107" s="204" t="s">
        <v>49</v>
      </c>
      <c r="E107" s="204" t="s">
        <v>49</v>
      </c>
      <c r="F107" s="204" t="s">
        <v>49</v>
      </c>
      <c r="G107" s="204" t="s">
        <v>49</v>
      </c>
      <c r="H107" s="204" t="s">
        <v>49</v>
      </c>
      <c r="I107" s="204" t="s">
        <v>49</v>
      </c>
      <c r="J107" s="204" t="s">
        <v>49</v>
      </c>
      <c r="K107" s="200">
        <v>0</v>
      </c>
      <c r="L107" s="201">
        <v>0</v>
      </c>
      <c r="M107" s="197" t="s">
        <v>49</v>
      </c>
    </row>
    <row r="108" spans="1:13" ht="22.5" customHeight="1">
      <c r="A108" s="188" t="s">
        <v>49</v>
      </c>
      <c r="B108" s="188"/>
      <c r="C108" s="188" t="s">
        <v>49</v>
      </c>
      <c r="D108" s="204" t="s">
        <v>49</v>
      </c>
      <c r="E108" s="204" t="s">
        <v>49</v>
      </c>
      <c r="F108" s="204" t="s">
        <v>49</v>
      </c>
      <c r="G108" s="204" t="s">
        <v>49</v>
      </c>
      <c r="H108" s="204" t="s">
        <v>49</v>
      </c>
      <c r="I108" s="204" t="s">
        <v>49</v>
      </c>
      <c r="J108" s="204" t="s">
        <v>49</v>
      </c>
      <c r="K108" s="200">
        <v>0</v>
      </c>
      <c r="L108" s="201">
        <v>0</v>
      </c>
      <c r="M108" s="197" t="s">
        <v>49</v>
      </c>
    </row>
    <row r="109" spans="1:13" ht="22.5" customHeight="1">
      <c r="A109" s="188" t="s">
        <v>49</v>
      </c>
      <c r="B109" s="188"/>
      <c r="C109" s="188" t="s">
        <v>49</v>
      </c>
      <c r="D109" s="204" t="s">
        <v>49</v>
      </c>
      <c r="E109" s="204" t="s">
        <v>49</v>
      </c>
      <c r="F109" s="204" t="s">
        <v>49</v>
      </c>
      <c r="G109" s="204" t="s">
        <v>49</v>
      </c>
      <c r="H109" s="204" t="s">
        <v>49</v>
      </c>
      <c r="I109" s="204" t="s">
        <v>49</v>
      </c>
      <c r="J109" s="204" t="s">
        <v>49</v>
      </c>
      <c r="K109" s="200">
        <v>0</v>
      </c>
      <c r="L109" s="201">
        <v>0</v>
      </c>
      <c r="M109" s="197" t="s">
        <v>49</v>
      </c>
    </row>
    <row r="110" spans="1:13" ht="22.5" customHeight="1">
      <c r="A110" s="188" t="s">
        <v>49</v>
      </c>
      <c r="B110" s="188"/>
      <c r="C110" s="188" t="s">
        <v>49</v>
      </c>
      <c r="D110" s="204" t="s">
        <v>49</v>
      </c>
      <c r="E110" s="204" t="s">
        <v>49</v>
      </c>
      <c r="F110" s="204" t="s">
        <v>49</v>
      </c>
      <c r="G110" s="204" t="s">
        <v>49</v>
      </c>
      <c r="H110" s="204" t="s">
        <v>49</v>
      </c>
      <c r="I110" s="204" t="s">
        <v>49</v>
      </c>
      <c r="J110" s="204" t="s">
        <v>49</v>
      </c>
      <c r="K110" s="200">
        <v>0</v>
      </c>
      <c r="L110" s="201">
        <v>0</v>
      </c>
      <c r="M110" s="197" t="s">
        <v>49</v>
      </c>
    </row>
    <row r="111" spans="1:13" ht="22.5" customHeight="1">
      <c r="A111" s="188" t="s">
        <v>49</v>
      </c>
      <c r="B111" s="188"/>
      <c r="C111" s="188" t="s">
        <v>49</v>
      </c>
      <c r="D111" s="204" t="s">
        <v>49</v>
      </c>
      <c r="E111" s="204" t="s">
        <v>49</v>
      </c>
      <c r="F111" s="204" t="s">
        <v>49</v>
      </c>
      <c r="G111" s="204" t="s">
        <v>49</v>
      </c>
      <c r="H111" s="204" t="s">
        <v>49</v>
      </c>
      <c r="I111" s="204" t="s">
        <v>49</v>
      </c>
      <c r="J111" s="204" t="s">
        <v>49</v>
      </c>
      <c r="K111" s="200">
        <v>0</v>
      </c>
      <c r="L111" s="201">
        <v>0</v>
      </c>
      <c r="M111" s="197" t="s">
        <v>49</v>
      </c>
    </row>
    <row r="112" spans="1:13" ht="22.5" customHeight="1">
      <c r="A112" s="188" t="s">
        <v>49</v>
      </c>
      <c r="B112" s="188"/>
      <c r="C112" s="188" t="s">
        <v>49</v>
      </c>
      <c r="D112" s="204" t="s">
        <v>49</v>
      </c>
      <c r="E112" s="204" t="s">
        <v>49</v>
      </c>
      <c r="F112" s="204" t="s">
        <v>49</v>
      </c>
      <c r="G112" s="204" t="s">
        <v>49</v>
      </c>
      <c r="H112" s="204" t="s">
        <v>49</v>
      </c>
      <c r="I112" s="204" t="s">
        <v>49</v>
      </c>
      <c r="J112" s="204" t="s">
        <v>49</v>
      </c>
      <c r="K112" s="200">
        <v>0</v>
      </c>
      <c r="L112" s="201">
        <v>0</v>
      </c>
      <c r="M112" s="197" t="s">
        <v>49</v>
      </c>
    </row>
    <row r="113" spans="1:13" ht="22.5" customHeight="1">
      <c r="A113" s="188" t="s">
        <v>49</v>
      </c>
      <c r="B113" s="188"/>
      <c r="C113" s="188" t="s">
        <v>49</v>
      </c>
      <c r="D113" s="204" t="s">
        <v>49</v>
      </c>
      <c r="E113" s="204" t="s">
        <v>49</v>
      </c>
      <c r="F113" s="204" t="s">
        <v>49</v>
      </c>
      <c r="G113" s="204" t="s">
        <v>49</v>
      </c>
      <c r="H113" s="204" t="s">
        <v>49</v>
      </c>
      <c r="I113" s="204" t="s">
        <v>49</v>
      </c>
      <c r="J113" s="204" t="s">
        <v>49</v>
      </c>
      <c r="K113" s="200">
        <v>0</v>
      </c>
      <c r="L113" s="201">
        <v>0</v>
      </c>
      <c r="M113" s="197" t="s">
        <v>49</v>
      </c>
    </row>
    <row r="114" spans="1:13" ht="22.5" customHeight="1">
      <c r="A114" s="188" t="s">
        <v>49</v>
      </c>
      <c r="B114" s="188"/>
      <c r="C114" s="188" t="s">
        <v>49</v>
      </c>
      <c r="D114" s="204" t="s">
        <v>49</v>
      </c>
      <c r="E114" s="204" t="s">
        <v>49</v>
      </c>
      <c r="F114" s="204" t="s">
        <v>49</v>
      </c>
      <c r="G114" s="204" t="s">
        <v>49</v>
      </c>
      <c r="H114" s="204" t="s">
        <v>49</v>
      </c>
      <c r="I114" s="204" t="s">
        <v>49</v>
      </c>
      <c r="J114" s="204" t="s">
        <v>49</v>
      </c>
      <c r="K114" s="200">
        <v>0</v>
      </c>
      <c r="L114" s="201">
        <v>0</v>
      </c>
      <c r="M114" s="197" t="s">
        <v>49</v>
      </c>
    </row>
    <row r="115" spans="1:13" ht="22.5" customHeight="1">
      <c r="A115" s="188" t="s">
        <v>49</v>
      </c>
      <c r="B115" s="188"/>
      <c r="C115" s="188" t="s">
        <v>49</v>
      </c>
      <c r="D115" s="204" t="s">
        <v>49</v>
      </c>
      <c r="E115" s="204" t="s">
        <v>49</v>
      </c>
      <c r="F115" s="204" t="s">
        <v>49</v>
      </c>
      <c r="G115" s="204" t="s">
        <v>49</v>
      </c>
      <c r="H115" s="204" t="s">
        <v>49</v>
      </c>
      <c r="I115" s="204" t="s">
        <v>49</v>
      </c>
      <c r="J115" s="204" t="s">
        <v>49</v>
      </c>
      <c r="K115" s="200">
        <v>0</v>
      </c>
      <c r="L115" s="201">
        <v>0</v>
      </c>
      <c r="M115" s="197" t="s">
        <v>49</v>
      </c>
    </row>
    <row r="116" spans="1:13" ht="22.5" customHeight="1">
      <c r="A116" s="188" t="s">
        <v>49</v>
      </c>
      <c r="B116" s="188"/>
      <c r="C116" s="188" t="s">
        <v>49</v>
      </c>
      <c r="D116" s="204" t="s">
        <v>49</v>
      </c>
      <c r="E116" s="204" t="s">
        <v>49</v>
      </c>
      <c r="F116" s="204" t="s">
        <v>49</v>
      </c>
      <c r="G116" s="204" t="s">
        <v>49</v>
      </c>
      <c r="H116" s="204" t="s">
        <v>49</v>
      </c>
      <c r="I116" s="204" t="s">
        <v>49</v>
      </c>
      <c r="J116" s="204" t="s">
        <v>49</v>
      </c>
      <c r="K116" s="200">
        <v>0</v>
      </c>
      <c r="L116" s="201">
        <v>0</v>
      </c>
      <c r="M116" s="197" t="s">
        <v>49</v>
      </c>
    </row>
    <row r="117" spans="1:13" ht="22.5" customHeight="1">
      <c r="A117" s="188" t="s">
        <v>49</v>
      </c>
      <c r="B117" s="188"/>
      <c r="C117" s="188" t="s">
        <v>49</v>
      </c>
      <c r="D117" s="204" t="s">
        <v>49</v>
      </c>
      <c r="E117" s="204" t="s">
        <v>49</v>
      </c>
      <c r="F117" s="204" t="s">
        <v>49</v>
      </c>
      <c r="G117" s="204" t="s">
        <v>49</v>
      </c>
      <c r="H117" s="204" t="s">
        <v>49</v>
      </c>
      <c r="I117" s="204" t="s">
        <v>49</v>
      </c>
      <c r="J117" s="204" t="s">
        <v>49</v>
      </c>
      <c r="K117" s="200">
        <v>0</v>
      </c>
      <c r="L117" s="201">
        <v>0</v>
      </c>
      <c r="M117" s="197" t="s">
        <v>49</v>
      </c>
    </row>
    <row r="118" spans="1:13" ht="22.5" customHeight="1">
      <c r="A118" s="188" t="s">
        <v>49</v>
      </c>
      <c r="B118" s="188"/>
      <c r="C118" s="188" t="s">
        <v>49</v>
      </c>
      <c r="D118" s="204" t="s">
        <v>49</v>
      </c>
      <c r="E118" s="204" t="s">
        <v>49</v>
      </c>
      <c r="F118" s="204" t="s">
        <v>49</v>
      </c>
      <c r="G118" s="204" t="s">
        <v>49</v>
      </c>
      <c r="H118" s="204" t="s">
        <v>49</v>
      </c>
      <c r="I118" s="204" t="s">
        <v>49</v>
      </c>
      <c r="J118" s="204" t="s">
        <v>49</v>
      </c>
      <c r="K118" s="200">
        <v>0</v>
      </c>
      <c r="L118" s="201">
        <v>0</v>
      </c>
      <c r="M118" s="197" t="s">
        <v>49</v>
      </c>
    </row>
    <row r="119" spans="1:13" ht="22.5" customHeight="1">
      <c r="A119" s="188" t="s">
        <v>49</v>
      </c>
      <c r="B119" s="188"/>
      <c r="C119" s="188" t="s">
        <v>49</v>
      </c>
      <c r="D119" s="204" t="s">
        <v>49</v>
      </c>
      <c r="E119" s="204" t="s">
        <v>49</v>
      </c>
      <c r="F119" s="204" t="s">
        <v>49</v>
      </c>
      <c r="G119" s="204" t="s">
        <v>49</v>
      </c>
      <c r="H119" s="204" t="s">
        <v>49</v>
      </c>
      <c r="I119" s="204" t="s">
        <v>49</v>
      </c>
      <c r="J119" s="204" t="s">
        <v>49</v>
      </c>
      <c r="K119" s="200">
        <v>0</v>
      </c>
      <c r="L119" s="201">
        <v>0</v>
      </c>
      <c r="M119" s="197" t="s">
        <v>49</v>
      </c>
    </row>
    <row r="120" spans="1:13" ht="22.5" customHeight="1">
      <c r="A120" s="188" t="s">
        <v>49</v>
      </c>
      <c r="B120" s="188"/>
      <c r="C120" s="188" t="s">
        <v>49</v>
      </c>
      <c r="D120" s="204" t="s">
        <v>49</v>
      </c>
      <c r="E120" s="204" t="s">
        <v>49</v>
      </c>
      <c r="F120" s="204" t="s">
        <v>49</v>
      </c>
      <c r="G120" s="204" t="s">
        <v>49</v>
      </c>
      <c r="H120" s="204" t="s">
        <v>49</v>
      </c>
      <c r="I120" s="204" t="s">
        <v>49</v>
      </c>
      <c r="J120" s="204" t="s">
        <v>49</v>
      </c>
      <c r="K120" s="200">
        <v>0</v>
      </c>
      <c r="L120" s="201">
        <v>0</v>
      </c>
      <c r="M120" s="197" t="s">
        <v>49</v>
      </c>
    </row>
    <row r="121" spans="1:13" ht="22.5" customHeight="1">
      <c r="A121" s="188" t="s">
        <v>49</v>
      </c>
      <c r="B121" s="188"/>
      <c r="C121" s="188" t="s">
        <v>49</v>
      </c>
      <c r="D121" s="204" t="s">
        <v>49</v>
      </c>
      <c r="E121" s="204" t="s">
        <v>49</v>
      </c>
      <c r="F121" s="204" t="s">
        <v>49</v>
      </c>
      <c r="G121" s="204" t="s">
        <v>49</v>
      </c>
      <c r="H121" s="204" t="s">
        <v>49</v>
      </c>
      <c r="I121" s="204" t="s">
        <v>49</v>
      </c>
      <c r="J121" s="204" t="s">
        <v>49</v>
      </c>
      <c r="K121" s="200">
        <v>0</v>
      </c>
      <c r="L121" s="201">
        <v>0</v>
      </c>
      <c r="M121" s="197" t="s">
        <v>49</v>
      </c>
    </row>
    <row r="122" spans="1:13" ht="22.5" customHeight="1">
      <c r="A122" s="188" t="s">
        <v>49</v>
      </c>
      <c r="B122" s="188"/>
      <c r="C122" s="188" t="s">
        <v>49</v>
      </c>
      <c r="D122" s="204" t="s">
        <v>49</v>
      </c>
      <c r="E122" s="204" t="s">
        <v>49</v>
      </c>
      <c r="F122" s="204" t="s">
        <v>49</v>
      </c>
      <c r="G122" s="204" t="s">
        <v>49</v>
      </c>
      <c r="H122" s="204" t="s">
        <v>49</v>
      </c>
      <c r="I122" s="204" t="s">
        <v>49</v>
      </c>
      <c r="J122" s="204" t="s">
        <v>49</v>
      </c>
      <c r="K122" s="200">
        <v>0</v>
      </c>
      <c r="L122" s="201">
        <v>0</v>
      </c>
      <c r="M122" s="197" t="s">
        <v>49</v>
      </c>
    </row>
    <row r="123" spans="1:13" ht="22.5" customHeight="1">
      <c r="A123" s="188" t="s">
        <v>49</v>
      </c>
      <c r="B123" s="188"/>
      <c r="C123" s="188" t="s">
        <v>49</v>
      </c>
      <c r="D123" s="204" t="s">
        <v>49</v>
      </c>
      <c r="E123" s="204" t="s">
        <v>49</v>
      </c>
      <c r="F123" s="204" t="s">
        <v>49</v>
      </c>
      <c r="G123" s="204" t="s">
        <v>49</v>
      </c>
      <c r="H123" s="204" t="s">
        <v>49</v>
      </c>
      <c r="I123" s="204" t="s">
        <v>49</v>
      </c>
      <c r="J123" s="204" t="s">
        <v>49</v>
      </c>
      <c r="K123" s="200">
        <v>0</v>
      </c>
      <c r="L123" s="201">
        <v>0</v>
      </c>
      <c r="M123" s="197" t="s">
        <v>49</v>
      </c>
    </row>
    <row r="124" spans="1:13" ht="22.5" customHeight="1">
      <c r="A124" s="188" t="s">
        <v>49</v>
      </c>
      <c r="B124" s="188"/>
      <c r="C124" s="188" t="s">
        <v>49</v>
      </c>
      <c r="D124" s="204" t="s">
        <v>49</v>
      </c>
      <c r="E124" s="204" t="s">
        <v>49</v>
      </c>
      <c r="F124" s="204" t="s">
        <v>49</v>
      </c>
      <c r="G124" s="204" t="s">
        <v>49</v>
      </c>
      <c r="H124" s="204" t="s">
        <v>49</v>
      </c>
      <c r="I124" s="204" t="s">
        <v>49</v>
      </c>
      <c r="J124" s="204" t="s">
        <v>49</v>
      </c>
      <c r="K124" s="200">
        <v>0</v>
      </c>
      <c r="L124" s="201">
        <v>0</v>
      </c>
      <c r="M124" s="197" t="s">
        <v>49</v>
      </c>
    </row>
    <row r="125" spans="1:13" ht="22.5" customHeight="1">
      <c r="A125" s="188" t="s">
        <v>49</v>
      </c>
      <c r="B125" s="188"/>
      <c r="C125" s="188" t="s">
        <v>49</v>
      </c>
      <c r="D125" s="204" t="s">
        <v>49</v>
      </c>
      <c r="E125" s="204" t="s">
        <v>49</v>
      </c>
      <c r="F125" s="204" t="s">
        <v>49</v>
      </c>
      <c r="G125" s="204" t="s">
        <v>49</v>
      </c>
      <c r="H125" s="204" t="s">
        <v>49</v>
      </c>
      <c r="I125" s="204" t="s">
        <v>49</v>
      </c>
      <c r="J125" s="204" t="s">
        <v>49</v>
      </c>
      <c r="K125" s="200">
        <v>0</v>
      </c>
      <c r="L125" s="201">
        <v>0</v>
      </c>
      <c r="M125" s="197" t="s">
        <v>49</v>
      </c>
    </row>
    <row r="126" spans="1:13" ht="22.5" customHeight="1">
      <c r="A126" s="188" t="s">
        <v>49</v>
      </c>
      <c r="B126" s="188"/>
      <c r="C126" s="188" t="s">
        <v>49</v>
      </c>
      <c r="D126" s="204" t="s">
        <v>49</v>
      </c>
      <c r="E126" s="204" t="s">
        <v>49</v>
      </c>
      <c r="F126" s="204" t="s">
        <v>49</v>
      </c>
      <c r="G126" s="204" t="s">
        <v>49</v>
      </c>
      <c r="H126" s="204" t="s">
        <v>49</v>
      </c>
      <c r="I126" s="204" t="s">
        <v>49</v>
      </c>
      <c r="J126" s="204" t="s">
        <v>49</v>
      </c>
      <c r="K126" s="200">
        <v>0</v>
      </c>
      <c r="L126" s="201">
        <v>0</v>
      </c>
      <c r="M126" s="197" t="s">
        <v>49</v>
      </c>
    </row>
    <row r="127" spans="1:13" ht="22.5" customHeight="1">
      <c r="A127" s="188" t="s">
        <v>49</v>
      </c>
      <c r="B127" s="188"/>
      <c r="C127" s="188" t="s">
        <v>49</v>
      </c>
      <c r="D127" s="204" t="s">
        <v>49</v>
      </c>
      <c r="E127" s="204" t="s">
        <v>49</v>
      </c>
      <c r="F127" s="204" t="s">
        <v>49</v>
      </c>
      <c r="G127" s="204" t="s">
        <v>49</v>
      </c>
      <c r="H127" s="204" t="s">
        <v>49</v>
      </c>
      <c r="I127" s="204" t="s">
        <v>49</v>
      </c>
      <c r="J127" s="204" t="s">
        <v>49</v>
      </c>
      <c r="K127" s="200">
        <v>0</v>
      </c>
      <c r="L127" s="201">
        <v>0</v>
      </c>
      <c r="M127" s="197" t="s">
        <v>49</v>
      </c>
    </row>
    <row r="128" spans="1:13" ht="22.5" customHeight="1">
      <c r="A128" s="188" t="s">
        <v>49</v>
      </c>
      <c r="B128" s="188"/>
      <c r="C128" s="188" t="s">
        <v>49</v>
      </c>
      <c r="D128" s="204" t="s">
        <v>49</v>
      </c>
      <c r="E128" s="204" t="s">
        <v>49</v>
      </c>
      <c r="F128" s="204" t="s">
        <v>49</v>
      </c>
      <c r="G128" s="204" t="s">
        <v>49</v>
      </c>
      <c r="H128" s="204" t="s">
        <v>49</v>
      </c>
      <c r="I128" s="204" t="s">
        <v>49</v>
      </c>
      <c r="J128" s="204" t="s">
        <v>49</v>
      </c>
      <c r="K128" s="200">
        <v>0</v>
      </c>
      <c r="L128" s="201">
        <v>0</v>
      </c>
      <c r="M128" s="197" t="s">
        <v>49</v>
      </c>
    </row>
    <row r="129" spans="1:13" ht="22.5" customHeight="1">
      <c r="A129" s="188" t="s">
        <v>49</v>
      </c>
      <c r="B129" s="188"/>
      <c r="C129" s="188" t="s">
        <v>49</v>
      </c>
      <c r="D129" s="204" t="s">
        <v>49</v>
      </c>
      <c r="E129" s="204" t="s">
        <v>49</v>
      </c>
      <c r="F129" s="204" t="s">
        <v>49</v>
      </c>
      <c r="G129" s="204" t="s">
        <v>49</v>
      </c>
      <c r="H129" s="204" t="s">
        <v>49</v>
      </c>
      <c r="I129" s="204" t="s">
        <v>49</v>
      </c>
      <c r="J129" s="204" t="s">
        <v>49</v>
      </c>
      <c r="K129" s="200">
        <v>0</v>
      </c>
      <c r="L129" s="201">
        <v>0</v>
      </c>
      <c r="M129" s="197" t="s">
        <v>49</v>
      </c>
    </row>
    <row r="130" spans="1:13" ht="22.5" customHeight="1">
      <c r="A130" s="188" t="s">
        <v>49</v>
      </c>
      <c r="B130" s="188"/>
      <c r="C130" s="188" t="s">
        <v>49</v>
      </c>
      <c r="D130" s="204" t="s">
        <v>49</v>
      </c>
      <c r="E130" s="204" t="s">
        <v>49</v>
      </c>
      <c r="F130" s="204" t="s">
        <v>49</v>
      </c>
      <c r="G130" s="204" t="s">
        <v>49</v>
      </c>
      <c r="H130" s="204" t="s">
        <v>49</v>
      </c>
      <c r="I130" s="204" t="s">
        <v>49</v>
      </c>
      <c r="J130" s="204" t="s">
        <v>49</v>
      </c>
      <c r="K130" s="200">
        <v>0</v>
      </c>
      <c r="L130" s="201">
        <v>0</v>
      </c>
      <c r="M130" s="197" t="s">
        <v>49</v>
      </c>
    </row>
    <row r="131" spans="1:13" ht="22.5" customHeight="1">
      <c r="A131" s="188" t="s">
        <v>49</v>
      </c>
      <c r="B131" s="188"/>
      <c r="C131" s="188" t="s">
        <v>49</v>
      </c>
      <c r="D131" s="204" t="s">
        <v>49</v>
      </c>
      <c r="E131" s="204" t="s">
        <v>49</v>
      </c>
      <c r="F131" s="204" t="s">
        <v>49</v>
      </c>
      <c r="G131" s="204" t="s">
        <v>49</v>
      </c>
      <c r="H131" s="204" t="s">
        <v>49</v>
      </c>
      <c r="I131" s="204" t="s">
        <v>49</v>
      </c>
      <c r="J131" s="204" t="s">
        <v>49</v>
      </c>
      <c r="K131" s="200">
        <v>0</v>
      </c>
      <c r="L131" s="201">
        <v>0</v>
      </c>
      <c r="M131" s="197" t="s">
        <v>49</v>
      </c>
    </row>
    <row r="132" spans="1:13" ht="22.5" customHeight="1">
      <c r="A132" s="188" t="s">
        <v>49</v>
      </c>
      <c r="B132" s="188"/>
      <c r="C132" s="188" t="s">
        <v>49</v>
      </c>
      <c r="D132" s="204" t="s">
        <v>49</v>
      </c>
      <c r="E132" s="204" t="s">
        <v>49</v>
      </c>
      <c r="F132" s="204" t="s">
        <v>49</v>
      </c>
      <c r="G132" s="204" t="s">
        <v>49</v>
      </c>
      <c r="H132" s="204" t="s">
        <v>49</v>
      </c>
      <c r="I132" s="204" t="s">
        <v>49</v>
      </c>
      <c r="J132" s="204" t="s">
        <v>49</v>
      </c>
      <c r="K132" s="200">
        <v>0</v>
      </c>
      <c r="L132" s="201">
        <v>0</v>
      </c>
      <c r="M132" s="197" t="s">
        <v>49</v>
      </c>
    </row>
    <row r="133" spans="1:13" ht="22.5" customHeight="1">
      <c r="A133" s="188" t="s">
        <v>49</v>
      </c>
      <c r="B133" s="188"/>
      <c r="C133" s="188" t="s">
        <v>49</v>
      </c>
      <c r="D133" s="204" t="s">
        <v>49</v>
      </c>
      <c r="E133" s="204" t="s">
        <v>49</v>
      </c>
      <c r="F133" s="204" t="s">
        <v>49</v>
      </c>
      <c r="G133" s="204" t="s">
        <v>49</v>
      </c>
      <c r="H133" s="204" t="s">
        <v>49</v>
      </c>
      <c r="I133" s="204" t="s">
        <v>49</v>
      </c>
      <c r="J133" s="204" t="s">
        <v>49</v>
      </c>
      <c r="K133" s="200">
        <v>0</v>
      </c>
      <c r="L133" s="201">
        <v>0</v>
      </c>
      <c r="M133" s="197" t="s">
        <v>49</v>
      </c>
    </row>
    <row r="134" spans="1:13" ht="22.5" customHeight="1">
      <c r="A134" s="188" t="s">
        <v>49</v>
      </c>
      <c r="B134" s="188"/>
      <c r="C134" s="188" t="s">
        <v>49</v>
      </c>
      <c r="D134" s="204" t="s">
        <v>49</v>
      </c>
      <c r="E134" s="204" t="s">
        <v>49</v>
      </c>
      <c r="F134" s="204" t="s">
        <v>49</v>
      </c>
      <c r="G134" s="204" t="s">
        <v>49</v>
      </c>
      <c r="H134" s="204" t="s">
        <v>49</v>
      </c>
      <c r="I134" s="204" t="s">
        <v>49</v>
      </c>
      <c r="J134" s="204" t="s">
        <v>49</v>
      </c>
      <c r="K134" s="200">
        <v>0</v>
      </c>
      <c r="L134" s="201">
        <v>0</v>
      </c>
      <c r="M134" s="197" t="s">
        <v>49</v>
      </c>
    </row>
    <row r="135" spans="1:13" ht="22.5" customHeight="1">
      <c r="A135" s="188" t="s">
        <v>49</v>
      </c>
      <c r="B135" s="188"/>
      <c r="C135" s="188" t="s">
        <v>49</v>
      </c>
      <c r="D135" s="204" t="s">
        <v>49</v>
      </c>
      <c r="E135" s="204" t="s">
        <v>49</v>
      </c>
      <c r="F135" s="204" t="s">
        <v>49</v>
      </c>
      <c r="G135" s="204" t="s">
        <v>49</v>
      </c>
      <c r="H135" s="204" t="s">
        <v>49</v>
      </c>
      <c r="I135" s="204" t="s">
        <v>49</v>
      </c>
      <c r="J135" s="204" t="s">
        <v>49</v>
      </c>
      <c r="K135" s="200">
        <v>0</v>
      </c>
      <c r="L135" s="201">
        <v>0</v>
      </c>
      <c r="M135" s="197" t="s">
        <v>49</v>
      </c>
    </row>
    <row r="136" spans="1:13" ht="22.5" customHeight="1">
      <c r="A136" s="188" t="s">
        <v>49</v>
      </c>
      <c r="B136" s="188"/>
      <c r="C136" s="188" t="s">
        <v>49</v>
      </c>
      <c r="D136" s="204" t="s">
        <v>49</v>
      </c>
      <c r="E136" s="204" t="s">
        <v>49</v>
      </c>
      <c r="F136" s="204" t="s">
        <v>49</v>
      </c>
      <c r="G136" s="204" t="s">
        <v>49</v>
      </c>
      <c r="H136" s="204" t="s">
        <v>49</v>
      </c>
      <c r="I136" s="204" t="s">
        <v>49</v>
      </c>
      <c r="J136" s="204" t="s">
        <v>49</v>
      </c>
      <c r="K136" s="200">
        <v>0</v>
      </c>
      <c r="L136" s="201">
        <v>0</v>
      </c>
      <c r="M136" s="197" t="s">
        <v>49</v>
      </c>
    </row>
    <row r="137" spans="1:13" ht="22.5" customHeight="1">
      <c r="A137" s="188" t="s">
        <v>49</v>
      </c>
      <c r="B137" s="188"/>
      <c r="C137" s="188" t="s">
        <v>49</v>
      </c>
      <c r="D137" s="204" t="s">
        <v>49</v>
      </c>
      <c r="E137" s="204" t="s">
        <v>49</v>
      </c>
      <c r="F137" s="204" t="s">
        <v>49</v>
      </c>
      <c r="G137" s="204" t="s">
        <v>49</v>
      </c>
      <c r="H137" s="204" t="s">
        <v>49</v>
      </c>
      <c r="I137" s="204" t="s">
        <v>49</v>
      </c>
      <c r="J137" s="204" t="s">
        <v>49</v>
      </c>
      <c r="K137" s="200">
        <v>0</v>
      </c>
      <c r="L137" s="201">
        <v>0</v>
      </c>
      <c r="M137" s="197" t="s">
        <v>49</v>
      </c>
    </row>
    <row r="138" spans="1:13" ht="22.5" customHeight="1">
      <c r="A138" s="188" t="s">
        <v>49</v>
      </c>
      <c r="B138" s="188"/>
      <c r="C138" s="188" t="s">
        <v>49</v>
      </c>
      <c r="D138" s="204" t="s">
        <v>49</v>
      </c>
      <c r="E138" s="204" t="s">
        <v>49</v>
      </c>
      <c r="F138" s="204" t="s">
        <v>49</v>
      </c>
      <c r="G138" s="204" t="s">
        <v>49</v>
      </c>
      <c r="H138" s="204" t="s">
        <v>49</v>
      </c>
      <c r="I138" s="204" t="s">
        <v>49</v>
      </c>
      <c r="J138" s="204" t="s">
        <v>49</v>
      </c>
      <c r="K138" s="200">
        <v>0</v>
      </c>
      <c r="L138" s="201">
        <v>0</v>
      </c>
      <c r="M138" s="197" t="s">
        <v>49</v>
      </c>
    </row>
    <row r="139" spans="1:13" ht="22.5" customHeight="1">
      <c r="A139" s="188" t="s">
        <v>49</v>
      </c>
      <c r="B139" s="188"/>
      <c r="C139" s="188" t="s">
        <v>49</v>
      </c>
      <c r="D139" s="204" t="s">
        <v>49</v>
      </c>
      <c r="E139" s="204" t="s">
        <v>49</v>
      </c>
      <c r="F139" s="204" t="s">
        <v>49</v>
      </c>
      <c r="G139" s="204" t="s">
        <v>49</v>
      </c>
      <c r="H139" s="204" t="s">
        <v>49</v>
      </c>
      <c r="I139" s="204" t="s">
        <v>49</v>
      </c>
      <c r="J139" s="204" t="s">
        <v>49</v>
      </c>
      <c r="K139" s="200">
        <v>0</v>
      </c>
      <c r="L139" s="201">
        <v>0</v>
      </c>
      <c r="M139" s="197" t="s">
        <v>49</v>
      </c>
    </row>
    <row r="140" spans="1:13" ht="22.5" customHeight="1">
      <c r="A140" s="188" t="s">
        <v>49</v>
      </c>
      <c r="B140" s="188"/>
      <c r="C140" s="188" t="s">
        <v>49</v>
      </c>
      <c r="D140" s="204" t="s">
        <v>49</v>
      </c>
      <c r="E140" s="204" t="s">
        <v>49</v>
      </c>
      <c r="F140" s="204" t="s">
        <v>49</v>
      </c>
      <c r="G140" s="204" t="s">
        <v>49</v>
      </c>
      <c r="H140" s="204" t="s">
        <v>49</v>
      </c>
      <c r="I140" s="204" t="s">
        <v>49</v>
      </c>
      <c r="J140" s="204" t="s">
        <v>49</v>
      </c>
      <c r="K140" s="200">
        <v>0</v>
      </c>
      <c r="L140" s="201">
        <v>0</v>
      </c>
      <c r="M140" s="197" t="s">
        <v>49</v>
      </c>
    </row>
    <row r="141" spans="1:13" ht="22.5" customHeight="1">
      <c r="A141" s="188" t="s">
        <v>49</v>
      </c>
      <c r="B141" s="188"/>
      <c r="C141" s="188" t="s">
        <v>49</v>
      </c>
      <c r="D141" s="204" t="s">
        <v>49</v>
      </c>
      <c r="E141" s="204" t="s">
        <v>49</v>
      </c>
      <c r="F141" s="204" t="s">
        <v>49</v>
      </c>
      <c r="G141" s="204" t="s">
        <v>49</v>
      </c>
      <c r="H141" s="204" t="s">
        <v>49</v>
      </c>
      <c r="I141" s="204" t="s">
        <v>49</v>
      </c>
      <c r="J141" s="204" t="s">
        <v>49</v>
      </c>
      <c r="K141" s="200">
        <v>0</v>
      </c>
      <c r="L141" s="201">
        <v>0</v>
      </c>
      <c r="M141" s="197" t="s">
        <v>49</v>
      </c>
    </row>
    <row r="142" spans="1:13" ht="22.5" customHeight="1">
      <c r="A142" s="188" t="s">
        <v>49</v>
      </c>
      <c r="B142" s="188"/>
      <c r="C142" s="188" t="s">
        <v>49</v>
      </c>
      <c r="D142" s="204" t="s">
        <v>49</v>
      </c>
      <c r="E142" s="204" t="s">
        <v>49</v>
      </c>
      <c r="F142" s="204" t="s">
        <v>49</v>
      </c>
      <c r="G142" s="204" t="s">
        <v>49</v>
      </c>
      <c r="H142" s="204" t="s">
        <v>49</v>
      </c>
      <c r="I142" s="204" t="s">
        <v>49</v>
      </c>
      <c r="J142" s="204" t="s">
        <v>49</v>
      </c>
      <c r="K142" s="200">
        <v>0</v>
      </c>
      <c r="L142" s="201">
        <v>0</v>
      </c>
      <c r="M142" s="197" t="s">
        <v>49</v>
      </c>
    </row>
    <row r="143" spans="1:13" ht="22.5" customHeight="1">
      <c r="A143" s="188" t="s">
        <v>49</v>
      </c>
      <c r="B143" s="188"/>
      <c r="C143" s="188" t="s">
        <v>49</v>
      </c>
      <c r="D143" s="204" t="s">
        <v>49</v>
      </c>
      <c r="E143" s="204" t="s">
        <v>49</v>
      </c>
      <c r="F143" s="204" t="s">
        <v>49</v>
      </c>
      <c r="G143" s="204" t="s">
        <v>49</v>
      </c>
      <c r="H143" s="204" t="s">
        <v>49</v>
      </c>
      <c r="I143" s="204" t="s">
        <v>49</v>
      </c>
      <c r="J143" s="204" t="s">
        <v>49</v>
      </c>
      <c r="K143" s="200">
        <v>0</v>
      </c>
      <c r="L143" s="201">
        <v>0</v>
      </c>
      <c r="M143" s="197" t="s">
        <v>49</v>
      </c>
    </row>
    <row r="144" spans="1:13" ht="22.5" customHeight="1">
      <c r="A144" s="188" t="s">
        <v>49</v>
      </c>
      <c r="B144" s="188"/>
      <c r="C144" s="188" t="s">
        <v>49</v>
      </c>
      <c r="D144" s="204" t="s">
        <v>49</v>
      </c>
      <c r="E144" s="204" t="s">
        <v>49</v>
      </c>
      <c r="F144" s="204" t="s">
        <v>49</v>
      </c>
      <c r="G144" s="204" t="s">
        <v>49</v>
      </c>
      <c r="H144" s="204" t="s">
        <v>49</v>
      </c>
      <c r="I144" s="204" t="s">
        <v>49</v>
      </c>
      <c r="J144" s="204" t="s">
        <v>49</v>
      </c>
      <c r="K144" s="200">
        <v>0</v>
      </c>
      <c r="L144" s="201">
        <v>0</v>
      </c>
      <c r="M144" s="197" t="s">
        <v>49</v>
      </c>
    </row>
    <row r="145" spans="1:13" ht="22.5" customHeight="1">
      <c r="A145" s="188" t="s">
        <v>49</v>
      </c>
      <c r="B145" s="188"/>
      <c r="C145" s="188" t="s">
        <v>49</v>
      </c>
      <c r="D145" s="204" t="s">
        <v>49</v>
      </c>
      <c r="E145" s="204" t="s">
        <v>49</v>
      </c>
      <c r="F145" s="204" t="s">
        <v>49</v>
      </c>
      <c r="G145" s="204" t="s">
        <v>49</v>
      </c>
      <c r="H145" s="204" t="s">
        <v>49</v>
      </c>
      <c r="I145" s="204" t="s">
        <v>49</v>
      </c>
      <c r="J145" s="204" t="s">
        <v>49</v>
      </c>
      <c r="K145" s="200">
        <v>0</v>
      </c>
      <c r="L145" s="201">
        <v>0</v>
      </c>
      <c r="M145" s="197" t="s">
        <v>49</v>
      </c>
    </row>
    <row r="146" spans="1:13" ht="22.5" customHeight="1">
      <c r="A146" s="188" t="s">
        <v>49</v>
      </c>
      <c r="B146" s="188"/>
      <c r="C146" s="188" t="s">
        <v>49</v>
      </c>
      <c r="D146" s="204" t="s">
        <v>49</v>
      </c>
      <c r="E146" s="204" t="s">
        <v>49</v>
      </c>
      <c r="F146" s="204" t="s">
        <v>49</v>
      </c>
      <c r="G146" s="204" t="s">
        <v>49</v>
      </c>
      <c r="H146" s="204" t="s">
        <v>49</v>
      </c>
      <c r="I146" s="204" t="s">
        <v>49</v>
      </c>
      <c r="J146" s="204" t="s">
        <v>49</v>
      </c>
      <c r="K146" s="200">
        <v>0</v>
      </c>
      <c r="L146" s="201">
        <v>0</v>
      </c>
      <c r="M146" s="197" t="s">
        <v>49</v>
      </c>
    </row>
    <row r="147" spans="1:13" ht="22.5" customHeight="1">
      <c r="A147" s="188" t="s">
        <v>49</v>
      </c>
      <c r="B147" s="188"/>
      <c r="C147" s="188" t="s">
        <v>49</v>
      </c>
      <c r="D147" s="204" t="s">
        <v>49</v>
      </c>
      <c r="E147" s="204" t="s">
        <v>49</v>
      </c>
      <c r="F147" s="204" t="s">
        <v>49</v>
      </c>
      <c r="G147" s="204" t="s">
        <v>49</v>
      </c>
      <c r="H147" s="204" t="s">
        <v>49</v>
      </c>
      <c r="I147" s="204" t="s">
        <v>49</v>
      </c>
      <c r="J147" s="204" t="s">
        <v>49</v>
      </c>
      <c r="K147" s="200">
        <v>0</v>
      </c>
      <c r="L147" s="201">
        <v>0</v>
      </c>
      <c r="M147" s="197" t="s">
        <v>49</v>
      </c>
    </row>
    <row r="148" spans="1:13" ht="22.5" customHeight="1">
      <c r="A148" s="188" t="s">
        <v>49</v>
      </c>
      <c r="B148" s="188"/>
      <c r="C148" s="188" t="s">
        <v>49</v>
      </c>
      <c r="D148" s="204" t="s">
        <v>49</v>
      </c>
      <c r="E148" s="204" t="s">
        <v>49</v>
      </c>
      <c r="F148" s="204" t="s">
        <v>49</v>
      </c>
      <c r="G148" s="204" t="s">
        <v>49</v>
      </c>
      <c r="H148" s="204" t="s">
        <v>49</v>
      </c>
      <c r="I148" s="204" t="s">
        <v>49</v>
      </c>
      <c r="J148" s="204" t="s">
        <v>49</v>
      </c>
      <c r="K148" s="200">
        <v>0</v>
      </c>
      <c r="L148" s="201">
        <v>0</v>
      </c>
      <c r="M148" s="197" t="s">
        <v>49</v>
      </c>
    </row>
    <row r="149" spans="1:13" ht="22.5" customHeight="1">
      <c r="A149" s="188" t="s">
        <v>49</v>
      </c>
      <c r="B149" s="188"/>
      <c r="C149" s="188" t="s">
        <v>49</v>
      </c>
      <c r="D149" s="204" t="s">
        <v>49</v>
      </c>
      <c r="E149" s="204" t="s">
        <v>49</v>
      </c>
      <c r="F149" s="204" t="s">
        <v>49</v>
      </c>
      <c r="G149" s="204" t="s">
        <v>49</v>
      </c>
      <c r="H149" s="204" t="s">
        <v>49</v>
      </c>
      <c r="I149" s="204" t="s">
        <v>49</v>
      </c>
      <c r="J149" s="204" t="s">
        <v>49</v>
      </c>
      <c r="K149" s="200">
        <v>0</v>
      </c>
      <c r="L149" s="201">
        <v>0</v>
      </c>
      <c r="M149" s="197" t="s">
        <v>49</v>
      </c>
    </row>
    <row r="150" spans="1:13" ht="22.5" customHeight="1">
      <c r="A150" s="188" t="s">
        <v>49</v>
      </c>
      <c r="B150" s="188"/>
      <c r="C150" s="188" t="s">
        <v>49</v>
      </c>
      <c r="D150" s="204" t="s">
        <v>49</v>
      </c>
      <c r="E150" s="204" t="s">
        <v>49</v>
      </c>
      <c r="F150" s="204" t="s">
        <v>49</v>
      </c>
      <c r="G150" s="204" t="s">
        <v>49</v>
      </c>
      <c r="H150" s="204" t="s">
        <v>49</v>
      </c>
      <c r="I150" s="204" t="s">
        <v>49</v>
      </c>
      <c r="J150" s="204" t="s">
        <v>49</v>
      </c>
      <c r="K150" s="200">
        <v>0</v>
      </c>
      <c r="L150" s="201">
        <v>0</v>
      </c>
      <c r="M150" s="197" t="s">
        <v>49</v>
      </c>
    </row>
    <row r="151" spans="1:13" ht="22.5" customHeight="1">
      <c r="A151" s="188" t="s">
        <v>49</v>
      </c>
      <c r="B151" s="188"/>
      <c r="C151" s="188" t="s">
        <v>49</v>
      </c>
      <c r="D151" s="204" t="s">
        <v>49</v>
      </c>
      <c r="E151" s="204" t="s">
        <v>49</v>
      </c>
      <c r="F151" s="204" t="s">
        <v>49</v>
      </c>
      <c r="G151" s="204" t="s">
        <v>49</v>
      </c>
      <c r="H151" s="204" t="s">
        <v>49</v>
      </c>
      <c r="I151" s="204" t="s">
        <v>49</v>
      </c>
      <c r="J151" s="204" t="s">
        <v>49</v>
      </c>
      <c r="K151" s="200">
        <v>0</v>
      </c>
      <c r="L151" s="201">
        <v>0</v>
      </c>
      <c r="M151" s="197" t="s">
        <v>49</v>
      </c>
    </row>
    <row r="152" spans="1:13" ht="22.5" customHeight="1">
      <c r="A152" s="188" t="s">
        <v>49</v>
      </c>
      <c r="B152" s="188"/>
      <c r="C152" s="188" t="s">
        <v>49</v>
      </c>
      <c r="D152" s="204" t="s">
        <v>49</v>
      </c>
      <c r="E152" s="204" t="s">
        <v>49</v>
      </c>
      <c r="F152" s="204" t="s">
        <v>49</v>
      </c>
      <c r="G152" s="204" t="s">
        <v>49</v>
      </c>
      <c r="H152" s="204" t="s">
        <v>49</v>
      </c>
      <c r="I152" s="204" t="s">
        <v>49</v>
      </c>
      <c r="J152" s="204" t="s">
        <v>49</v>
      </c>
      <c r="K152" s="200">
        <v>0</v>
      </c>
      <c r="L152" s="201">
        <v>0</v>
      </c>
      <c r="M152" s="197" t="s">
        <v>49</v>
      </c>
    </row>
    <row r="153" spans="1:13" ht="22.5" customHeight="1">
      <c r="A153" s="188" t="s">
        <v>49</v>
      </c>
      <c r="B153" s="188"/>
      <c r="C153" s="188" t="s">
        <v>49</v>
      </c>
      <c r="D153" s="204" t="s">
        <v>49</v>
      </c>
      <c r="E153" s="204" t="s">
        <v>49</v>
      </c>
      <c r="F153" s="204" t="s">
        <v>49</v>
      </c>
      <c r="G153" s="204" t="s">
        <v>49</v>
      </c>
      <c r="H153" s="204" t="s">
        <v>49</v>
      </c>
      <c r="I153" s="204" t="s">
        <v>49</v>
      </c>
      <c r="J153" s="204" t="s">
        <v>49</v>
      </c>
      <c r="K153" s="200">
        <v>0</v>
      </c>
      <c r="L153" s="201">
        <v>0</v>
      </c>
      <c r="M153" s="197" t="s">
        <v>49</v>
      </c>
    </row>
    <row r="154" spans="1:13" ht="22.5" customHeight="1">
      <c r="A154" s="188" t="s">
        <v>49</v>
      </c>
      <c r="B154" s="188"/>
      <c r="C154" s="188" t="s">
        <v>49</v>
      </c>
      <c r="D154" s="204" t="s">
        <v>49</v>
      </c>
      <c r="E154" s="204" t="s">
        <v>49</v>
      </c>
      <c r="F154" s="204" t="s">
        <v>49</v>
      </c>
      <c r="G154" s="204" t="s">
        <v>49</v>
      </c>
      <c r="H154" s="204" t="s">
        <v>49</v>
      </c>
      <c r="I154" s="204" t="s">
        <v>49</v>
      </c>
      <c r="J154" s="204" t="s">
        <v>49</v>
      </c>
      <c r="K154" s="200">
        <v>0</v>
      </c>
      <c r="L154" s="201">
        <v>0</v>
      </c>
      <c r="M154" s="197" t="s">
        <v>49</v>
      </c>
    </row>
    <row r="155" spans="1:13" ht="22.5" customHeight="1">
      <c r="A155" s="188" t="s">
        <v>49</v>
      </c>
      <c r="B155" s="188"/>
      <c r="C155" s="188" t="s">
        <v>49</v>
      </c>
      <c r="D155" s="204" t="s">
        <v>49</v>
      </c>
      <c r="E155" s="204" t="s">
        <v>49</v>
      </c>
      <c r="F155" s="204" t="s">
        <v>49</v>
      </c>
      <c r="G155" s="204" t="s">
        <v>49</v>
      </c>
      <c r="H155" s="204" t="s">
        <v>49</v>
      </c>
      <c r="I155" s="204" t="s">
        <v>49</v>
      </c>
      <c r="J155" s="204" t="s">
        <v>49</v>
      </c>
      <c r="K155" s="200">
        <v>0</v>
      </c>
      <c r="L155" s="201">
        <v>0</v>
      </c>
      <c r="M155" s="197" t="s">
        <v>49</v>
      </c>
    </row>
    <row r="156" spans="1:13" ht="22.5" customHeight="1">
      <c r="A156" s="188" t="s">
        <v>49</v>
      </c>
      <c r="B156" s="188"/>
      <c r="C156" s="188" t="s">
        <v>49</v>
      </c>
      <c r="D156" s="204" t="s">
        <v>49</v>
      </c>
      <c r="E156" s="204" t="s">
        <v>49</v>
      </c>
      <c r="F156" s="204" t="s">
        <v>49</v>
      </c>
      <c r="G156" s="204" t="s">
        <v>49</v>
      </c>
      <c r="H156" s="204" t="s">
        <v>49</v>
      </c>
      <c r="I156" s="204" t="s">
        <v>49</v>
      </c>
      <c r="J156" s="204" t="s">
        <v>49</v>
      </c>
      <c r="K156" s="200">
        <v>0</v>
      </c>
      <c r="L156" s="201">
        <v>0</v>
      </c>
      <c r="M156" s="197" t="s">
        <v>49</v>
      </c>
    </row>
    <row r="157" spans="1:13" ht="22.5" customHeight="1">
      <c r="A157" s="188" t="s">
        <v>49</v>
      </c>
      <c r="B157" s="188"/>
      <c r="C157" s="188" t="s">
        <v>49</v>
      </c>
      <c r="D157" s="204" t="s">
        <v>49</v>
      </c>
      <c r="E157" s="204" t="s">
        <v>49</v>
      </c>
      <c r="F157" s="204" t="s">
        <v>49</v>
      </c>
      <c r="G157" s="204" t="s">
        <v>49</v>
      </c>
      <c r="H157" s="204" t="s">
        <v>49</v>
      </c>
      <c r="I157" s="204" t="s">
        <v>49</v>
      </c>
      <c r="J157" s="204" t="s">
        <v>49</v>
      </c>
      <c r="K157" s="200">
        <v>0</v>
      </c>
      <c r="L157" s="201">
        <v>0</v>
      </c>
      <c r="M157" s="197" t="s">
        <v>49</v>
      </c>
    </row>
    <row r="158" spans="1:13" ht="22.5" customHeight="1">
      <c r="A158" s="188" t="s">
        <v>49</v>
      </c>
      <c r="B158" s="188"/>
      <c r="C158" s="188" t="s">
        <v>49</v>
      </c>
      <c r="D158" s="204" t="s">
        <v>49</v>
      </c>
      <c r="E158" s="204" t="s">
        <v>49</v>
      </c>
      <c r="F158" s="204" t="s">
        <v>49</v>
      </c>
      <c r="G158" s="204" t="s">
        <v>49</v>
      </c>
      <c r="H158" s="204" t="s">
        <v>49</v>
      </c>
      <c r="I158" s="204" t="s">
        <v>49</v>
      </c>
      <c r="J158" s="204" t="s">
        <v>49</v>
      </c>
      <c r="K158" s="200">
        <v>0</v>
      </c>
      <c r="L158" s="201">
        <v>0</v>
      </c>
      <c r="M158" s="197" t="s">
        <v>49</v>
      </c>
    </row>
    <row r="159" spans="1:13" ht="22.5" customHeight="1">
      <c r="A159" s="188" t="s">
        <v>49</v>
      </c>
      <c r="B159" s="188"/>
      <c r="C159" s="188" t="s">
        <v>49</v>
      </c>
      <c r="D159" s="204" t="s">
        <v>49</v>
      </c>
      <c r="E159" s="204" t="s">
        <v>49</v>
      </c>
      <c r="F159" s="204" t="s">
        <v>49</v>
      </c>
      <c r="G159" s="204" t="s">
        <v>49</v>
      </c>
      <c r="H159" s="204" t="s">
        <v>49</v>
      </c>
      <c r="I159" s="204" t="s">
        <v>49</v>
      </c>
      <c r="J159" s="204" t="s">
        <v>49</v>
      </c>
      <c r="K159" s="200">
        <v>0</v>
      </c>
      <c r="L159" s="201">
        <v>0</v>
      </c>
      <c r="M159" s="197" t="s">
        <v>49</v>
      </c>
    </row>
    <row r="160" spans="1:13" ht="22.5" customHeight="1">
      <c r="A160" s="188" t="s">
        <v>49</v>
      </c>
      <c r="B160" s="188"/>
      <c r="C160" s="188" t="s">
        <v>49</v>
      </c>
      <c r="D160" s="204" t="s">
        <v>49</v>
      </c>
      <c r="E160" s="204" t="s">
        <v>49</v>
      </c>
      <c r="F160" s="204" t="s">
        <v>49</v>
      </c>
      <c r="G160" s="204" t="s">
        <v>49</v>
      </c>
      <c r="H160" s="204" t="s">
        <v>49</v>
      </c>
      <c r="I160" s="204" t="s">
        <v>49</v>
      </c>
      <c r="J160" s="204" t="s">
        <v>49</v>
      </c>
      <c r="K160" s="200">
        <v>0</v>
      </c>
      <c r="L160" s="201">
        <v>0</v>
      </c>
      <c r="M160" s="197" t="s">
        <v>49</v>
      </c>
    </row>
    <row r="161" spans="1:13" ht="22.5" customHeight="1">
      <c r="A161" s="188" t="s">
        <v>49</v>
      </c>
      <c r="B161" s="188"/>
      <c r="C161" s="188" t="s">
        <v>49</v>
      </c>
      <c r="D161" s="204" t="s">
        <v>49</v>
      </c>
      <c r="E161" s="204" t="s">
        <v>49</v>
      </c>
      <c r="F161" s="204" t="s">
        <v>49</v>
      </c>
      <c r="G161" s="204" t="s">
        <v>49</v>
      </c>
      <c r="H161" s="204" t="s">
        <v>49</v>
      </c>
      <c r="I161" s="204" t="s">
        <v>49</v>
      </c>
      <c r="J161" s="204" t="s">
        <v>49</v>
      </c>
      <c r="K161" s="200">
        <v>0</v>
      </c>
      <c r="L161" s="201">
        <v>0</v>
      </c>
      <c r="M161" s="197" t="s">
        <v>49</v>
      </c>
    </row>
    <row r="162" spans="1:13" ht="22.5" customHeight="1">
      <c r="A162" s="188" t="s">
        <v>49</v>
      </c>
      <c r="B162" s="188"/>
      <c r="C162" s="188" t="s">
        <v>49</v>
      </c>
      <c r="D162" s="204" t="s">
        <v>49</v>
      </c>
      <c r="E162" s="204" t="s">
        <v>49</v>
      </c>
      <c r="F162" s="204" t="s">
        <v>49</v>
      </c>
      <c r="G162" s="204" t="s">
        <v>49</v>
      </c>
      <c r="H162" s="204" t="s">
        <v>49</v>
      </c>
      <c r="I162" s="204" t="s">
        <v>49</v>
      </c>
      <c r="J162" s="204" t="s">
        <v>49</v>
      </c>
      <c r="K162" s="200">
        <v>0</v>
      </c>
      <c r="L162" s="201">
        <v>0</v>
      </c>
      <c r="M162" s="197" t="s">
        <v>49</v>
      </c>
    </row>
    <row r="163" spans="1:13" ht="22.5" customHeight="1">
      <c r="A163" s="188" t="s">
        <v>49</v>
      </c>
      <c r="B163" s="188"/>
      <c r="C163" s="188" t="s">
        <v>49</v>
      </c>
      <c r="D163" s="204" t="s">
        <v>49</v>
      </c>
      <c r="E163" s="204" t="s">
        <v>49</v>
      </c>
      <c r="F163" s="204" t="s">
        <v>49</v>
      </c>
      <c r="G163" s="204" t="s">
        <v>49</v>
      </c>
      <c r="H163" s="204" t="s">
        <v>49</v>
      </c>
      <c r="I163" s="204" t="s">
        <v>49</v>
      </c>
      <c r="J163" s="204" t="s">
        <v>49</v>
      </c>
      <c r="K163" s="200">
        <v>0</v>
      </c>
      <c r="L163" s="201">
        <v>0</v>
      </c>
      <c r="M163" s="197" t="s">
        <v>49</v>
      </c>
    </row>
    <row r="164" spans="1:13" ht="22.5" customHeight="1">
      <c r="A164" s="188" t="s">
        <v>49</v>
      </c>
      <c r="B164" s="188"/>
      <c r="C164" s="188" t="s">
        <v>49</v>
      </c>
      <c r="D164" s="204" t="s">
        <v>49</v>
      </c>
      <c r="E164" s="204" t="s">
        <v>49</v>
      </c>
      <c r="F164" s="204" t="s">
        <v>49</v>
      </c>
      <c r="G164" s="204" t="s">
        <v>49</v>
      </c>
      <c r="H164" s="204" t="s">
        <v>49</v>
      </c>
      <c r="I164" s="204" t="s">
        <v>49</v>
      </c>
      <c r="J164" s="204" t="s">
        <v>49</v>
      </c>
      <c r="K164" s="200">
        <v>0</v>
      </c>
      <c r="L164" s="201">
        <v>0</v>
      </c>
      <c r="M164" s="197" t="s">
        <v>49</v>
      </c>
    </row>
    <row r="165" spans="1:13" ht="22.5" customHeight="1">
      <c r="A165" s="188" t="s">
        <v>49</v>
      </c>
      <c r="B165" s="188"/>
      <c r="C165" s="188" t="s">
        <v>49</v>
      </c>
      <c r="D165" s="204" t="s">
        <v>49</v>
      </c>
      <c r="E165" s="204" t="s">
        <v>49</v>
      </c>
      <c r="F165" s="204" t="s">
        <v>49</v>
      </c>
      <c r="G165" s="204" t="s">
        <v>49</v>
      </c>
      <c r="H165" s="204" t="s">
        <v>49</v>
      </c>
      <c r="I165" s="204" t="s">
        <v>49</v>
      </c>
      <c r="J165" s="204" t="s">
        <v>49</v>
      </c>
      <c r="K165" s="200">
        <v>0</v>
      </c>
      <c r="L165" s="201">
        <v>0</v>
      </c>
      <c r="M165" s="197" t="s">
        <v>49</v>
      </c>
    </row>
    <row r="166" spans="1:13" ht="22.5" customHeight="1">
      <c r="A166" s="188" t="s">
        <v>49</v>
      </c>
      <c r="B166" s="188"/>
      <c r="C166" s="188" t="s">
        <v>49</v>
      </c>
      <c r="D166" s="204" t="s">
        <v>49</v>
      </c>
      <c r="E166" s="204" t="s">
        <v>49</v>
      </c>
      <c r="F166" s="204" t="s">
        <v>49</v>
      </c>
      <c r="G166" s="204" t="s">
        <v>49</v>
      </c>
      <c r="H166" s="204" t="s">
        <v>49</v>
      </c>
      <c r="I166" s="204" t="s">
        <v>49</v>
      </c>
      <c r="J166" s="204" t="s">
        <v>49</v>
      </c>
      <c r="K166" s="200">
        <v>0</v>
      </c>
      <c r="L166" s="201">
        <v>0</v>
      </c>
      <c r="M166" s="197" t="s">
        <v>49</v>
      </c>
    </row>
    <row r="167" spans="1:13" ht="22.5" customHeight="1">
      <c r="A167" s="188" t="s">
        <v>49</v>
      </c>
      <c r="B167" s="188"/>
      <c r="C167" s="188" t="s">
        <v>49</v>
      </c>
      <c r="D167" s="204" t="s">
        <v>49</v>
      </c>
      <c r="E167" s="204" t="s">
        <v>49</v>
      </c>
      <c r="F167" s="204" t="s">
        <v>49</v>
      </c>
      <c r="G167" s="204" t="s">
        <v>49</v>
      </c>
      <c r="H167" s="204" t="s">
        <v>49</v>
      </c>
      <c r="I167" s="204" t="s">
        <v>49</v>
      </c>
      <c r="J167" s="204" t="s">
        <v>49</v>
      </c>
      <c r="K167" s="200">
        <v>0</v>
      </c>
      <c r="L167" s="201">
        <v>0</v>
      </c>
      <c r="M167" s="197" t="s">
        <v>49</v>
      </c>
    </row>
    <row r="168" spans="1:13" ht="22.5" customHeight="1">
      <c r="A168" s="188" t="s">
        <v>49</v>
      </c>
      <c r="B168" s="188"/>
      <c r="C168" s="188" t="s">
        <v>49</v>
      </c>
      <c r="D168" s="204" t="s">
        <v>49</v>
      </c>
      <c r="E168" s="204" t="s">
        <v>49</v>
      </c>
      <c r="F168" s="204" t="s">
        <v>49</v>
      </c>
      <c r="G168" s="204" t="s">
        <v>49</v>
      </c>
      <c r="H168" s="204" t="s">
        <v>49</v>
      </c>
      <c r="I168" s="204" t="s">
        <v>49</v>
      </c>
      <c r="J168" s="204" t="s">
        <v>49</v>
      </c>
      <c r="K168" s="200">
        <v>0</v>
      </c>
      <c r="L168" s="201">
        <v>0</v>
      </c>
      <c r="M168" s="197" t="s">
        <v>49</v>
      </c>
    </row>
    <row r="169" spans="1:13" ht="22.5" customHeight="1">
      <c r="A169" s="188" t="s">
        <v>49</v>
      </c>
      <c r="B169" s="188"/>
      <c r="C169" s="188" t="s">
        <v>49</v>
      </c>
      <c r="D169" s="204" t="s">
        <v>49</v>
      </c>
      <c r="E169" s="204" t="s">
        <v>49</v>
      </c>
      <c r="F169" s="204" t="s">
        <v>49</v>
      </c>
      <c r="G169" s="204" t="s">
        <v>49</v>
      </c>
      <c r="H169" s="204" t="s">
        <v>49</v>
      </c>
      <c r="I169" s="204" t="s">
        <v>49</v>
      </c>
      <c r="J169" s="204" t="s">
        <v>49</v>
      </c>
      <c r="K169" s="200">
        <v>0</v>
      </c>
      <c r="L169" s="201">
        <v>0</v>
      </c>
      <c r="M169" s="197" t="s">
        <v>49</v>
      </c>
    </row>
    <row r="170" spans="1:13" ht="22.5" customHeight="1">
      <c r="A170" s="188" t="s">
        <v>49</v>
      </c>
      <c r="B170" s="188"/>
      <c r="C170" s="188" t="s">
        <v>49</v>
      </c>
      <c r="D170" s="204" t="s">
        <v>49</v>
      </c>
      <c r="E170" s="204" t="s">
        <v>49</v>
      </c>
      <c r="F170" s="204" t="s">
        <v>49</v>
      </c>
      <c r="G170" s="204" t="s">
        <v>49</v>
      </c>
      <c r="H170" s="204" t="s">
        <v>49</v>
      </c>
      <c r="I170" s="204" t="s">
        <v>49</v>
      </c>
      <c r="J170" s="204" t="s">
        <v>49</v>
      </c>
      <c r="K170" s="200">
        <v>0</v>
      </c>
      <c r="L170" s="201">
        <v>0</v>
      </c>
      <c r="M170" s="197" t="s">
        <v>49</v>
      </c>
    </row>
    <row r="171" spans="1:13" ht="22.5" customHeight="1">
      <c r="A171" s="188" t="s">
        <v>49</v>
      </c>
      <c r="B171" s="188"/>
      <c r="C171" s="188" t="s">
        <v>49</v>
      </c>
      <c r="D171" s="204" t="s">
        <v>49</v>
      </c>
      <c r="E171" s="204" t="s">
        <v>49</v>
      </c>
      <c r="F171" s="204" t="s">
        <v>49</v>
      </c>
      <c r="G171" s="204" t="s">
        <v>49</v>
      </c>
      <c r="H171" s="204" t="s">
        <v>49</v>
      </c>
      <c r="I171" s="204" t="s">
        <v>49</v>
      </c>
      <c r="J171" s="204" t="s">
        <v>49</v>
      </c>
      <c r="K171" s="200">
        <v>0</v>
      </c>
      <c r="L171" s="201">
        <v>0</v>
      </c>
      <c r="M171" s="197" t="s">
        <v>49</v>
      </c>
    </row>
    <row r="172" spans="1:13" ht="22.5" customHeight="1">
      <c r="A172" s="188" t="s">
        <v>49</v>
      </c>
      <c r="B172" s="188"/>
      <c r="C172" s="188" t="s">
        <v>49</v>
      </c>
      <c r="D172" s="204" t="s">
        <v>49</v>
      </c>
      <c r="E172" s="204" t="s">
        <v>49</v>
      </c>
      <c r="F172" s="204" t="s">
        <v>49</v>
      </c>
      <c r="G172" s="204" t="s">
        <v>49</v>
      </c>
      <c r="H172" s="204" t="s">
        <v>49</v>
      </c>
      <c r="I172" s="204" t="s">
        <v>49</v>
      </c>
      <c r="J172" s="204" t="s">
        <v>49</v>
      </c>
      <c r="K172" s="200">
        <v>0</v>
      </c>
      <c r="L172" s="201">
        <v>0</v>
      </c>
      <c r="M172" s="197" t="s">
        <v>49</v>
      </c>
    </row>
    <row r="173" spans="1:13" ht="22.5" customHeight="1">
      <c r="A173" s="188" t="s">
        <v>49</v>
      </c>
      <c r="B173" s="188"/>
      <c r="C173" s="188" t="s">
        <v>49</v>
      </c>
      <c r="D173" s="204" t="s">
        <v>49</v>
      </c>
      <c r="E173" s="204" t="s">
        <v>49</v>
      </c>
      <c r="F173" s="204" t="s">
        <v>49</v>
      </c>
      <c r="G173" s="204" t="s">
        <v>49</v>
      </c>
      <c r="H173" s="204" t="s">
        <v>49</v>
      </c>
      <c r="I173" s="204" t="s">
        <v>49</v>
      </c>
      <c r="J173" s="204" t="s">
        <v>49</v>
      </c>
      <c r="K173" s="200">
        <v>0</v>
      </c>
      <c r="L173" s="201">
        <v>0</v>
      </c>
      <c r="M173" s="197" t="s">
        <v>49</v>
      </c>
    </row>
    <row r="174" spans="1:13" ht="22.5" customHeight="1">
      <c r="A174" s="188" t="s">
        <v>49</v>
      </c>
      <c r="B174" s="188"/>
      <c r="C174" s="188" t="s">
        <v>49</v>
      </c>
      <c r="D174" s="204" t="s">
        <v>49</v>
      </c>
      <c r="E174" s="204" t="s">
        <v>49</v>
      </c>
      <c r="F174" s="204" t="s">
        <v>49</v>
      </c>
      <c r="G174" s="204" t="s">
        <v>49</v>
      </c>
      <c r="H174" s="204" t="s">
        <v>49</v>
      </c>
      <c r="I174" s="204" t="s">
        <v>49</v>
      </c>
      <c r="J174" s="204" t="s">
        <v>49</v>
      </c>
      <c r="K174" s="200">
        <v>0</v>
      </c>
      <c r="L174" s="201">
        <v>0</v>
      </c>
      <c r="M174" s="197" t="s">
        <v>49</v>
      </c>
    </row>
    <row r="175" spans="1:13" ht="22.5" customHeight="1">
      <c r="A175" s="188" t="s">
        <v>49</v>
      </c>
      <c r="B175" s="188"/>
      <c r="C175" s="188" t="s">
        <v>49</v>
      </c>
      <c r="D175" s="204" t="s">
        <v>49</v>
      </c>
      <c r="E175" s="204" t="s">
        <v>49</v>
      </c>
      <c r="F175" s="204" t="s">
        <v>49</v>
      </c>
      <c r="G175" s="204" t="s">
        <v>49</v>
      </c>
      <c r="H175" s="204" t="s">
        <v>49</v>
      </c>
      <c r="I175" s="204" t="s">
        <v>49</v>
      </c>
      <c r="J175" s="204" t="s">
        <v>49</v>
      </c>
      <c r="K175" s="200">
        <v>0</v>
      </c>
      <c r="L175" s="201">
        <v>0</v>
      </c>
      <c r="M175" s="197" t="s">
        <v>49</v>
      </c>
    </row>
    <row r="176" spans="1:13" ht="22.5" customHeight="1">
      <c r="A176" s="188" t="s">
        <v>49</v>
      </c>
      <c r="B176" s="188"/>
      <c r="C176" s="188" t="s">
        <v>49</v>
      </c>
      <c r="D176" s="204" t="s">
        <v>49</v>
      </c>
      <c r="E176" s="204" t="s">
        <v>49</v>
      </c>
      <c r="F176" s="204" t="s">
        <v>49</v>
      </c>
      <c r="G176" s="204" t="s">
        <v>49</v>
      </c>
      <c r="H176" s="204" t="s">
        <v>49</v>
      </c>
      <c r="I176" s="204" t="s">
        <v>49</v>
      </c>
      <c r="J176" s="204" t="s">
        <v>49</v>
      </c>
      <c r="K176" s="200">
        <v>0</v>
      </c>
      <c r="L176" s="201">
        <v>0</v>
      </c>
      <c r="M176" s="197" t="s">
        <v>49</v>
      </c>
    </row>
    <row r="177" spans="1:13" ht="22.5" customHeight="1">
      <c r="A177" s="188" t="s">
        <v>49</v>
      </c>
      <c r="B177" s="188"/>
      <c r="C177" s="188" t="s">
        <v>49</v>
      </c>
      <c r="D177" s="204" t="s">
        <v>49</v>
      </c>
      <c r="E177" s="204" t="s">
        <v>49</v>
      </c>
      <c r="F177" s="204" t="s">
        <v>49</v>
      </c>
      <c r="G177" s="204" t="s">
        <v>49</v>
      </c>
      <c r="H177" s="204" t="s">
        <v>49</v>
      </c>
      <c r="I177" s="204" t="s">
        <v>49</v>
      </c>
      <c r="J177" s="204" t="s">
        <v>49</v>
      </c>
      <c r="K177" s="200">
        <v>0</v>
      </c>
      <c r="L177" s="201">
        <v>0</v>
      </c>
      <c r="M177" s="197" t="s">
        <v>49</v>
      </c>
    </row>
    <row r="178" spans="1:13" ht="22.5" customHeight="1">
      <c r="A178" s="188" t="s">
        <v>49</v>
      </c>
      <c r="B178" s="188"/>
      <c r="C178" s="188" t="s">
        <v>49</v>
      </c>
      <c r="D178" s="204" t="s">
        <v>49</v>
      </c>
      <c r="E178" s="204" t="s">
        <v>49</v>
      </c>
      <c r="F178" s="204" t="s">
        <v>49</v>
      </c>
      <c r="G178" s="204" t="s">
        <v>49</v>
      </c>
      <c r="H178" s="204" t="s">
        <v>49</v>
      </c>
      <c r="I178" s="204" t="s">
        <v>49</v>
      </c>
      <c r="J178" s="204" t="s">
        <v>49</v>
      </c>
      <c r="K178" s="200">
        <v>0</v>
      </c>
      <c r="L178" s="201">
        <v>0</v>
      </c>
      <c r="M178" s="197" t="s">
        <v>49</v>
      </c>
    </row>
    <row r="179" spans="1:13" ht="22.5" customHeight="1">
      <c r="A179" s="188" t="s">
        <v>49</v>
      </c>
      <c r="B179" s="188"/>
      <c r="C179" s="188" t="s">
        <v>49</v>
      </c>
      <c r="D179" s="204" t="s">
        <v>49</v>
      </c>
      <c r="E179" s="204" t="s">
        <v>49</v>
      </c>
      <c r="F179" s="204" t="s">
        <v>49</v>
      </c>
      <c r="G179" s="204" t="s">
        <v>49</v>
      </c>
      <c r="H179" s="204" t="s">
        <v>49</v>
      </c>
      <c r="I179" s="204" t="s">
        <v>49</v>
      </c>
      <c r="J179" s="204" t="s">
        <v>49</v>
      </c>
      <c r="K179" s="200">
        <v>0</v>
      </c>
      <c r="L179" s="201">
        <v>0</v>
      </c>
      <c r="M179" s="197" t="s">
        <v>49</v>
      </c>
    </row>
    <row r="180" spans="1:13" ht="22.5" customHeight="1">
      <c r="A180" s="188" t="s">
        <v>49</v>
      </c>
      <c r="B180" s="188"/>
      <c r="C180" s="188" t="s">
        <v>49</v>
      </c>
      <c r="D180" s="204" t="s">
        <v>49</v>
      </c>
      <c r="E180" s="204" t="s">
        <v>49</v>
      </c>
      <c r="F180" s="204" t="s">
        <v>49</v>
      </c>
      <c r="G180" s="204" t="s">
        <v>49</v>
      </c>
      <c r="H180" s="204" t="s">
        <v>49</v>
      </c>
      <c r="I180" s="204" t="s">
        <v>49</v>
      </c>
      <c r="J180" s="204" t="s">
        <v>49</v>
      </c>
      <c r="K180" s="200">
        <v>0</v>
      </c>
      <c r="L180" s="201">
        <v>0</v>
      </c>
      <c r="M180" s="197" t="s">
        <v>49</v>
      </c>
    </row>
    <row r="181" spans="1:13" ht="22.5" customHeight="1">
      <c r="A181" s="188" t="s">
        <v>49</v>
      </c>
      <c r="B181" s="188"/>
      <c r="C181" s="188" t="s">
        <v>49</v>
      </c>
      <c r="D181" s="204" t="s">
        <v>49</v>
      </c>
      <c r="E181" s="204" t="s">
        <v>49</v>
      </c>
      <c r="F181" s="204" t="s">
        <v>49</v>
      </c>
      <c r="G181" s="204" t="s">
        <v>49</v>
      </c>
      <c r="H181" s="204" t="s">
        <v>49</v>
      </c>
      <c r="I181" s="204" t="s">
        <v>49</v>
      </c>
      <c r="J181" s="204" t="s">
        <v>49</v>
      </c>
      <c r="K181" s="200">
        <v>0</v>
      </c>
      <c r="L181" s="201">
        <v>0</v>
      </c>
      <c r="M181" s="197" t="s">
        <v>49</v>
      </c>
    </row>
    <row r="182" spans="1:13" ht="22.5" customHeight="1">
      <c r="A182" s="188" t="s">
        <v>49</v>
      </c>
      <c r="B182" s="188"/>
      <c r="C182" s="188" t="s">
        <v>49</v>
      </c>
      <c r="D182" s="204" t="s">
        <v>49</v>
      </c>
      <c r="E182" s="204" t="s">
        <v>49</v>
      </c>
      <c r="F182" s="204" t="s">
        <v>49</v>
      </c>
      <c r="G182" s="204" t="s">
        <v>49</v>
      </c>
      <c r="H182" s="204" t="s">
        <v>49</v>
      </c>
      <c r="I182" s="204" t="s">
        <v>49</v>
      </c>
      <c r="J182" s="204" t="s">
        <v>49</v>
      </c>
      <c r="K182" s="200">
        <v>0</v>
      </c>
      <c r="L182" s="201">
        <v>0</v>
      </c>
      <c r="M182" s="197" t="s">
        <v>49</v>
      </c>
    </row>
    <row r="183" spans="1:13" ht="22.5" customHeight="1">
      <c r="A183" s="188" t="s">
        <v>49</v>
      </c>
      <c r="B183" s="188"/>
      <c r="C183" s="188" t="s">
        <v>49</v>
      </c>
      <c r="D183" s="204" t="s">
        <v>49</v>
      </c>
      <c r="E183" s="204" t="s">
        <v>49</v>
      </c>
      <c r="F183" s="204" t="s">
        <v>49</v>
      </c>
      <c r="G183" s="204" t="s">
        <v>49</v>
      </c>
      <c r="H183" s="204" t="s">
        <v>49</v>
      </c>
      <c r="I183" s="204" t="s">
        <v>49</v>
      </c>
      <c r="J183" s="204" t="s">
        <v>49</v>
      </c>
      <c r="K183" s="200">
        <v>0</v>
      </c>
      <c r="L183" s="201">
        <v>0</v>
      </c>
      <c r="M183" s="197" t="s">
        <v>49</v>
      </c>
    </row>
    <row r="184" spans="1:13" ht="22.5" customHeight="1">
      <c r="A184" s="188" t="s">
        <v>49</v>
      </c>
      <c r="B184" s="188"/>
      <c r="C184" s="188" t="s">
        <v>49</v>
      </c>
      <c r="D184" s="204" t="s">
        <v>49</v>
      </c>
      <c r="E184" s="204" t="s">
        <v>49</v>
      </c>
      <c r="F184" s="204" t="s">
        <v>49</v>
      </c>
      <c r="G184" s="204" t="s">
        <v>49</v>
      </c>
      <c r="H184" s="204" t="s">
        <v>49</v>
      </c>
      <c r="I184" s="204" t="s">
        <v>49</v>
      </c>
      <c r="J184" s="204" t="s">
        <v>49</v>
      </c>
      <c r="K184" s="200">
        <v>0</v>
      </c>
      <c r="L184" s="201">
        <v>0</v>
      </c>
      <c r="M184" s="197" t="s">
        <v>49</v>
      </c>
    </row>
    <row r="185" spans="1:13" ht="22.5" customHeight="1">
      <c r="A185" s="188" t="s">
        <v>49</v>
      </c>
      <c r="B185" s="188"/>
      <c r="C185" s="188" t="s">
        <v>49</v>
      </c>
      <c r="D185" s="204" t="s">
        <v>49</v>
      </c>
      <c r="E185" s="204" t="s">
        <v>49</v>
      </c>
      <c r="F185" s="204" t="s">
        <v>49</v>
      </c>
      <c r="G185" s="204" t="s">
        <v>49</v>
      </c>
      <c r="H185" s="204" t="s">
        <v>49</v>
      </c>
      <c r="I185" s="204" t="s">
        <v>49</v>
      </c>
      <c r="J185" s="204" t="s">
        <v>49</v>
      </c>
      <c r="K185" s="200">
        <v>0</v>
      </c>
      <c r="L185" s="201">
        <v>0</v>
      </c>
      <c r="M185" s="197" t="s">
        <v>49</v>
      </c>
    </row>
    <row r="186" spans="1:13" ht="22.5" customHeight="1">
      <c r="A186" s="188" t="s">
        <v>49</v>
      </c>
      <c r="B186" s="188"/>
      <c r="C186" s="188" t="s">
        <v>49</v>
      </c>
      <c r="D186" s="204" t="s">
        <v>49</v>
      </c>
      <c r="E186" s="204" t="s">
        <v>49</v>
      </c>
      <c r="F186" s="204" t="s">
        <v>49</v>
      </c>
      <c r="G186" s="204" t="s">
        <v>49</v>
      </c>
      <c r="H186" s="204" t="s">
        <v>49</v>
      </c>
      <c r="I186" s="204" t="s">
        <v>49</v>
      </c>
      <c r="J186" s="204" t="s">
        <v>49</v>
      </c>
      <c r="K186" s="200">
        <v>0</v>
      </c>
      <c r="L186" s="201">
        <v>0</v>
      </c>
      <c r="M186" s="197" t="s">
        <v>49</v>
      </c>
    </row>
    <row r="187" spans="1:13" ht="22.5" customHeight="1">
      <c r="A187" s="188" t="s">
        <v>49</v>
      </c>
      <c r="B187" s="188"/>
      <c r="C187" s="188" t="s">
        <v>49</v>
      </c>
      <c r="D187" s="204" t="s">
        <v>49</v>
      </c>
      <c r="E187" s="204" t="s">
        <v>49</v>
      </c>
      <c r="F187" s="204" t="s">
        <v>49</v>
      </c>
      <c r="G187" s="204" t="s">
        <v>49</v>
      </c>
      <c r="H187" s="204" t="s">
        <v>49</v>
      </c>
      <c r="I187" s="204" t="s">
        <v>49</v>
      </c>
      <c r="J187" s="204" t="s">
        <v>49</v>
      </c>
      <c r="K187" s="200">
        <v>0</v>
      </c>
      <c r="L187" s="201">
        <v>0</v>
      </c>
      <c r="M187" s="197" t="s">
        <v>49</v>
      </c>
    </row>
    <row r="188" spans="1:13" ht="22.5" customHeight="1">
      <c r="A188" s="188" t="s">
        <v>49</v>
      </c>
      <c r="B188" s="188"/>
      <c r="C188" s="188" t="s">
        <v>49</v>
      </c>
      <c r="D188" s="204" t="s">
        <v>49</v>
      </c>
      <c r="E188" s="204" t="s">
        <v>49</v>
      </c>
      <c r="F188" s="204" t="s">
        <v>49</v>
      </c>
      <c r="G188" s="204" t="s">
        <v>49</v>
      </c>
      <c r="H188" s="204" t="s">
        <v>49</v>
      </c>
      <c r="I188" s="204" t="s">
        <v>49</v>
      </c>
      <c r="J188" s="204" t="s">
        <v>49</v>
      </c>
      <c r="K188" s="200">
        <v>0</v>
      </c>
      <c r="L188" s="201">
        <v>0</v>
      </c>
      <c r="M188" s="197" t="s">
        <v>49</v>
      </c>
    </row>
    <row r="189" spans="1:13" ht="22.5" customHeight="1">
      <c r="A189" s="188" t="s">
        <v>49</v>
      </c>
      <c r="B189" s="188"/>
      <c r="C189" s="188" t="s">
        <v>49</v>
      </c>
      <c r="D189" s="204" t="s">
        <v>49</v>
      </c>
      <c r="E189" s="204" t="s">
        <v>49</v>
      </c>
      <c r="F189" s="204" t="s">
        <v>49</v>
      </c>
      <c r="G189" s="204" t="s">
        <v>49</v>
      </c>
      <c r="H189" s="204" t="s">
        <v>49</v>
      </c>
      <c r="I189" s="204" t="s">
        <v>49</v>
      </c>
      <c r="J189" s="204" t="s">
        <v>49</v>
      </c>
      <c r="K189" s="200">
        <v>0</v>
      </c>
      <c r="L189" s="201">
        <v>0</v>
      </c>
      <c r="M189" s="197" t="s">
        <v>49</v>
      </c>
    </row>
    <row r="190" spans="1:13" ht="22.5" customHeight="1">
      <c r="A190" s="188" t="s">
        <v>49</v>
      </c>
      <c r="B190" s="188"/>
      <c r="C190" s="188" t="s">
        <v>49</v>
      </c>
      <c r="D190" s="204" t="s">
        <v>49</v>
      </c>
      <c r="E190" s="204" t="s">
        <v>49</v>
      </c>
      <c r="F190" s="204" t="s">
        <v>49</v>
      </c>
      <c r="G190" s="204" t="s">
        <v>49</v>
      </c>
      <c r="H190" s="204" t="s">
        <v>49</v>
      </c>
      <c r="I190" s="204" t="s">
        <v>49</v>
      </c>
      <c r="J190" s="204" t="s">
        <v>49</v>
      </c>
      <c r="K190" s="200">
        <v>0</v>
      </c>
      <c r="L190" s="201">
        <v>0</v>
      </c>
      <c r="M190" s="197" t="s">
        <v>49</v>
      </c>
    </row>
    <row r="191" spans="1:13" ht="22.5" customHeight="1">
      <c r="A191" s="188" t="s">
        <v>49</v>
      </c>
      <c r="B191" s="188"/>
      <c r="C191" s="188" t="s">
        <v>49</v>
      </c>
      <c r="D191" s="204" t="s">
        <v>49</v>
      </c>
      <c r="E191" s="204" t="s">
        <v>49</v>
      </c>
      <c r="F191" s="204" t="s">
        <v>49</v>
      </c>
      <c r="G191" s="204" t="s">
        <v>49</v>
      </c>
      <c r="H191" s="204" t="s">
        <v>49</v>
      </c>
      <c r="I191" s="204" t="s">
        <v>49</v>
      </c>
      <c r="J191" s="204" t="s">
        <v>49</v>
      </c>
      <c r="K191" s="200">
        <v>0</v>
      </c>
      <c r="L191" s="201">
        <v>0</v>
      </c>
      <c r="M191" s="197" t="s">
        <v>49</v>
      </c>
    </row>
    <row r="192" spans="1:13" ht="22.5" customHeight="1">
      <c r="A192" s="188" t="s">
        <v>49</v>
      </c>
      <c r="B192" s="188"/>
      <c r="C192" s="188" t="s">
        <v>49</v>
      </c>
      <c r="D192" s="204" t="s">
        <v>49</v>
      </c>
      <c r="E192" s="204" t="s">
        <v>49</v>
      </c>
      <c r="F192" s="204" t="s">
        <v>49</v>
      </c>
      <c r="G192" s="204" t="s">
        <v>49</v>
      </c>
      <c r="H192" s="204" t="s">
        <v>49</v>
      </c>
      <c r="I192" s="204" t="s">
        <v>49</v>
      </c>
      <c r="J192" s="204" t="s">
        <v>49</v>
      </c>
      <c r="K192" s="200">
        <v>0</v>
      </c>
      <c r="L192" s="201">
        <v>0</v>
      </c>
      <c r="M192" s="197" t="s">
        <v>49</v>
      </c>
    </row>
    <row r="193" spans="1:13" ht="22.5" customHeight="1">
      <c r="A193" s="188" t="s">
        <v>49</v>
      </c>
      <c r="B193" s="188"/>
      <c r="C193" s="188" t="s">
        <v>49</v>
      </c>
      <c r="D193" s="204" t="s">
        <v>49</v>
      </c>
      <c r="E193" s="204" t="s">
        <v>49</v>
      </c>
      <c r="F193" s="204" t="s">
        <v>49</v>
      </c>
      <c r="G193" s="204" t="s">
        <v>49</v>
      </c>
      <c r="H193" s="204" t="s">
        <v>49</v>
      </c>
      <c r="I193" s="204" t="s">
        <v>49</v>
      </c>
      <c r="J193" s="204" t="s">
        <v>49</v>
      </c>
      <c r="K193" s="200">
        <v>0</v>
      </c>
      <c r="L193" s="201">
        <v>0</v>
      </c>
      <c r="M193" s="197" t="s">
        <v>49</v>
      </c>
    </row>
    <row r="194" spans="1:13" ht="22.5" customHeight="1">
      <c r="A194" s="188" t="s">
        <v>49</v>
      </c>
      <c r="B194" s="188"/>
      <c r="C194" s="188" t="s">
        <v>49</v>
      </c>
      <c r="D194" s="204" t="s">
        <v>49</v>
      </c>
      <c r="E194" s="204" t="s">
        <v>49</v>
      </c>
      <c r="F194" s="204" t="s">
        <v>49</v>
      </c>
      <c r="G194" s="204" t="s">
        <v>49</v>
      </c>
      <c r="H194" s="204" t="s">
        <v>49</v>
      </c>
      <c r="I194" s="204" t="s">
        <v>49</v>
      </c>
      <c r="J194" s="204" t="s">
        <v>49</v>
      </c>
      <c r="K194" s="200">
        <v>0</v>
      </c>
      <c r="L194" s="201">
        <v>0</v>
      </c>
      <c r="M194" s="197" t="s">
        <v>49</v>
      </c>
    </row>
    <row r="195" spans="1:13" ht="22.5" customHeight="1">
      <c r="A195" s="188" t="s">
        <v>49</v>
      </c>
      <c r="B195" s="188"/>
      <c r="C195" s="188" t="s">
        <v>49</v>
      </c>
      <c r="D195" s="204" t="s">
        <v>49</v>
      </c>
      <c r="E195" s="204" t="s">
        <v>49</v>
      </c>
      <c r="F195" s="204" t="s">
        <v>49</v>
      </c>
      <c r="G195" s="204" t="s">
        <v>49</v>
      </c>
      <c r="H195" s="204" t="s">
        <v>49</v>
      </c>
      <c r="I195" s="204" t="s">
        <v>49</v>
      </c>
      <c r="J195" s="204" t="s">
        <v>49</v>
      </c>
      <c r="K195" s="200">
        <v>0</v>
      </c>
      <c r="L195" s="201">
        <v>0</v>
      </c>
      <c r="M195" s="197" t="s">
        <v>49</v>
      </c>
    </row>
    <row r="196" spans="1:13" ht="22.5" customHeight="1">
      <c r="A196" s="188" t="s">
        <v>49</v>
      </c>
      <c r="B196" s="188"/>
      <c r="C196" s="188" t="s">
        <v>49</v>
      </c>
      <c r="D196" s="204" t="s">
        <v>49</v>
      </c>
      <c r="E196" s="204" t="s">
        <v>49</v>
      </c>
      <c r="F196" s="204" t="s">
        <v>49</v>
      </c>
      <c r="G196" s="204" t="s">
        <v>49</v>
      </c>
      <c r="H196" s="204" t="s">
        <v>49</v>
      </c>
      <c r="I196" s="204" t="s">
        <v>49</v>
      </c>
      <c r="J196" s="204" t="s">
        <v>49</v>
      </c>
      <c r="K196" s="200">
        <v>0</v>
      </c>
      <c r="L196" s="201">
        <v>0</v>
      </c>
      <c r="M196" s="197" t="s">
        <v>49</v>
      </c>
    </row>
    <row r="197" spans="1:13" ht="22.5" customHeight="1">
      <c r="A197" s="188" t="s">
        <v>49</v>
      </c>
      <c r="B197" s="188"/>
      <c r="C197" s="188" t="s">
        <v>49</v>
      </c>
      <c r="D197" s="204" t="s">
        <v>49</v>
      </c>
      <c r="E197" s="204" t="s">
        <v>49</v>
      </c>
      <c r="F197" s="204" t="s">
        <v>49</v>
      </c>
      <c r="G197" s="204" t="s">
        <v>49</v>
      </c>
      <c r="H197" s="204" t="s">
        <v>49</v>
      </c>
      <c r="I197" s="204" t="s">
        <v>49</v>
      </c>
      <c r="J197" s="204" t="s">
        <v>49</v>
      </c>
      <c r="K197" s="200">
        <v>0</v>
      </c>
      <c r="L197" s="201">
        <v>0</v>
      </c>
      <c r="M197" s="197" t="s">
        <v>49</v>
      </c>
    </row>
    <row r="198" spans="1:13" ht="22.5" customHeight="1">
      <c r="A198" s="188" t="s">
        <v>49</v>
      </c>
      <c r="B198" s="188"/>
      <c r="C198" s="188" t="s">
        <v>49</v>
      </c>
      <c r="D198" s="204" t="s">
        <v>49</v>
      </c>
      <c r="E198" s="204" t="s">
        <v>49</v>
      </c>
      <c r="F198" s="204" t="s">
        <v>49</v>
      </c>
      <c r="G198" s="204" t="s">
        <v>49</v>
      </c>
      <c r="H198" s="204" t="s">
        <v>49</v>
      </c>
      <c r="I198" s="204" t="s">
        <v>49</v>
      </c>
      <c r="J198" s="204" t="s">
        <v>49</v>
      </c>
      <c r="K198" s="200">
        <v>0</v>
      </c>
      <c r="L198" s="201">
        <v>0</v>
      </c>
      <c r="M198" s="197" t="s">
        <v>49</v>
      </c>
    </row>
    <row r="199" spans="1:13" ht="22.5" customHeight="1">
      <c r="A199" s="188" t="s">
        <v>49</v>
      </c>
      <c r="B199" s="188"/>
      <c r="C199" s="188" t="s">
        <v>49</v>
      </c>
      <c r="D199" s="204" t="s">
        <v>49</v>
      </c>
      <c r="E199" s="204" t="s">
        <v>49</v>
      </c>
      <c r="F199" s="204" t="s">
        <v>49</v>
      </c>
      <c r="G199" s="204" t="s">
        <v>49</v>
      </c>
      <c r="H199" s="204" t="s">
        <v>49</v>
      </c>
      <c r="I199" s="204" t="s">
        <v>49</v>
      </c>
      <c r="J199" s="204" t="s">
        <v>49</v>
      </c>
      <c r="K199" s="200">
        <v>0</v>
      </c>
      <c r="L199" s="201">
        <v>0</v>
      </c>
      <c r="M199" s="197" t="s">
        <v>49</v>
      </c>
    </row>
    <row r="200" spans="1:13" ht="22.5" customHeight="1">
      <c r="A200" s="188" t="s">
        <v>49</v>
      </c>
      <c r="B200" s="188"/>
      <c r="C200" s="188" t="s">
        <v>49</v>
      </c>
      <c r="D200" s="204" t="s">
        <v>49</v>
      </c>
      <c r="E200" s="204" t="s">
        <v>49</v>
      </c>
      <c r="F200" s="204" t="s">
        <v>49</v>
      </c>
      <c r="G200" s="204" t="s">
        <v>49</v>
      </c>
      <c r="H200" s="204" t="s">
        <v>49</v>
      </c>
      <c r="I200" s="204" t="s">
        <v>49</v>
      </c>
      <c r="J200" s="204" t="s">
        <v>49</v>
      </c>
      <c r="K200" s="200">
        <v>0</v>
      </c>
      <c r="L200" s="201">
        <v>0</v>
      </c>
      <c r="M200" s="197" t="s">
        <v>49</v>
      </c>
    </row>
    <row r="201" spans="1:13" ht="22.5" customHeight="1">
      <c r="A201" s="188" t="s">
        <v>49</v>
      </c>
      <c r="B201" s="188"/>
      <c r="C201" s="188" t="s">
        <v>49</v>
      </c>
      <c r="D201" s="204" t="s">
        <v>49</v>
      </c>
      <c r="E201" s="204" t="s">
        <v>49</v>
      </c>
      <c r="F201" s="204" t="s">
        <v>49</v>
      </c>
      <c r="G201" s="204" t="s">
        <v>49</v>
      </c>
      <c r="H201" s="204" t="s">
        <v>49</v>
      </c>
      <c r="I201" s="204" t="s">
        <v>49</v>
      </c>
      <c r="J201" s="204" t="s">
        <v>49</v>
      </c>
      <c r="K201" s="200">
        <v>0</v>
      </c>
      <c r="L201" s="201">
        <v>0</v>
      </c>
      <c r="M201" s="197" t="s">
        <v>49</v>
      </c>
    </row>
    <row r="202" spans="1:13" ht="22.5" customHeight="1">
      <c r="A202" s="188" t="s">
        <v>49</v>
      </c>
      <c r="B202" s="188"/>
      <c r="C202" s="188" t="s">
        <v>49</v>
      </c>
      <c r="D202" s="204" t="s">
        <v>49</v>
      </c>
      <c r="E202" s="204" t="s">
        <v>49</v>
      </c>
      <c r="F202" s="204" t="s">
        <v>49</v>
      </c>
      <c r="G202" s="204" t="s">
        <v>49</v>
      </c>
      <c r="H202" s="204" t="s">
        <v>49</v>
      </c>
      <c r="I202" s="204" t="s">
        <v>49</v>
      </c>
      <c r="J202" s="204" t="s">
        <v>49</v>
      </c>
      <c r="K202" s="200">
        <v>0</v>
      </c>
      <c r="L202" s="201">
        <v>0</v>
      </c>
      <c r="M202" s="197" t="s">
        <v>49</v>
      </c>
    </row>
    <row r="203" spans="1:13" ht="22.5" customHeight="1">
      <c r="A203" s="188" t="s">
        <v>49</v>
      </c>
      <c r="B203" s="188"/>
      <c r="C203" s="188" t="s">
        <v>49</v>
      </c>
      <c r="D203" s="204" t="s">
        <v>49</v>
      </c>
      <c r="E203" s="204" t="s">
        <v>49</v>
      </c>
      <c r="F203" s="204" t="s">
        <v>49</v>
      </c>
      <c r="G203" s="204" t="s">
        <v>49</v>
      </c>
      <c r="H203" s="204" t="s">
        <v>49</v>
      </c>
      <c r="I203" s="204" t="s">
        <v>49</v>
      </c>
      <c r="J203" s="204" t="s">
        <v>49</v>
      </c>
      <c r="K203" s="200">
        <v>0</v>
      </c>
      <c r="L203" s="201">
        <v>0</v>
      </c>
      <c r="M203" s="197" t="s">
        <v>49</v>
      </c>
    </row>
    <row r="204" spans="1:13" ht="22.5" customHeight="1">
      <c r="A204" s="188" t="s">
        <v>49</v>
      </c>
      <c r="B204" s="188"/>
      <c r="C204" s="188" t="s">
        <v>49</v>
      </c>
      <c r="D204" s="204" t="s">
        <v>49</v>
      </c>
      <c r="E204" s="204" t="s">
        <v>49</v>
      </c>
      <c r="F204" s="204" t="s">
        <v>49</v>
      </c>
      <c r="G204" s="204" t="s">
        <v>49</v>
      </c>
      <c r="H204" s="204" t="s">
        <v>49</v>
      </c>
      <c r="I204" s="204" t="s">
        <v>49</v>
      </c>
      <c r="J204" s="204" t="s">
        <v>49</v>
      </c>
      <c r="K204" s="200">
        <v>0</v>
      </c>
      <c r="L204" s="201">
        <v>0</v>
      </c>
      <c r="M204" s="197" t="s">
        <v>49</v>
      </c>
    </row>
    <row r="205" spans="1:13" ht="22.5" customHeight="1">
      <c r="A205" s="188" t="s">
        <v>49</v>
      </c>
      <c r="B205" s="188"/>
      <c r="C205" s="188" t="s">
        <v>49</v>
      </c>
      <c r="D205" s="204" t="s">
        <v>49</v>
      </c>
      <c r="E205" s="204" t="s">
        <v>49</v>
      </c>
      <c r="F205" s="204" t="s">
        <v>49</v>
      </c>
      <c r="G205" s="204" t="s">
        <v>49</v>
      </c>
      <c r="H205" s="204" t="s">
        <v>49</v>
      </c>
      <c r="I205" s="204" t="s">
        <v>49</v>
      </c>
      <c r="J205" s="204" t="s">
        <v>49</v>
      </c>
      <c r="K205" s="200">
        <v>0</v>
      </c>
      <c r="L205" s="201">
        <v>0</v>
      </c>
      <c r="M205" s="197" t="s">
        <v>49</v>
      </c>
    </row>
    <row r="206" spans="1:13" ht="22.5" customHeight="1">
      <c r="A206" s="188" t="s">
        <v>49</v>
      </c>
      <c r="B206" s="188"/>
      <c r="C206" s="188" t="s">
        <v>49</v>
      </c>
      <c r="D206" s="204" t="s">
        <v>49</v>
      </c>
      <c r="E206" s="204" t="s">
        <v>49</v>
      </c>
      <c r="F206" s="204" t="s">
        <v>49</v>
      </c>
      <c r="G206" s="204" t="s">
        <v>49</v>
      </c>
      <c r="H206" s="204" t="s">
        <v>49</v>
      </c>
      <c r="I206" s="204" t="s">
        <v>49</v>
      </c>
      <c r="J206" s="204" t="s">
        <v>49</v>
      </c>
      <c r="K206" s="200">
        <v>0</v>
      </c>
      <c r="L206" s="201">
        <v>0</v>
      </c>
      <c r="M206" s="197" t="s">
        <v>49</v>
      </c>
    </row>
    <row r="207" spans="1:13" ht="22.5" customHeight="1">
      <c r="A207" s="188" t="s">
        <v>49</v>
      </c>
      <c r="B207" s="188"/>
      <c r="C207" s="188" t="s">
        <v>49</v>
      </c>
      <c r="D207" s="204" t="s">
        <v>49</v>
      </c>
      <c r="E207" s="204" t="s">
        <v>49</v>
      </c>
      <c r="F207" s="204" t="s">
        <v>49</v>
      </c>
      <c r="G207" s="204" t="s">
        <v>49</v>
      </c>
      <c r="H207" s="204" t="s">
        <v>49</v>
      </c>
      <c r="I207" s="204" t="s">
        <v>49</v>
      </c>
      <c r="J207" s="204" t="s">
        <v>49</v>
      </c>
      <c r="K207" s="200">
        <v>0</v>
      </c>
      <c r="L207" s="201">
        <v>0</v>
      </c>
      <c r="M207" s="197" t="s">
        <v>49</v>
      </c>
    </row>
    <row r="208" spans="1:13" ht="22.5" customHeight="1">
      <c r="A208" s="188" t="s">
        <v>49</v>
      </c>
      <c r="B208" s="188"/>
      <c r="C208" s="188" t="s">
        <v>49</v>
      </c>
      <c r="D208" s="204" t="s">
        <v>49</v>
      </c>
      <c r="E208" s="204" t="s">
        <v>49</v>
      </c>
      <c r="F208" s="204" t="s">
        <v>49</v>
      </c>
      <c r="G208" s="204" t="s">
        <v>49</v>
      </c>
      <c r="H208" s="204" t="s">
        <v>49</v>
      </c>
      <c r="I208" s="204" t="s">
        <v>49</v>
      </c>
      <c r="J208" s="204" t="s">
        <v>49</v>
      </c>
      <c r="K208" s="200">
        <v>0</v>
      </c>
      <c r="L208" s="201">
        <v>0</v>
      </c>
      <c r="M208" s="197" t="s">
        <v>49</v>
      </c>
    </row>
    <row r="209" spans="1:13" ht="22.5" customHeight="1">
      <c r="A209" s="188" t="s">
        <v>49</v>
      </c>
      <c r="B209" s="188"/>
      <c r="C209" s="188" t="s">
        <v>49</v>
      </c>
      <c r="D209" s="204" t="s">
        <v>49</v>
      </c>
      <c r="E209" s="204" t="s">
        <v>49</v>
      </c>
      <c r="F209" s="204" t="s">
        <v>49</v>
      </c>
      <c r="G209" s="204" t="s">
        <v>49</v>
      </c>
      <c r="H209" s="204" t="s">
        <v>49</v>
      </c>
      <c r="I209" s="204" t="s">
        <v>49</v>
      </c>
      <c r="J209" s="204" t="s">
        <v>49</v>
      </c>
      <c r="K209" s="200">
        <v>0</v>
      </c>
      <c r="L209" s="201">
        <v>0</v>
      </c>
      <c r="M209" s="197" t="s">
        <v>49</v>
      </c>
    </row>
    <row r="210" spans="1:13" ht="22.5" customHeight="1">
      <c r="A210" s="188" t="s">
        <v>49</v>
      </c>
      <c r="B210" s="188"/>
      <c r="C210" s="188" t="s">
        <v>49</v>
      </c>
      <c r="D210" s="204" t="s">
        <v>49</v>
      </c>
      <c r="E210" s="204" t="s">
        <v>49</v>
      </c>
      <c r="F210" s="204" t="s">
        <v>49</v>
      </c>
      <c r="G210" s="204" t="s">
        <v>49</v>
      </c>
      <c r="H210" s="204" t="s">
        <v>49</v>
      </c>
      <c r="I210" s="204" t="s">
        <v>49</v>
      </c>
      <c r="J210" s="204" t="s">
        <v>49</v>
      </c>
      <c r="K210" s="200">
        <v>0</v>
      </c>
      <c r="L210" s="201">
        <v>0</v>
      </c>
      <c r="M210" s="197" t="s">
        <v>49</v>
      </c>
    </row>
    <row r="211" spans="1:13" ht="22.5" customHeight="1">
      <c r="A211" s="188" t="s">
        <v>49</v>
      </c>
      <c r="B211" s="188"/>
      <c r="C211" s="188" t="s">
        <v>49</v>
      </c>
      <c r="D211" s="204" t="s">
        <v>49</v>
      </c>
      <c r="E211" s="204" t="s">
        <v>49</v>
      </c>
      <c r="F211" s="204" t="s">
        <v>49</v>
      </c>
      <c r="G211" s="204" t="s">
        <v>49</v>
      </c>
      <c r="H211" s="204" t="s">
        <v>49</v>
      </c>
      <c r="I211" s="204" t="s">
        <v>49</v>
      </c>
      <c r="J211" s="204" t="s">
        <v>49</v>
      </c>
      <c r="K211" s="200">
        <v>0</v>
      </c>
      <c r="L211" s="201">
        <v>0</v>
      </c>
      <c r="M211" s="197" t="s">
        <v>49</v>
      </c>
    </row>
    <row r="212" spans="1:13" ht="22.5" customHeight="1">
      <c r="A212" s="188" t="s">
        <v>49</v>
      </c>
      <c r="B212" s="188"/>
      <c r="C212" s="188" t="s">
        <v>49</v>
      </c>
      <c r="D212" s="204" t="s">
        <v>49</v>
      </c>
      <c r="E212" s="204" t="s">
        <v>49</v>
      </c>
      <c r="F212" s="204" t="s">
        <v>49</v>
      </c>
      <c r="G212" s="204" t="s">
        <v>49</v>
      </c>
      <c r="H212" s="204" t="s">
        <v>49</v>
      </c>
      <c r="I212" s="204" t="s">
        <v>49</v>
      </c>
      <c r="J212" s="204" t="s">
        <v>49</v>
      </c>
      <c r="K212" s="200">
        <v>0</v>
      </c>
      <c r="L212" s="201">
        <v>0</v>
      </c>
      <c r="M212" s="197" t="s">
        <v>49</v>
      </c>
    </row>
    <row r="213" spans="1:13" ht="22.5" customHeight="1">
      <c r="A213" s="188" t="s">
        <v>49</v>
      </c>
      <c r="B213" s="188"/>
      <c r="C213" s="188" t="s">
        <v>49</v>
      </c>
      <c r="D213" s="204" t="s">
        <v>49</v>
      </c>
      <c r="E213" s="204" t="s">
        <v>49</v>
      </c>
      <c r="F213" s="204" t="s">
        <v>49</v>
      </c>
      <c r="G213" s="204" t="s">
        <v>49</v>
      </c>
      <c r="H213" s="204" t="s">
        <v>49</v>
      </c>
      <c r="I213" s="204" t="s">
        <v>49</v>
      </c>
      <c r="J213" s="204" t="s">
        <v>49</v>
      </c>
      <c r="K213" s="200">
        <v>0</v>
      </c>
      <c r="L213" s="201">
        <v>0</v>
      </c>
      <c r="M213" s="197" t="s">
        <v>49</v>
      </c>
    </row>
    <row r="214" spans="1:13" ht="22.5" customHeight="1">
      <c r="A214" s="188" t="s">
        <v>49</v>
      </c>
      <c r="B214" s="188"/>
      <c r="C214" s="188" t="s">
        <v>49</v>
      </c>
      <c r="D214" s="204" t="s">
        <v>49</v>
      </c>
      <c r="E214" s="204" t="s">
        <v>49</v>
      </c>
      <c r="F214" s="204" t="s">
        <v>49</v>
      </c>
      <c r="G214" s="204" t="s">
        <v>49</v>
      </c>
      <c r="H214" s="204" t="s">
        <v>49</v>
      </c>
      <c r="I214" s="204" t="s">
        <v>49</v>
      </c>
      <c r="J214" s="204" t="s">
        <v>49</v>
      </c>
      <c r="K214" s="200">
        <v>0</v>
      </c>
      <c r="L214" s="201">
        <v>0</v>
      </c>
      <c r="M214" s="197" t="s">
        <v>49</v>
      </c>
    </row>
    <row r="215" spans="1:13" ht="22.5" customHeight="1">
      <c r="A215" s="188" t="s">
        <v>49</v>
      </c>
      <c r="B215" s="188"/>
      <c r="C215" s="188" t="s">
        <v>49</v>
      </c>
      <c r="D215" s="204" t="s">
        <v>49</v>
      </c>
      <c r="E215" s="204" t="s">
        <v>49</v>
      </c>
      <c r="F215" s="204" t="s">
        <v>49</v>
      </c>
      <c r="G215" s="204" t="s">
        <v>49</v>
      </c>
      <c r="H215" s="204" t="s">
        <v>49</v>
      </c>
      <c r="I215" s="204" t="s">
        <v>49</v>
      </c>
      <c r="J215" s="204" t="s">
        <v>49</v>
      </c>
      <c r="K215" s="200">
        <v>0</v>
      </c>
      <c r="L215" s="201">
        <v>0</v>
      </c>
      <c r="M215" s="197" t="s">
        <v>49</v>
      </c>
    </row>
    <row r="216" spans="1:13" ht="22.5" customHeight="1">
      <c r="A216" s="188" t="s">
        <v>49</v>
      </c>
      <c r="B216" s="188"/>
      <c r="C216" s="188" t="s">
        <v>49</v>
      </c>
      <c r="D216" s="204" t="s">
        <v>49</v>
      </c>
      <c r="E216" s="204" t="s">
        <v>49</v>
      </c>
      <c r="F216" s="204" t="s">
        <v>49</v>
      </c>
      <c r="G216" s="204" t="s">
        <v>49</v>
      </c>
      <c r="H216" s="204" t="s">
        <v>49</v>
      </c>
      <c r="I216" s="204" t="s">
        <v>49</v>
      </c>
      <c r="J216" s="204" t="s">
        <v>49</v>
      </c>
      <c r="K216" s="200">
        <v>0</v>
      </c>
      <c r="L216" s="201">
        <v>0</v>
      </c>
      <c r="M216" s="197" t="s">
        <v>49</v>
      </c>
    </row>
    <row r="217" spans="1:13" ht="22.5" customHeight="1">
      <c r="A217" s="188" t="s">
        <v>49</v>
      </c>
      <c r="B217" s="188"/>
      <c r="C217" s="188" t="s">
        <v>49</v>
      </c>
      <c r="D217" s="204" t="s">
        <v>49</v>
      </c>
      <c r="E217" s="204" t="s">
        <v>49</v>
      </c>
      <c r="F217" s="204" t="s">
        <v>49</v>
      </c>
      <c r="G217" s="204" t="s">
        <v>49</v>
      </c>
      <c r="H217" s="204" t="s">
        <v>49</v>
      </c>
      <c r="I217" s="204" t="s">
        <v>49</v>
      </c>
      <c r="J217" s="204" t="s">
        <v>49</v>
      </c>
      <c r="K217" s="200">
        <v>0</v>
      </c>
      <c r="L217" s="201">
        <v>0</v>
      </c>
      <c r="M217" s="197" t="s">
        <v>49</v>
      </c>
    </row>
    <row r="218" spans="1:13" ht="22.5" customHeight="1">
      <c r="A218" s="188" t="s">
        <v>49</v>
      </c>
      <c r="B218" s="188"/>
      <c r="C218" s="188" t="s">
        <v>49</v>
      </c>
      <c r="D218" s="204" t="s">
        <v>49</v>
      </c>
      <c r="E218" s="204" t="s">
        <v>49</v>
      </c>
      <c r="F218" s="204" t="s">
        <v>49</v>
      </c>
      <c r="G218" s="204" t="s">
        <v>49</v>
      </c>
      <c r="H218" s="204" t="s">
        <v>49</v>
      </c>
      <c r="I218" s="204" t="s">
        <v>49</v>
      </c>
      <c r="J218" s="204" t="s">
        <v>49</v>
      </c>
      <c r="K218" s="200">
        <v>0</v>
      </c>
      <c r="L218" s="201">
        <v>0</v>
      </c>
      <c r="M218" s="197" t="s">
        <v>49</v>
      </c>
    </row>
    <row r="219" spans="1:13" ht="22.5" customHeight="1">
      <c r="A219" s="188" t="s">
        <v>49</v>
      </c>
      <c r="B219" s="188"/>
      <c r="C219" s="188" t="s">
        <v>49</v>
      </c>
      <c r="D219" s="204" t="s">
        <v>49</v>
      </c>
      <c r="E219" s="204" t="s">
        <v>49</v>
      </c>
      <c r="F219" s="204" t="s">
        <v>49</v>
      </c>
      <c r="G219" s="204" t="s">
        <v>49</v>
      </c>
      <c r="H219" s="204" t="s">
        <v>49</v>
      </c>
      <c r="I219" s="204" t="s">
        <v>49</v>
      </c>
      <c r="J219" s="204" t="s">
        <v>49</v>
      </c>
      <c r="K219" s="200">
        <v>0</v>
      </c>
      <c r="L219" s="201">
        <v>0</v>
      </c>
      <c r="M219" s="197" t="s">
        <v>49</v>
      </c>
    </row>
    <row r="220" spans="1:13" ht="22.5" customHeight="1">
      <c r="A220" s="188" t="s">
        <v>49</v>
      </c>
      <c r="B220" s="188"/>
      <c r="C220" s="188" t="s">
        <v>49</v>
      </c>
      <c r="D220" s="204" t="s">
        <v>49</v>
      </c>
      <c r="E220" s="204" t="s">
        <v>49</v>
      </c>
      <c r="F220" s="204" t="s">
        <v>49</v>
      </c>
      <c r="G220" s="204" t="s">
        <v>49</v>
      </c>
      <c r="H220" s="204" t="s">
        <v>49</v>
      </c>
      <c r="I220" s="204" t="s">
        <v>49</v>
      </c>
      <c r="J220" s="204" t="s">
        <v>49</v>
      </c>
      <c r="K220" s="200">
        <v>0</v>
      </c>
      <c r="L220" s="201">
        <v>0</v>
      </c>
      <c r="M220" s="197" t="s">
        <v>49</v>
      </c>
    </row>
    <row r="221" spans="1:13" ht="22.5" customHeight="1">
      <c r="A221" s="188" t="s">
        <v>49</v>
      </c>
      <c r="B221" s="188"/>
      <c r="C221" s="188" t="s">
        <v>49</v>
      </c>
      <c r="D221" s="204" t="s">
        <v>49</v>
      </c>
      <c r="E221" s="204" t="s">
        <v>49</v>
      </c>
      <c r="F221" s="204" t="s">
        <v>49</v>
      </c>
      <c r="G221" s="204" t="s">
        <v>49</v>
      </c>
      <c r="H221" s="204" t="s">
        <v>49</v>
      </c>
      <c r="I221" s="204" t="s">
        <v>49</v>
      </c>
      <c r="J221" s="204" t="s">
        <v>49</v>
      </c>
      <c r="K221" s="200">
        <v>0</v>
      </c>
      <c r="L221" s="201">
        <v>0</v>
      </c>
      <c r="M221" s="197" t="s">
        <v>49</v>
      </c>
    </row>
    <row r="222" spans="1:13" ht="22.5" customHeight="1">
      <c r="A222" s="188" t="s">
        <v>49</v>
      </c>
      <c r="B222" s="188"/>
      <c r="C222" s="188" t="s">
        <v>49</v>
      </c>
      <c r="D222" s="204" t="s">
        <v>49</v>
      </c>
      <c r="E222" s="204" t="s">
        <v>49</v>
      </c>
      <c r="F222" s="204" t="s">
        <v>49</v>
      </c>
      <c r="G222" s="204" t="s">
        <v>49</v>
      </c>
      <c r="H222" s="204" t="s">
        <v>49</v>
      </c>
      <c r="I222" s="204" t="s">
        <v>49</v>
      </c>
      <c r="J222" s="204" t="s">
        <v>49</v>
      </c>
      <c r="K222" s="200">
        <v>0</v>
      </c>
      <c r="L222" s="201">
        <v>0</v>
      </c>
      <c r="M222" s="197" t="s">
        <v>49</v>
      </c>
    </row>
    <row r="223" spans="1:13" ht="22.5" customHeight="1">
      <c r="A223" s="188" t="s">
        <v>49</v>
      </c>
      <c r="B223" s="188"/>
      <c r="C223" s="188" t="s">
        <v>49</v>
      </c>
      <c r="D223" s="204" t="s">
        <v>49</v>
      </c>
      <c r="E223" s="204" t="s">
        <v>49</v>
      </c>
      <c r="F223" s="204" t="s">
        <v>49</v>
      </c>
      <c r="G223" s="204" t="s">
        <v>49</v>
      </c>
      <c r="H223" s="204" t="s">
        <v>49</v>
      </c>
      <c r="I223" s="204" t="s">
        <v>49</v>
      </c>
      <c r="J223" s="204" t="s">
        <v>49</v>
      </c>
      <c r="K223" s="200">
        <v>0</v>
      </c>
      <c r="L223" s="201">
        <v>0</v>
      </c>
      <c r="M223" s="197" t="s">
        <v>49</v>
      </c>
    </row>
    <row r="224" spans="1:13" ht="22.5" customHeight="1">
      <c r="A224" s="188" t="s">
        <v>49</v>
      </c>
      <c r="B224" s="188"/>
      <c r="C224" s="188" t="s">
        <v>49</v>
      </c>
      <c r="D224" s="204" t="s">
        <v>49</v>
      </c>
      <c r="E224" s="204" t="s">
        <v>49</v>
      </c>
      <c r="F224" s="204" t="s">
        <v>49</v>
      </c>
      <c r="G224" s="204" t="s">
        <v>49</v>
      </c>
      <c r="H224" s="204" t="s">
        <v>49</v>
      </c>
      <c r="I224" s="204" t="s">
        <v>49</v>
      </c>
      <c r="J224" s="204" t="s">
        <v>49</v>
      </c>
      <c r="K224" s="200">
        <v>0</v>
      </c>
      <c r="L224" s="201">
        <v>0</v>
      </c>
      <c r="M224" s="197" t="s">
        <v>49</v>
      </c>
    </row>
    <row r="225" spans="1:13" ht="22.5" customHeight="1">
      <c r="A225" s="188" t="s">
        <v>49</v>
      </c>
      <c r="B225" s="188"/>
      <c r="C225" s="188" t="s">
        <v>49</v>
      </c>
      <c r="D225" s="204" t="s">
        <v>49</v>
      </c>
      <c r="E225" s="204" t="s">
        <v>49</v>
      </c>
      <c r="F225" s="204" t="s">
        <v>49</v>
      </c>
      <c r="G225" s="204" t="s">
        <v>49</v>
      </c>
      <c r="H225" s="204" t="s">
        <v>49</v>
      </c>
      <c r="I225" s="204" t="s">
        <v>49</v>
      </c>
      <c r="J225" s="204" t="s">
        <v>49</v>
      </c>
      <c r="K225" s="200">
        <v>0</v>
      </c>
      <c r="L225" s="201">
        <v>0</v>
      </c>
      <c r="M225" s="197" t="s">
        <v>49</v>
      </c>
    </row>
    <row r="226" spans="1:13" ht="22.5" customHeight="1">
      <c r="A226" s="188" t="s">
        <v>49</v>
      </c>
      <c r="B226" s="188"/>
      <c r="C226" s="188" t="s">
        <v>49</v>
      </c>
      <c r="D226" s="204" t="s">
        <v>49</v>
      </c>
      <c r="E226" s="204" t="s">
        <v>49</v>
      </c>
      <c r="F226" s="204" t="s">
        <v>49</v>
      </c>
      <c r="G226" s="204" t="s">
        <v>49</v>
      </c>
      <c r="H226" s="204" t="s">
        <v>49</v>
      </c>
      <c r="I226" s="204" t="s">
        <v>49</v>
      </c>
      <c r="J226" s="204" t="s">
        <v>49</v>
      </c>
      <c r="K226" s="200">
        <v>0</v>
      </c>
      <c r="L226" s="201">
        <v>0</v>
      </c>
      <c r="M226" s="197" t="s">
        <v>49</v>
      </c>
    </row>
    <row r="227" spans="1:13" ht="22.5" customHeight="1">
      <c r="A227" s="188" t="s">
        <v>49</v>
      </c>
      <c r="B227" s="188"/>
      <c r="C227" s="188" t="s">
        <v>49</v>
      </c>
      <c r="D227" s="204" t="s">
        <v>49</v>
      </c>
      <c r="E227" s="204" t="s">
        <v>49</v>
      </c>
      <c r="F227" s="204" t="s">
        <v>49</v>
      </c>
      <c r="G227" s="204" t="s">
        <v>49</v>
      </c>
      <c r="H227" s="204" t="s">
        <v>49</v>
      </c>
      <c r="I227" s="204" t="s">
        <v>49</v>
      </c>
      <c r="J227" s="204" t="s">
        <v>49</v>
      </c>
      <c r="K227" s="200">
        <v>0</v>
      </c>
      <c r="L227" s="201">
        <v>0</v>
      </c>
      <c r="M227" s="197" t="s">
        <v>49</v>
      </c>
    </row>
    <row r="228" spans="1:13" ht="22.5" customHeight="1">
      <c r="A228" s="188" t="s">
        <v>49</v>
      </c>
      <c r="B228" s="188"/>
      <c r="C228" s="188" t="s">
        <v>49</v>
      </c>
      <c r="D228" s="204" t="s">
        <v>49</v>
      </c>
      <c r="E228" s="204" t="s">
        <v>49</v>
      </c>
      <c r="F228" s="204" t="s">
        <v>49</v>
      </c>
      <c r="G228" s="204" t="s">
        <v>49</v>
      </c>
      <c r="H228" s="204" t="s">
        <v>49</v>
      </c>
      <c r="I228" s="204" t="s">
        <v>49</v>
      </c>
      <c r="J228" s="204" t="s">
        <v>49</v>
      </c>
      <c r="K228" s="200">
        <v>0</v>
      </c>
      <c r="L228" s="201">
        <v>0</v>
      </c>
      <c r="M228" s="197" t="s">
        <v>49</v>
      </c>
    </row>
    <row r="229" spans="1:13" ht="22.5" customHeight="1">
      <c r="A229" s="188" t="s">
        <v>49</v>
      </c>
      <c r="B229" s="188"/>
      <c r="C229" s="188" t="s">
        <v>49</v>
      </c>
      <c r="D229" s="204" t="s">
        <v>49</v>
      </c>
      <c r="E229" s="204" t="s">
        <v>49</v>
      </c>
      <c r="F229" s="204" t="s">
        <v>49</v>
      </c>
      <c r="G229" s="204" t="s">
        <v>49</v>
      </c>
      <c r="H229" s="204" t="s">
        <v>49</v>
      </c>
      <c r="I229" s="204" t="s">
        <v>49</v>
      </c>
      <c r="J229" s="204" t="s">
        <v>49</v>
      </c>
      <c r="K229" s="200">
        <v>0</v>
      </c>
      <c r="L229" s="201">
        <v>0</v>
      </c>
      <c r="M229" s="197" t="s">
        <v>49</v>
      </c>
    </row>
    <row r="230" spans="1:13" ht="22.5" customHeight="1">
      <c r="A230" s="188" t="s">
        <v>49</v>
      </c>
      <c r="B230" s="188"/>
      <c r="C230" s="188" t="s">
        <v>49</v>
      </c>
      <c r="D230" s="204" t="s">
        <v>49</v>
      </c>
      <c r="E230" s="204" t="s">
        <v>49</v>
      </c>
      <c r="F230" s="204" t="s">
        <v>49</v>
      </c>
      <c r="G230" s="204" t="s">
        <v>49</v>
      </c>
      <c r="H230" s="204" t="s">
        <v>49</v>
      </c>
      <c r="I230" s="204" t="s">
        <v>49</v>
      </c>
      <c r="J230" s="204" t="s">
        <v>49</v>
      </c>
      <c r="K230" s="200">
        <v>0</v>
      </c>
      <c r="L230" s="201">
        <v>0</v>
      </c>
      <c r="M230" s="197" t="s">
        <v>49</v>
      </c>
    </row>
    <row r="231" spans="1:13" ht="22.5" customHeight="1">
      <c r="A231" s="188" t="s">
        <v>49</v>
      </c>
      <c r="B231" s="188"/>
      <c r="C231" s="188" t="s">
        <v>49</v>
      </c>
      <c r="D231" s="204" t="s">
        <v>49</v>
      </c>
      <c r="E231" s="204" t="s">
        <v>49</v>
      </c>
      <c r="F231" s="204" t="s">
        <v>49</v>
      </c>
      <c r="G231" s="204" t="s">
        <v>49</v>
      </c>
      <c r="H231" s="204" t="s">
        <v>49</v>
      </c>
      <c r="I231" s="204" t="s">
        <v>49</v>
      </c>
      <c r="J231" s="204" t="s">
        <v>49</v>
      </c>
      <c r="K231" s="200">
        <v>0</v>
      </c>
      <c r="L231" s="201">
        <v>0</v>
      </c>
      <c r="M231" s="197" t="s">
        <v>49</v>
      </c>
    </row>
    <row r="232" spans="1:13" ht="22.5" customHeight="1">
      <c r="A232" s="188" t="s">
        <v>49</v>
      </c>
      <c r="B232" s="188"/>
      <c r="C232" s="188" t="s">
        <v>49</v>
      </c>
      <c r="D232" s="204" t="s">
        <v>49</v>
      </c>
      <c r="E232" s="204" t="s">
        <v>49</v>
      </c>
      <c r="F232" s="204" t="s">
        <v>49</v>
      </c>
      <c r="G232" s="204" t="s">
        <v>49</v>
      </c>
      <c r="H232" s="204" t="s">
        <v>49</v>
      </c>
      <c r="I232" s="204" t="s">
        <v>49</v>
      </c>
      <c r="J232" s="204" t="s">
        <v>49</v>
      </c>
      <c r="K232" s="200">
        <v>0</v>
      </c>
      <c r="L232" s="201">
        <v>0</v>
      </c>
      <c r="M232" s="197" t="s">
        <v>49</v>
      </c>
    </row>
    <row r="233" spans="1:13" ht="22.5" customHeight="1">
      <c r="A233" s="188" t="s">
        <v>49</v>
      </c>
      <c r="B233" s="188"/>
      <c r="C233" s="188" t="s">
        <v>49</v>
      </c>
      <c r="D233" s="204" t="s">
        <v>49</v>
      </c>
      <c r="E233" s="204" t="s">
        <v>49</v>
      </c>
      <c r="F233" s="204" t="s">
        <v>49</v>
      </c>
      <c r="G233" s="204" t="s">
        <v>49</v>
      </c>
      <c r="H233" s="204" t="s">
        <v>49</v>
      </c>
      <c r="I233" s="204" t="s">
        <v>49</v>
      </c>
      <c r="J233" s="204" t="s">
        <v>49</v>
      </c>
      <c r="K233" s="200">
        <v>0</v>
      </c>
      <c r="L233" s="201">
        <v>0</v>
      </c>
      <c r="M233" s="197" t="s">
        <v>49</v>
      </c>
    </row>
    <row r="234" spans="1:13" ht="22.5" customHeight="1">
      <c r="A234" s="188" t="s">
        <v>49</v>
      </c>
      <c r="B234" s="188"/>
      <c r="C234" s="188" t="s">
        <v>49</v>
      </c>
      <c r="D234" s="204" t="s">
        <v>49</v>
      </c>
      <c r="E234" s="204" t="s">
        <v>49</v>
      </c>
      <c r="F234" s="204" t="s">
        <v>49</v>
      </c>
      <c r="G234" s="204" t="s">
        <v>49</v>
      </c>
      <c r="H234" s="204" t="s">
        <v>49</v>
      </c>
      <c r="I234" s="204" t="s">
        <v>49</v>
      </c>
      <c r="J234" s="204" t="s">
        <v>49</v>
      </c>
      <c r="K234" s="200">
        <v>0</v>
      </c>
      <c r="L234" s="201">
        <v>0</v>
      </c>
      <c r="M234" s="197" t="s">
        <v>49</v>
      </c>
    </row>
    <row r="235" spans="1:13" ht="22.5" customHeight="1">
      <c r="A235" s="188" t="s">
        <v>49</v>
      </c>
      <c r="B235" s="188"/>
      <c r="C235" s="188" t="s">
        <v>49</v>
      </c>
      <c r="D235" s="204" t="s">
        <v>49</v>
      </c>
      <c r="E235" s="204" t="s">
        <v>49</v>
      </c>
      <c r="F235" s="204" t="s">
        <v>49</v>
      </c>
      <c r="G235" s="204" t="s">
        <v>49</v>
      </c>
      <c r="H235" s="204" t="s">
        <v>49</v>
      </c>
      <c r="I235" s="204" t="s">
        <v>49</v>
      </c>
      <c r="J235" s="204" t="s">
        <v>49</v>
      </c>
      <c r="K235" s="200">
        <v>0</v>
      </c>
      <c r="L235" s="201">
        <v>0</v>
      </c>
      <c r="M235" s="197" t="s">
        <v>49</v>
      </c>
    </row>
    <row r="236" spans="1:13" ht="22.5" customHeight="1">
      <c r="A236" s="188" t="s">
        <v>49</v>
      </c>
      <c r="B236" s="188"/>
      <c r="C236" s="188" t="s">
        <v>49</v>
      </c>
      <c r="D236" s="204" t="s">
        <v>49</v>
      </c>
      <c r="E236" s="204" t="s">
        <v>49</v>
      </c>
      <c r="F236" s="204" t="s">
        <v>49</v>
      </c>
      <c r="G236" s="204" t="s">
        <v>49</v>
      </c>
      <c r="H236" s="204" t="s">
        <v>49</v>
      </c>
      <c r="I236" s="204" t="s">
        <v>49</v>
      </c>
      <c r="J236" s="204" t="s">
        <v>49</v>
      </c>
      <c r="K236" s="200">
        <v>0</v>
      </c>
      <c r="L236" s="201">
        <v>0</v>
      </c>
      <c r="M236" s="197" t="s">
        <v>49</v>
      </c>
    </row>
    <row r="237" spans="1:13" ht="22.5" customHeight="1">
      <c r="A237" s="188" t="s">
        <v>49</v>
      </c>
      <c r="B237" s="188"/>
      <c r="C237" s="188" t="s">
        <v>49</v>
      </c>
      <c r="D237" s="204" t="s">
        <v>49</v>
      </c>
      <c r="E237" s="204" t="s">
        <v>49</v>
      </c>
      <c r="F237" s="204" t="s">
        <v>49</v>
      </c>
      <c r="G237" s="204" t="s">
        <v>49</v>
      </c>
      <c r="H237" s="204" t="s">
        <v>49</v>
      </c>
      <c r="I237" s="204" t="s">
        <v>49</v>
      </c>
      <c r="J237" s="204" t="s">
        <v>49</v>
      </c>
      <c r="K237" s="200">
        <v>0</v>
      </c>
      <c r="L237" s="201">
        <v>0</v>
      </c>
      <c r="M237" s="197" t="s">
        <v>49</v>
      </c>
    </row>
    <row r="238" spans="1:13" ht="22.5" customHeight="1">
      <c r="A238" s="188" t="s">
        <v>49</v>
      </c>
      <c r="B238" s="188"/>
      <c r="C238" s="188" t="s">
        <v>49</v>
      </c>
      <c r="D238" s="204" t="s">
        <v>49</v>
      </c>
      <c r="E238" s="204" t="s">
        <v>49</v>
      </c>
      <c r="F238" s="204" t="s">
        <v>49</v>
      </c>
      <c r="G238" s="204" t="s">
        <v>49</v>
      </c>
      <c r="H238" s="204" t="s">
        <v>49</v>
      </c>
      <c r="I238" s="204" t="s">
        <v>49</v>
      </c>
      <c r="J238" s="204" t="s">
        <v>49</v>
      </c>
      <c r="K238" s="200">
        <v>0</v>
      </c>
      <c r="L238" s="201">
        <v>0</v>
      </c>
      <c r="M238" s="197" t="s">
        <v>49</v>
      </c>
    </row>
    <row r="239" spans="1:13" ht="22.5" customHeight="1">
      <c r="A239" s="188" t="s">
        <v>49</v>
      </c>
      <c r="B239" s="188"/>
      <c r="C239" s="188" t="s">
        <v>49</v>
      </c>
      <c r="D239" s="204" t="s">
        <v>49</v>
      </c>
      <c r="E239" s="204" t="s">
        <v>49</v>
      </c>
      <c r="F239" s="204" t="s">
        <v>49</v>
      </c>
      <c r="G239" s="204" t="s">
        <v>49</v>
      </c>
      <c r="H239" s="204" t="s">
        <v>49</v>
      </c>
      <c r="I239" s="204" t="s">
        <v>49</v>
      </c>
      <c r="J239" s="204" t="s">
        <v>49</v>
      </c>
      <c r="K239" s="200">
        <v>0</v>
      </c>
      <c r="L239" s="201">
        <v>0</v>
      </c>
      <c r="M239" s="197" t="s">
        <v>49</v>
      </c>
    </row>
    <row r="240" spans="1:13" ht="22.5" customHeight="1">
      <c r="A240" s="188" t="s">
        <v>49</v>
      </c>
      <c r="B240" s="188"/>
      <c r="C240" s="188" t="s">
        <v>49</v>
      </c>
      <c r="D240" s="204" t="s">
        <v>49</v>
      </c>
      <c r="E240" s="204" t="s">
        <v>49</v>
      </c>
      <c r="F240" s="204" t="s">
        <v>49</v>
      </c>
      <c r="G240" s="204" t="s">
        <v>49</v>
      </c>
      <c r="H240" s="204" t="s">
        <v>49</v>
      </c>
      <c r="I240" s="204" t="s">
        <v>49</v>
      </c>
      <c r="J240" s="204" t="s">
        <v>49</v>
      </c>
      <c r="K240" s="200">
        <v>0</v>
      </c>
      <c r="L240" s="201">
        <v>0</v>
      </c>
      <c r="M240" s="197" t="s">
        <v>49</v>
      </c>
    </row>
    <row r="241" spans="1:13" ht="22.5" customHeight="1">
      <c r="A241" s="188" t="s">
        <v>49</v>
      </c>
      <c r="B241" s="188"/>
      <c r="C241" s="188" t="s">
        <v>49</v>
      </c>
      <c r="D241" s="204" t="s">
        <v>49</v>
      </c>
      <c r="E241" s="204" t="s">
        <v>49</v>
      </c>
      <c r="F241" s="204" t="s">
        <v>49</v>
      </c>
      <c r="G241" s="204" t="s">
        <v>49</v>
      </c>
      <c r="H241" s="204" t="s">
        <v>49</v>
      </c>
      <c r="I241" s="204" t="s">
        <v>49</v>
      </c>
      <c r="J241" s="204" t="s">
        <v>49</v>
      </c>
      <c r="K241" s="200">
        <v>0</v>
      </c>
      <c r="L241" s="201">
        <v>0</v>
      </c>
      <c r="M241" s="197" t="s">
        <v>49</v>
      </c>
    </row>
    <row r="242" spans="1:13" ht="22.5" customHeight="1">
      <c r="A242" s="188" t="s">
        <v>49</v>
      </c>
      <c r="B242" s="188"/>
      <c r="C242" s="188" t="s">
        <v>49</v>
      </c>
      <c r="D242" s="204" t="s">
        <v>49</v>
      </c>
      <c r="E242" s="204" t="s">
        <v>49</v>
      </c>
      <c r="F242" s="204" t="s">
        <v>49</v>
      </c>
      <c r="G242" s="204" t="s">
        <v>49</v>
      </c>
      <c r="H242" s="204" t="s">
        <v>49</v>
      </c>
      <c r="I242" s="204" t="s">
        <v>49</v>
      </c>
      <c r="J242" s="204" t="s">
        <v>49</v>
      </c>
      <c r="K242" s="200">
        <v>0</v>
      </c>
      <c r="L242" s="201">
        <v>0</v>
      </c>
      <c r="M242" s="197" t="s">
        <v>49</v>
      </c>
    </row>
    <row r="243" spans="1:13" ht="22.5" customHeight="1">
      <c r="A243" s="188" t="s">
        <v>49</v>
      </c>
      <c r="B243" s="188"/>
      <c r="C243" s="188" t="s">
        <v>49</v>
      </c>
      <c r="D243" s="204" t="s">
        <v>49</v>
      </c>
      <c r="E243" s="204" t="s">
        <v>49</v>
      </c>
      <c r="F243" s="204" t="s">
        <v>49</v>
      </c>
      <c r="G243" s="204" t="s">
        <v>49</v>
      </c>
      <c r="H243" s="204" t="s">
        <v>49</v>
      </c>
      <c r="I243" s="204" t="s">
        <v>49</v>
      </c>
      <c r="J243" s="204" t="s">
        <v>49</v>
      </c>
      <c r="K243" s="200">
        <v>0</v>
      </c>
      <c r="L243" s="201">
        <v>0</v>
      </c>
      <c r="M243" s="197" t="s">
        <v>49</v>
      </c>
    </row>
    <row r="244" spans="1:13" ht="22.5" customHeight="1">
      <c r="A244" s="188" t="s">
        <v>49</v>
      </c>
      <c r="B244" s="188"/>
      <c r="C244" s="188" t="s">
        <v>49</v>
      </c>
      <c r="D244" s="204" t="s">
        <v>49</v>
      </c>
      <c r="E244" s="204" t="s">
        <v>49</v>
      </c>
      <c r="F244" s="204" t="s">
        <v>49</v>
      </c>
      <c r="G244" s="204" t="s">
        <v>49</v>
      </c>
      <c r="H244" s="204" t="s">
        <v>49</v>
      </c>
      <c r="I244" s="204" t="s">
        <v>49</v>
      </c>
      <c r="J244" s="204" t="s">
        <v>49</v>
      </c>
      <c r="K244" s="200">
        <v>0</v>
      </c>
      <c r="L244" s="201">
        <v>0</v>
      </c>
      <c r="M244" s="197" t="s">
        <v>49</v>
      </c>
    </row>
    <row r="245" spans="1:13" ht="22.5" customHeight="1">
      <c r="A245" s="188" t="s">
        <v>49</v>
      </c>
      <c r="B245" s="188"/>
      <c r="C245" s="188" t="s">
        <v>49</v>
      </c>
      <c r="D245" s="204" t="s">
        <v>49</v>
      </c>
      <c r="E245" s="204" t="s">
        <v>49</v>
      </c>
      <c r="F245" s="204" t="s">
        <v>49</v>
      </c>
      <c r="G245" s="204" t="s">
        <v>49</v>
      </c>
      <c r="H245" s="204" t="s">
        <v>49</v>
      </c>
      <c r="I245" s="204" t="s">
        <v>49</v>
      </c>
      <c r="J245" s="204" t="s">
        <v>49</v>
      </c>
      <c r="K245" s="200">
        <v>0</v>
      </c>
      <c r="L245" s="201">
        <v>0</v>
      </c>
      <c r="M245" s="197" t="s">
        <v>49</v>
      </c>
    </row>
    <row r="246" spans="1:13" ht="22.5" customHeight="1">
      <c r="A246" s="188" t="s">
        <v>49</v>
      </c>
      <c r="B246" s="188"/>
      <c r="C246" s="188" t="s">
        <v>49</v>
      </c>
      <c r="D246" s="204" t="s">
        <v>49</v>
      </c>
      <c r="E246" s="204" t="s">
        <v>49</v>
      </c>
      <c r="F246" s="204" t="s">
        <v>49</v>
      </c>
      <c r="G246" s="204" t="s">
        <v>49</v>
      </c>
      <c r="H246" s="204" t="s">
        <v>49</v>
      </c>
      <c r="I246" s="204" t="s">
        <v>49</v>
      </c>
      <c r="J246" s="204" t="s">
        <v>49</v>
      </c>
      <c r="K246" s="200">
        <v>0</v>
      </c>
      <c r="L246" s="201">
        <v>0</v>
      </c>
      <c r="M246" s="197" t="s">
        <v>49</v>
      </c>
    </row>
    <row r="247" spans="1:13" ht="22.5" customHeight="1">
      <c r="A247" s="188" t="s">
        <v>49</v>
      </c>
      <c r="B247" s="188"/>
      <c r="C247" s="188" t="s">
        <v>49</v>
      </c>
      <c r="D247" s="204" t="s">
        <v>49</v>
      </c>
      <c r="E247" s="204" t="s">
        <v>49</v>
      </c>
      <c r="F247" s="204" t="s">
        <v>49</v>
      </c>
      <c r="G247" s="204" t="s">
        <v>49</v>
      </c>
      <c r="H247" s="204" t="s">
        <v>49</v>
      </c>
      <c r="I247" s="204" t="s">
        <v>49</v>
      </c>
      <c r="J247" s="204" t="s">
        <v>49</v>
      </c>
      <c r="K247" s="200">
        <v>0</v>
      </c>
      <c r="L247" s="201">
        <v>0</v>
      </c>
      <c r="M247" s="197" t="s">
        <v>49</v>
      </c>
    </row>
    <row r="248" spans="1:13" ht="22.5" customHeight="1">
      <c r="A248" s="188" t="s">
        <v>49</v>
      </c>
      <c r="B248" s="188"/>
      <c r="C248" s="188" t="s">
        <v>49</v>
      </c>
      <c r="D248" s="204" t="s">
        <v>49</v>
      </c>
      <c r="E248" s="204" t="s">
        <v>49</v>
      </c>
      <c r="F248" s="204" t="s">
        <v>49</v>
      </c>
      <c r="G248" s="204" t="s">
        <v>49</v>
      </c>
      <c r="H248" s="204" t="s">
        <v>49</v>
      </c>
      <c r="I248" s="204" t="s">
        <v>49</v>
      </c>
      <c r="J248" s="204" t="s">
        <v>49</v>
      </c>
      <c r="K248" s="200">
        <v>0</v>
      </c>
      <c r="L248" s="201">
        <v>0</v>
      </c>
      <c r="M248" s="197" t="s">
        <v>49</v>
      </c>
    </row>
    <row r="249" spans="1:13" ht="22.5" customHeight="1">
      <c r="A249" s="188" t="s">
        <v>49</v>
      </c>
      <c r="B249" s="188"/>
      <c r="C249" s="188" t="s">
        <v>49</v>
      </c>
      <c r="D249" s="204" t="s">
        <v>49</v>
      </c>
      <c r="E249" s="204" t="s">
        <v>49</v>
      </c>
      <c r="F249" s="204" t="s">
        <v>49</v>
      </c>
      <c r="G249" s="204" t="s">
        <v>49</v>
      </c>
      <c r="H249" s="204" t="s">
        <v>49</v>
      </c>
      <c r="I249" s="204" t="s">
        <v>49</v>
      </c>
      <c r="J249" s="204" t="s">
        <v>49</v>
      </c>
      <c r="K249" s="200">
        <v>0</v>
      </c>
      <c r="L249" s="201">
        <v>0</v>
      </c>
      <c r="M249" s="197" t="s">
        <v>49</v>
      </c>
    </row>
    <row r="250" spans="1:13" ht="22.5" customHeight="1">
      <c r="A250" s="188" t="s">
        <v>49</v>
      </c>
      <c r="B250" s="188"/>
      <c r="C250" s="188" t="s">
        <v>49</v>
      </c>
      <c r="D250" s="204" t="s">
        <v>49</v>
      </c>
      <c r="E250" s="204" t="s">
        <v>49</v>
      </c>
      <c r="F250" s="204" t="s">
        <v>49</v>
      </c>
      <c r="G250" s="204" t="s">
        <v>49</v>
      </c>
      <c r="H250" s="204" t="s">
        <v>49</v>
      </c>
      <c r="I250" s="204" t="s">
        <v>49</v>
      </c>
      <c r="J250" s="204" t="s">
        <v>49</v>
      </c>
      <c r="K250" s="200">
        <v>0</v>
      </c>
      <c r="L250" s="201">
        <v>0</v>
      </c>
      <c r="M250" s="197" t="s">
        <v>49</v>
      </c>
    </row>
    <row r="251" spans="1:13" ht="22.5" customHeight="1">
      <c r="A251" s="188" t="s">
        <v>49</v>
      </c>
      <c r="B251" s="188"/>
      <c r="C251" s="188" t="s">
        <v>49</v>
      </c>
      <c r="D251" s="204" t="s">
        <v>49</v>
      </c>
      <c r="E251" s="204" t="s">
        <v>49</v>
      </c>
      <c r="F251" s="204" t="s">
        <v>49</v>
      </c>
      <c r="G251" s="204" t="s">
        <v>49</v>
      </c>
      <c r="H251" s="204" t="s">
        <v>49</v>
      </c>
      <c r="I251" s="204" t="s">
        <v>49</v>
      </c>
      <c r="J251" s="204" t="s">
        <v>49</v>
      </c>
      <c r="K251" s="200">
        <v>0</v>
      </c>
      <c r="L251" s="201">
        <v>0</v>
      </c>
      <c r="M251" s="197" t="s">
        <v>49</v>
      </c>
    </row>
    <row r="252" spans="1:13" ht="22.5" customHeight="1">
      <c r="A252" s="188" t="s">
        <v>49</v>
      </c>
      <c r="B252" s="188"/>
      <c r="C252" s="188" t="s">
        <v>49</v>
      </c>
      <c r="D252" s="204" t="s">
        <v>49</v>
      </c>
      <c r="E252" s="204" t="s">
        <v>49</v>
      </c>
      <c r="F252" s="204" t="s">
        <v>49</v>
      </c>
      <c r="G252" s="204" t="s">
        <v>49</v>
      </c>
      <c r="H252" s="204" t="s">
        <v>49</v>
      </c>
      <c r="I252" s="204" t="s">
        <v>49</v>
      </c>
      <c r="J252" s="204" t="s">
        <v>49</v>
      </c>
      <c r="K252" s="200">
        <v>0</v>
      </c>
      <c r="L252" s="201">
        <v>0</v>
      </c>
      <c r="M252" s="197" t="s">
        <v>49</v>
      </c>
    </row>
    <row r="253" spans="1:13" ht="22.5" customHeight="1">
      <c r="A253" s="188" t="s">
        <v>49</v>
      </c>
      <c r="B253" s="188"/>
      <c r="C253" s="188" t="s">
        <v>49</v>
      </c>
      <c r="D253" s="204" t="s">
        <v>49</v>
      </c>
      <c r="E253" s="204" t="s">
        <v>49</v>
      </c>
      <c r="F253" s="204" t="s">
        <v>49</v>
      </c>
      <c r="G253" s="204" t="s">
        <v>49</v>
      </c>
      <c r="H253" s="204" t="s">
        <v>49</v>
      </c>
      <c r="I253" s="204" t="s">
        <v>49</v>
      </c>
      <c r="J253" s="204" t="s">
        <v>49</v>
      </c>
      <c r="K253" s="200">
        <v>0</v>
      </c>
      <c r="L253" s="201">
        <v>0</v>
      </c>
      <c r="M253" s="197" t="s">
        <v>49</v>
      </c>
    </row>
    <row r="254" spans="1:13" ht="22.5" customHeight="1">
      <c r="A254" s="188" t="s">
        <v>49</v>
      </c>
      <c r="B254" s="188"/>
      <c r="C254" s="188" t="s">
        <v>49</v>
      </c>
      <c r="D254" s="204" t="s">
        <v>49</v>
      </c>
      <c r="E254" s="204" t="s">
        <v>49</v>
      </c>
      <c r="F254" s="204" t="s">
        <v>49</v>
      </c>
      <c r="G254" s="204" t="s">
        <v>49</v>
      </c>
      <c r="H254" s="204" t="s">
        <v>49</v>
      </c>
      <c r="I254" s="204" t="s">
        <v>49</v>
      </c>
      <c r="J254" s="204" t="s">
        <v>49</v>
      </c>
      <c r="K254" s="200">
        <v>0</v>
      </c>
      <c r="L254" s="201">
        <v>0</v>
      </c>
      <c r="M254" s="197" t="s">
        <v>49</v>
      </c>
    </row>
    <row r="255" spans="1:13" ht="22.5" customHeight="1">
      <c r="A255" s="188" t="s">
        <v>49</v>
      </c>
      <c r="B255" s="188"/>
      <c r="C255" s="188" t="s">
        <v>49</v>
      </c>
      <c r="D255" s="204" t="s">
        <v>49</v>
      </c>
      <c r="E255" s="204" t="s">
        <v>49</v>
      </c>
      <c r="F255" s="204" t="s">
        <v>49</v>
      </c>
      <c r="G255" s="204" t="s">
        <v>49</v>
      </c>
      <c r="H255" s="204" t="s">
        <v>49</v>
      </c>
      <c r="I255" s="204" t="s">
        <v>49</v>
      </c>
      <c r="J255" s="204" t="s">
        <v>49</v>
      </c>
      <c r="K255" s="200">
        <v>0</v>
      </c>
      <c r="L255" s="201">
        <v>0</v>
      </c>
      <c r="M255" s="197" t="s">
        <v>49</v>
      </c>
    </row>
    <row r="256" spans="1:13" ht="22.5" customHeight="1">
      <c r="A256" s="188" t="s">
        <v>49</v>
      </c>
      <c r="B256" s="188"/>
      <c r="C256" s="188" t="s">
        <v>49</v>
      </c>
      <c r="D256" s="204" t="s">
        <v>49</v>
      </c>
      <c r="E256" s="204" t="s">
        <v>49</v>
      </c>
      <c r="F256" s="204" t="s">
        <v>49</v>
      </c>
      <c r="G256" s="204" t="s">
        <v>49</v>
      </c>
      <c r="H256" s="204" t="s">
        <v>49</v>
      </c>
      <c r="I256" s="204" t="s">
        <v>49</v>
      </c>
      <c r="J256" s="204" t="s">
        <v>49</v>
      </c>
      <c r="K256" s="200">
        <v>0</v>
      </c>
      <c r="L256" s="201">
        <v>0</v>
      </c>
      <c r="M256" s="197" t="s">
        <v>49</v>
      </c>
    </row>
    <row r="257" spans="1:13" ht="22.5" customHeight="1">
      <c r="A257" s="188" t="s">
        <v>49</v>
      </c>
      <c r="B257" s="188"/>
      <c r="C257" s="188" t="s">
        <v>49</v>
      </c>
      <c r="D257" s="204" t="s">
        <v>49</v>
      </c>
      <c r="E257" s="204" t="s">
        <v>49</v>
      </c>
      <c r="F257" s="204" t="s">
        <v>49</v>
      </c>
      <c r="G257" s="204" t="s">
        <v>49</v>
      </c>
      <c r="H257" s="204" t="s">
        <v>49</v>
      </c>
      <c r="I257" s="204" t="s">
        <v>49</v>
      </c>
      <c r="J257" s="204" t="s">
        <v>49</v>
      </c>
      <c r="K257" s="200">
        <v>0</v>
      </c>
      <c r="L257" s="201">
        <v>0</v>
      </c>
      <c r="M257" s="197" t="s">
        <v>49</v>
      </c>
    </row>
    <row r="258" spans="1:13" ht="22.5" customHeight="1">
      <c r="A258" s="188" t="s">
        <v>49</v>
      </c>
      <c r="B258" s="188"/>
      <c r="C258" s="188" t="s">
        <v>49</v>
      </c>
      <c r="D258" s="204" t="s">
        <v>49</v>
      </c>
      <c r="E258" s="204" t="s">
        <v>49</v>
      </c>
      <c r="F258" s="204" t="s">
        <v>49</v>
      </c>
      <c r="G258" s="204" t="s">
        <v>49</v>
      </c>
      <c r="H258" s="204" t="s">
        <v>49</v>
      </c>
      <c r="I258" s="204" t="s">
        <v>49</v>
      </c>
      <c r="J258" s="204" t="s">
        <v>49</v>
      </c>
      <c r="K258" s="200">
        <v>0</v>
      </c>
      <c r="L258" s="201">
        <v>0</v>
      </c>
      <c r="M258" s="197" t="s">
        <v>49</v>
      </c>
    </row>
    <row r="259" spans="1:13" ht="22.5" customHeight="1">
      <c r="A259" s="188" t="s">
        <v>49</v>
      </c>
      <c r="B259" s="188"/>
      <c r="C259" s="188" t="s">
        <v>49</v>
      </c>
      <c r="D259" s="204" t="s">
        <v>49</v>
      </c>
      <c r="E259" s="204" t="s">
        <v>49</v>
      </c>
      <c r="F259" s="204" t="s">
        <v>49</v>
      </c>
      <c r="G259" s="204" t="s">
        <v>49</v>
      </c>
      <c r="H259" s="204" t="s">
        <v>49</v>
      </c>
      <c r="I259" s="204" t="s">
        <v>49</v>
      </c>
      <c r="J259" s="204" t="s">
        <v>49</v>
      </c>
      <c r="K259" s="200">
        <v>0</v>
      </c>
      <c r="L259" s="201">
        <v>0</v>
      </c>
      <c r="M259" s="197" t="s">
        <v>49</v>
      </c>
    </row>
    <row r="260" spans="1:13" ht="22.5" customHeight="1">
      <c r="A260" s="188" t="s">
        <v>49</v>
      </c>
      <c r="B260" s="188"/>
      <c r="C260" s="188" t="s">
        <v>49</v>
      </c>
      <c r="D260" s="204" t="s">
        <v>49</v>
      </c>
      <c r="E260" s="204" t="s">
        <v>49</v>
      </c>
      <c r="F260" s="204" t="s">
        <v>49</v>
      </c>
      <c r="G260" s="204" t="s">
        <v>49</v>
      </c>
      <c r="H260" s="204" t="s">
        <v>49</v>
      </c>
      <c r="I260" s="204" t="s">
        <v>49</v>
      </c>
      <c r="J260" s="204" t="s">
        <v>49</v>
      </c>
      <c r="K260" s="200">
        <v>0</v>
      </c>
      <c r="L260" s="201">
        <v>0</v>
      </c>
      <c r="M260" s="197" t="s">
        <v>49</v>
      </c>
    </row>
    <row r="261" spans="1:13" ht="22.5" customHeight="1">
      <c r="A261" s="188" t="s">
        <v>49</v>
      </c>
      <c r="B261" s="188"/>
      <c r="C261" s="188" t="s">
        <v>49</v>
      </c>
      <c r="D261" s="204" t="s">
        <v>49</v>
      </c>
      <c r="E261" s="204" t="s">
        <v>49</v>
      </c>
      <c r="F261" s="204" t="s">
        <v>49</v>
      </c>
      <c r="G261" s="204" t="s">
        <v>49</v>
      </c>
      <c r="H261" s="204" t="s">
        <v>49</v>
      </c>
      <c r="I261" s="204" t="s">
        <v>49</v>
      </c>
      <c r="J261" s="204" t="s">
        <v>49</v>
      </c>
      <c r="K261" s="200">
        <v>0</v>
      </c>
      <c r="L261" s="201">
        <v>0</v>
      </c>
      <c r="M261" s="197" t="s">
        <v>49</v>
      </c>
    </row>
    <row r="262" spans="1:13" ht="22.5" customHeight="1">
      <c r="A262" s="188" t="s">
        <v>49</v>
      </c>
      <c r="B262" s="188"/>
      <c r="C262" s="188" t="s">
        <v>49</v>
      </c>
      <c r="D262" s="204" t="s">
        <v>49</v>
      </c>
      <c r="E262" s="204" t="s">
        <v>49</v>
      </c>
      <c r="F262" s="204" t="s">
        <v>49</v>
      </c>
      <c r="G262" s="204" t="s">
        <v>49</v>
      </c>
      <c r="H262" s="204" t="s">
        <v>49</v>
      </c>
      <c r="I262" s="204" t="s">
        <v>49</v>
      </c>
      <c r="J262" s="204" t="s">
        <v>49</v>
      </c>
      <c r="K262" s="200">
        <v>0</v>
      </c>
      <c r="L262" s="201">
        <v>0</v>
      </c>
      <c r="M262" s="197" t="s">
        <v>49</v>
      </c>
    </row>
    <row r="263" spans="1:13" ht="22.5" customHeight="1">
      <c r="A263" s="188" t="s">
        <v>49</v>
      </c>
      <c r="B263" s="188"/>
      <c r="C263" s="188" t="s">
        <v>49</v>
      </c>
      <c r="D263" s="204" t="s">
        <v>49</v>
      </c>
      <c r="E263" s="204" t="s">
        <v>49</v>
      </c>
      <c r="F263" s="204" t="s">
        <v>49</v>
      </c>
      <c r="G263" s="204" t="s">
        <v>49</v>
      </c>
      <c r="H263" s="204" t="s">
        <v>49</v>
      </c>
      <c r="I263" s="204" t="s">
        <v>49</v>
      </c>
      <c r="J263" s="204" t="s">
        <v>49</v>
      </c>
      <c r="K263" s="200">
        <v>0</v>
      </c>
      <c r="L263" s="201">
        <v>0</v>
      </c>
      <c r="M263" s="197" t="s">
        <v>49</v>
      </c>
    </row>
    <row r="264" spans="1:13" ht="22.5" customHeight="1">
      <c r="A264" s="188" t="s">
        <v>49</v>
      </c>
      <c r="B264" s="188"/>
      <c r="C264" s="188" t="s">
        <v>49</v>
      </c>
      <c r="D264" s="204" t="s">
        <v>49</v>
      </c>
      <c r="E264" s="204" t="s">
        <v>49</v>
      </c>
      <c r="F264" s="204" t="s">
        <v>49</v>
      </c>
      <c r="G264" s="204" t="s">
        <v>49</v>
      </c>
      <c r="H264" s="204" t="s">
        <v>49</v>
      </c>
      <c r="I264" s="204" t="s">
        <v>49</v>
      </c>
      <c r="J264" s="204" t="s">
        <v>49</v>
      </c>
      <c r="K264" s="200">
        <v>0</v>
      </c>
      <c r="L264" s="201">
        <v>0</v>
      </c>
      <c r="M264" s="197" t="s">
        <v>49</v>
      </c>
    </row>
    <row r="265" spans="1:13" ht="22.5" customHeight="1">
      <c r="A265" s="188" t="s">
        <v>49</v>
      </c>
      <c r="B265" s="188"/>
      <c r="C265" s="188" t="s">
        <v>49</v>
      </c>
      <c r="D265" s="204" t="s">
        <v>49</v>
      </c>
      <c r="E265" s="204" t="s">
        <v>49</v>
      </c>
      <c r="F265" s="204" t="s">
        <v>49</v>
      </c>
      <c r="G265" s="204" t="s">
        <v>49</v>
      </c>
      <c r="H265" s="204" t="s">
        <v>49</v>
      </c>
      <c r="I265" s="204" t="s">
        <v>49</v>
      </c>
      <c r="J265" s="204" t="s">
        <v>49</v>
      </c>
      <c r="K265" s="200">
        <v>0</v>
      </c>
      <c r="L265" s="201">
        <v>0</v>
      </c>
      <c r="M265" s="197" t="s">
        <v>49</v>
      </c>
    </row>
    <row r="266" spans="1:13" ht="22.5" customHeight="1">
      <c r="A266" s="188" t="s">
        <v>49</v>
      </c>
      <c r="B266" s="188"/>
      <c r="C266" s="188" t="s">
        <v>49</v>
      </c>
      <c r="D266" s="204" t="s">
        <v>49</v>
      </c>
      <c r="E266" s="204" t="s">
        <v>49</v>
      </c>
      <c r="F266" s="204" t="s">
        <v>49</v>
      </c>
      <c r="G266" s="204" t="s">
        <v>49</v>
      </c>
      <c r="H266" s="204" t="s">
        <v>49</v>
      </c>
      <c r="I266" s="204" t="s">
        <v>49</v>
      </c>
      <c r="J266" s="204" t="s">
        <v>49</v>
      </c>
      <c r="K266" s="200">
        <v>0</v>
      </c>
      <c r="L266" s="201">
        <v>0</v>
      </c>
      <c r="M266" s="197" t="s">
        <v>49</v>
      </c>
    </row>
    <row r="267" spans="1:13" ht="22.5" customHeight="1">
      <c r="A267" s="188" t="s">
        <v>49</v>
      </c>
      <c r="B267" s="188"/>
      <c r="C267" s="188" t="s">
        <v>49</v>
      </c>
      <c r="D267" s="204" t="s">
        <v>49</v>
      </c>
      <c r="E267" s="204" t="s">
        <v>49</v>
      </c>
      <c r="F267" s="204" t="s">
        <v>49</v>
      </c>
      <c r="G267" s="204" t="s">
        <v>49</v>
      </c>
      <c r="H267" s="204" t="s">
        <v>49</v>
      </c>
      <c r="I267" s="204" t="s">
        <v>49</v>
      </c>
      <c r="J267" s="204" t="s">
        <v>49</v>
      </c>
      <c r="K267" s="200">
        <v>0</v>
      </c>
      <c r="L267" s="201">
        <v>0</v>
      </c>
      <c r="M267" s="197" t="s">
        <v>49</v>
      </c>
    </row>
    <row r="268" spans="1:13" ht="22.5" customHeight="1">
      <c r="A268" s="188" t="s">
        <v>49</v>
      </c>
      <c r="B268" s="188"/>
      <c r="C268" s="188" t="s">
        <v>49</v>
      </c>
      <c r="D268" s="204" t="s">
        <v>49</v>
      </c>
      <c r="E268" s="204" t="s">
        <v>49</v>
      </c>
      <c r="F268" s="204" t="s">
        <v>49</v>
      </c>
      <c r="G268" s="204" t="s">
        <v>49</v>
      </c>
      <c r="H268" s="204" t="s">
        <v>49</v>
      </c>
      <c r="I268" s="204" t="s">
        <v>49</v>
      </c>
      <c r="J268" s="204" t="s">
        <v>49</v>
      </c>
      <c r="K268" s="200">
        <v>0</v>
      </c>
      <c r="L268" s="201">
        <v>0</v>
      </c>
      <c r="M268" s="197" t="s">
        <v>49</v>
      </c>
    </row>
    <row r="269" spans="1:13" ht="22.5" customHeight="1">
      <c r="A269" s="188" t="s">
        <v>49</v>
      </c>
      <c r="B269" s="188"/>
      <c r="C269" s="188" t="s">
        <v>49</v>
      </c>
      <c r="D269" s="204" t="s">
        <v>49</v>
      </c>
      <c r="E269" s="204" t="s">
        <v>49</v>
      </c>
      <c r="F269" s="204" t="s">
        <v>49</v>
      </c>
      <c r="G269" s="204" t="s">
        <v>49</v>
      </c>
      <c r="H269" s="204" t="s">
        <v>49</v>
      </c>
      <c r="I269" s="204" t="s">
        <v>49</v>
      </c>
      <c r="J269" s="204" t="s">
        <v>49</v>
      </c>
      <c r="K269" s="200">
        <v>0</v>
      </c>
      <c r="L269" s="201">
        <v>0</v>
      </c>
      <c r="M269" s="197" t="s">
        <v>49</v>
      </c>
    </row>
    <row r="270" spans="1:13" ht="22.5" customHeight="1">
      <c r="A270" s="188" t="s">
        <v>49</v>
      </c>
      <c r="B270" s="188"/>
      <c r="C270" s="188" t="s">
        <v>49</v>
      </c>
      <c r="D270" s="204" t="s">
        <v>49</v>
      </c>
      <c r="E270" s="204" t="s">
        <v>49</v>
      </c>
      <c r="F270" s="204" t="s">
        <v>49</v>
      </c>
      <c r="G270" s="204" t="s">
        <v>49</v>
      </c>
      <c r="H270" s="204" t="s">
        <v>49</v>
      </c>
      <c r="I270" s="204" t="s">
        <v>49</v>
      </c>
      <c r="J270" s="204" t="s">
        <v>49</v>
      </c>
      <c r="K270" s="200">
        <v>0</v>
      </c>
      <c r="L270" s="201">
        <v>0</v>
      </c>
      <c r="M270" s="197" t="s">
        <v>49</v>
      </c>
    </row>
    <row r="271" spans="1:13" ht="22.5" customHeight="1">
      <c r="A271" s="188" t="s">
        <v>49</v>
      </c>
      <c r="B271" s="188"/>
      <c r="C271" s="188" t="s">
        <v>49</v>
      </c>
      <c r="D271" s="204" t="s">
        <v>49</v>
      </c>
      <c r="E271" s="204" t="s">
        <v>49</v>
      </c>
      <c r="F271" s="204" t="s">
        <v>49</v>
      </c>
      <c r="G271" s="204" t="s">
        <v>49</v>
      </c>
      <c r="H271" s="204" t="s">
        <v>49</v>
      </c>
      <c r="I271" s="204" t="s">
        <v>49</v>
      </c>
      <c r="J271" s="204" t="s">
        <v>49</v>
      </c>
      <c r="K271" s="200">
        <v>0</v>
      </c>
      <c r="L271" s="201">
        <v>0</v>
      </c>
      <c r="M271" s="197" t="s">
        <v>49</v>
      </c>
    </row>
    <row r="272" spans="1:13" ht="22.5" customHeight="1">
      <c r="A272" s="188" t="s">
        <v>49</v>
      </c>
      <c r="B272" s="188"/>
      <c r="C272" s="188" t="s">
        <v>49</v>
      </c>
      <c r="D272" s="204" t="s">
        <v>49</v>
      </c>
      <c r="E272" s="204" t="s">
        <v>49</v>
      </c>
      <c r="F272" s="204" t="s">
        <v>49</v>
      </c>
      <c r="G272" s="204" t="s">
        <v>49</v>
      </c>
      <c r="H272" s="204" t="s">
        <v>49</v>
      </c>
      <c r="I272" s="204" t="s">
        <v>49</v>
      </c>
      <c r="J272" s="204" t="s">
        <v>49</v>
      </c>
      <c r="K272" s="200">
        <v>0</v>
      </c>
      <c r="L272" s="201">
        <v>0</v>
      </c>
      <c r="M272" s="197" t="s">
        <v>49</v>
      </c>
    </row>
    <row r="273" spans="1:13" ht="22.5" customHeight="1">
      <c r="A273" s="188" t="s">
        <v>49</v>
      </c>
      <c r="B273" s="188"/>
      <c r="C273" s="188" t="s">
        <v>49</v>
      </c>
      <c r="D273" s="204" t="s">
        <v>49</v>
      </c>
      <c r="E273" s="204" t="s">
        <v>49</v>
      </c>
      <c r="F273" s="204" t="s">
        <v>49</v>
      </c>
      <c r="G273" s="204" t="s">
        <v>49</v>
      </c>
      <c r="H273" s="204" t="s">
        <v>49</v>
      </c>
      <c r="I273" s="204" t="s">
        <v>49</v>
      </c>
      <c r="J273" s="204" t="s">
        <v>49</v>
      </c>
      <c r="K273" s="200">
        <v>0</v>
      </c>
      <c r="L273" s="201">
        <v>0</v>
      </c>
      <c r="M273" s="197" t="s">
        <v>49</v>
      </c>
    </row>
    <row r="274" spans="1:13" ht="22.5" customHeight="1">
      <c r="A274" s="188" t="s">
        <v>49</v>
      </c>
      <c r="B274" s="188"/>
      <c r="C274" s="188" t="s">
        <v>49</v>
      </c>
      <c r="D274" s="204" t="s">
        <v>49</v>
      </c>
      <c r="E274" s="204" t="s">
        <v>49</v>
      </c>
      <c r="F274" s="204" t="s">
        <v>49</v>
      </c>
      <c r="G274" s="204" t="s">
        <v>49</v>
      </c>
      <c r="H274" s="204" t="s">
        <v>49</v>
      </c>
      <c r="I274" s="204" t="s">
        <v>49</v>
      </c>
      <c r="J274" s="204" t="s">
        <v>49</v>
      </c>
      <c r="K274" s="200">
        <v>0</v>
      </c>
      <c r="L274" s="201">
        <v>0</v>
      </c>
      <c r="M274" s="197" t="s">
        <v>49</v>
      </c>
    </row>
    <row r="275" spans="1:13" ht="22.5" customHeight="1">
      <c r="A275" s="188" t="s">
        <v>49</v>
      </c>
      <c r="B275" s="188"/>
      <c r="C275" s="188" t="s">
        <v>49</v>
      </c>
      <c r="D275" s="204" t="s">
        <v>49</v>
      </c>
      <c r="E275" s="204" t="s">
        <v>49</v>
      </c>
      <c r="F275" s="204" t="s">
        <v>49</v>
      </c>
      <c r="G275" s="204" t="s">
        <v>49</v>
      </c>
      <c r="H275" s="204" t="s">
        <v>49</v>
      </c>
      <c r="I275" s="204" t="s">
        <v>49</v>
      </c>
      <c r="J275" s="204" t="s">
        <v>49</v>
      </c>
      <c r="K275" s="200">
        <v>0</v>
      </c>
      <c r="L275" s="201">
        <v>0</v>
      </c>
      <c r="M275" s="197" t="s">
        <v>49</v>
      </c>
    </row>
    <row r="276" spans="1:13" ht="22.5" customHeight="1">
      <c r="A276" s="188" t="s">
        <v>49</v>
      </c>
      <c r="B276" s="188"/>
      <c r="C276" s="188" t="s">
        <v>49</v>
      </c>
      <c r="D276" s="204" t="s">
        <v>49</v>
      </c>
      <c r="E276" s="204" t="s">
        <v>49</v>
      </c>
      <c r="F276" s="204" t="s">
        <v>49</v>
      </c>
      <c r="G276" s="204" t="s">
        <v>49</v>
      </c>
      <c r="H276" s="204" t="s">
        <v>49</v>
      </c>
      <c r="I276" s="204" t="s">
        <v>49</v>
      </c>
      <c r="J276" s="204" t="s">
        <v>49</v>
      </c>
      <c r="K276" s="200">
        <v>0</v>
      </c>
      <c r="L276" s="201">
        <v>0</v>
      </c>
      <c r="M276" s="197" t="s">
        <v>49</v>
      </c>
    </row>
    <row r="277" spans="1:13" ht="22.5" customHeight="1">
      <c r="A277" s="188" t="s">
        <v>49</v>
      </c>
      <c r="B277" s="188"/>
      <c r="C277" s="188" t="s">
        <v>49</v>
      </c>
      <c r="D277" s="204" t="s">
        <v>49</v>
      </c>
      <c r="E277" s="204" t="s">
        <v>49</v>
      </c>
      <c r="F277" s="204" t="s">
        <v>49</v>
      </c>
      <c r="G277" s="204" t="s">
        <v>49</v>
      </c>
      <c r="H277" s="204" t="s">
        <v>49</v>
      </c>
      <c r="I277" s="204" t="s">
        <v>49</v>
      </c>
      <c r="J277" s="204" t="s">
        <v>49</v>
      </c>
      <c r="K277" s="200">
        <v>0</v>
      </c>
      <c r="L277" s="201">
        <v>0</v>
      </c>
      <c r="M277" s="197" t="s">
        <v>49</v>
      </c>
    </row>
    <row r="278" spans="1:13" ht="22.5" customHeight="1">
      <c r="A278" s="188" t="s">
        <v>49</v>
      </c>
      <c r="B278" s="188"/>
      <c r="C278" s="188" t="s">
        <v>49</v>
      </c>
      <c r="D278" s="204" t="s">
        <v>49</v>
      </c>
      <c r="E278" s="204" t="s">
        <v>49</v>
      </c>
      <c r="F278" s="204" t="s">
        <v>49</v>
      </c>
      <c r="G278" s="204" t="s">
        <v>49</v>
      </c>
      <c r="H278" s="204" t="s">
        <v>49</v>
      </c>
      <c r="I278" s="204" t="s">
        <v>49</v>
      </c>
      <c r="J278" s="204" t="s">
        <v>49</v>
      </c>
      <c r="K278" s="200">
        <v>0</v>
      </c>
      <c r="L278" s="201">
        <v>0</v>
      </c>
      <c r="M278" s="197" t="s">
        <v>49</v>
      </c>
    </row>
    <row r="279" spans="1:13" ht="22.5" customHeight="1">
      <c r="A279" s="188" t="s">
        <v>49</v>
      </c>
      <c r="B279" s="188"/>
      <c r="C279" s="188" t="s">
        <v>49</v>
      </c>
      <c r="D279" s="204" t="s">
        <v>49</v>
      </c>
      <c r="E279" s="204" t="s">
        <v>49</v>
      </c>
      <c r="F279" s="204" t="s">
        <v>49</v>
      </c>
      <c r="G279" s="204" t="s">
        <v>49</v>
      </c>
      <c r="H279" s="204" t="s">
        <v>49</v>
      </c>
      <c r="I279" s="204" t="s">
        <v>49</v>
      </c>
      <c r="J279" s="204" t="s">
        <v>49</v>
      </c>
      <c r="K279" s="200">
        <v>0</v>
      </c>
      <c r="L279" s="201">
        <v>0</v>
      </c>
      <c r="M279" s="197" t="s">
        <v>49</v>
      </c>
    </row>
    <row r="280" spans="1:13" ht="22.5" customHeight="1">
      <c r="A280" s="188" t="s">
        <v>49</v>
      </c>
      <c r="B280" s="188"/>
      <c r="C280" s="188" t="s">
        <v>49</v>
      </c>
      <c r="D280" s="204" t="s">
        <v>49</v>
      </c>
      <c r="E280" s="204" t="s">
        <v>49</v>
      </c>
      <c r="F280" s="204" t="s">
        <v>49</v>
      </c>
      <c r="G280" s="204" t="s">
        <v>49</v>
      </c>
      <c r="H280" s="204" t="s">
        <v>49</v>
      </c>
      <c r="I280" s="204" t="s">
        <v>49</v>
      </c>
      <c r="J280" s="204" t="s">
        <v>49</v>
      </c>
      <c r="K280" s="200">
        <v>0</v>
      </c>
      <c r="L280" s="201">
        <v>0</v>
      </c>
      <c r="M280" s="197" t="s">
        <v>49</v>
      </c>
    </row>
    <row r="281" spans="1:13" ht="22.5" customHeight="1">
      <c r="A281" s="188" t="s">
        <v>49</v>
      </c>
      <c r="B281" s="188"/>
      <c r="C281" s="188" t="s">
        <v>49</v>
      </c>
      <c r="D281" s="204" t="s">
        <v>49</v>
      </c>
      <c r="E281" s="204" t="s">
        <v>49</v>
      </c>
      <c r="F281" s="204" t="s">
        <v>49</v>
      </c>
      <c r="G281" s="204" t="s">
        <v>49</v>
      </c>
      <c r="H281" s="204" t="s">
        <v>49</v>
      </c>
      <c r="I281" s="204" t="s">
        <v>49</v>
      </c>
      <c r="J281" s="204" t="s">
        <v>49</v>
      </c>
      <c r="K281" s="200">
        <v>0</v>
      </c>
      <c r="L281" s="201">
        <v>0</v>
      </c>
      <c r="M281" s="197" t="s">
        <v>49</v>
      </c>
    </row>
    <row r="282" spans="1:13" ht="22.5" customHeight="1">
      <c r="A282" s="188" t="s">
        <v>49</v>
      </c>
      <c r="B282" s="188"/>
      <c r="C282" s="188" t="s">
        <v>49</v>
      </c>
      <c r="D282" s="204" t="s">
        <v>49</v>
      </c>
      <c r="E282" s="204" t="s">
        <v>49</v>
      </c>
      <c r="F282" s="204" t="s">
        <v>49</v>
      </c>
      <c r="G282" s="204" t="s">
        <v>49</v>
      </c>
      <c r="H282" s="204" t="s">
        <v>49</v>
      </c>
      <c r="I282" s="204" t="s">
        <v>49</v>
      </c>
      <c r="J282" s="204" t="s">
        <v>49</v>
      </c>
      <c r="K282" s="200">
        <v>0</v>
      </c>
      <c r="L282" s="201">
        <v>0</v>
      </c>
      <c r="M282" s="197" t="s">
        <v>49</v>
      </c>
    </row>
    <row r="283" spans="1:13" ht="22.5" customHeight="1">
      <c r="A283" s="188" t="s">
        <v>49</v>
      </c>
      <c r="B283" s="188"/>
      <c r="C283" s="188" t="s">
        <v>49</v>
      </c>
      <c r="D283" s="204" t="s">
        <v>49</v>
      </c>
      <c r="E283" s="204" t="s">
        <v>49</v>
      </c>
      <c r="F283" s="204" t="s">
        <v>49</v>
      </c>
      <c r="G283" s="204" t="s">
        <v>49</v>
      </c>
      <c r="H283" s="204" t="s">
        <v>49</v>
      </c>
      <c r="I283" s="204" t="s">
        <v>49</v>
      </c>
      <c r="J283" s="204" t="s">
        <v>49</v>
      </c>
      <c r="K283" s="200">
        <v>0</v>
      </c>
      <c r="L283" s="201">
        <v>0</v>
      </c>
      <c r="M283" s="197" t="s">
        <v>49</v>
      </c>
    </row>
    <row r="284" spans="1:13" ht="22.5" customHeight="1">
      <c r="A284" s="188" t="s">
        <v>49</v>
      </c>
      <c r="B284" s="188"/>
      <c r="C284" s="188" t="s">
        <v>49</v>
      </c>
      <c r="D284" s="204" t="s">
        <v>49</v>
      </c>
      <c r="E284" s="204" t="s">
        <v>49</v>
      </c>
      <c r="F284" s="204" t="s">
        <v>49</v>
      </c>
      <c r="G284" s="204" t="s">
        <v>49</v>
      </c>
      <c r="H284" s="204" t="s">
        <v>49</v>
      </c>
      <c r="I284" s="204" t="s">
        <v>49</v>
      </c>
      <c r="J284" s="204" t="s">
        <v>49</v>
      </c>
      <c r="K284" s="200">
        <v>0</v>
      </c>
      <c r="L284" s="201">
        <v>0</v>
      </c>
      <c r="M284" s="197" t="s">
        <v>49</v>
      </c>
    </row>
    <row r="285" spans="1:13" ht="22.5" customHeight="1">
      <c r="A285" s="188" t="s">
        <v>49</v>
      </c>
      <c r="B285" s="188"/>
      <c r="C285" s="188" t="s">
        <v>49</v>
      </c>
      <c r="D285" s="204" t="s">
        <v>49</v>
      </c>
      <c r="E285" s="204" t="s">
        <v>49</v>
      </c>
      <c r="F285" s="204" t="s">
        <v>49</v>
      </c>
      <c r="G285" s="204" t="s">
        <v>49</v>
      </c>
      <c r="H285" s="204" t="s">
        <v>49</v>
      </c>
      <c r="I285" s="204" t="s">
        <v>49</v>
      </c>
      <c r="J285" s="204" t="s">
        <v>49</v>
      </c>
      <c r="K285" s="200">
        <v>0</v>
      </c>
      <c r="L285" s="201">
        <v>0</v>
      </c>
      <c r="M285" s="197" t="s">
        <v>49</v>
      </c>
    </row>
    <row r="286" spans="1:13" ht="22.5" customHeight="1">
      <c r="A286" s="188" t="s">
        <v>49</v>
      </c>
      <c r="B286" s="188"/>
      <c r="C286" s="188" t="s">
        <v>49</v>
      </c>
      <c r="D286" s="204" t="s">
        <v>49</v>
      </c>
      <c r="E286" s="204" t="s">
        <v>49</v>
      </c>
      <c r="F286" s="204" t="s">
        <v>49</v>
      </c>
      <c r="G286" s="204" t="s">
        <v>49</v>
      </c>
      <c r="H286" s="204" t="s">
        <v>49</v>
      </c>
      <c r="I286" s="204" t="s">
        <v>49</v>
      </c>
      <c r="J286" s="204" t="s">
        <v>49</v>
      </c>
      <c r="K286" s="200">
        <v>0</v>
      </c>
      <c r="L286" s="201">
        <v>0</v>
      </c>
      <c r="M286" s="197" t="s">
        <v>49</v>
      </c>
    </row>
    <row r="287" spans="1:13" ht="22.5" customHeight="1">
      <c r="A287" s="188" t="s">
        <v>49</v>
      </c>
      <c r="B287" s="188"/>
      <c r="C287" s="188" t="s">
        <v>49</v>
      </c>
      <c r="D287" s="204" t="s">
        <v>49</v>
      </c>
      <c r="E287" s="204" t="s">
        <v>49</v>
      </c>
      <c r="F287" s="204" t="s">
        <v>49</v>
      </c>
      <c r="G287" s="204" t="s">
        <v>49</v>
      </c>
      <c r="H287" s="204" t="s">
        <v>49</v>
      </c>
      <c r="I287" s="204" t="s">
        <v>49</v>
      </c>
      <c r="J287" s="204" t="s">
        <v>49</v>
      </c>
      <c r="K287" s="200">
        <v>0</v>
      </c>
      <c r="L287" s="201">
        <v>0</v>
      </c>
      <c r="M287" s="197" t="s">
        <v>49</v>
      </c>
    </row>
    <row r="288" spans="1:13" ht="22.5" customHeight="1">
      <c r="A288" s="188" t="s">
        <v>49</v>
      </c>
      <c r="B288" s="188"/>
      <c r="C288" s="188" t="s">
        <v>49</v>
      </c>
      <c r="D288" s="204" t="s">
        <v>49</v>
      </c>
      <c r="E288" s="204" t="s">
        <v>49</v>
      </c>
      <c r="F288" s="204" t="s">
        <v>49</v>
      </c>
      <c r="G288" s="204" t="s">
        <v>49</v>
      </c>
      <c r="H288" s="204" t="s">
        <v>49</v>
      </c>
      <c r="I288" s="204" t="s">
        <v>49</v>
      </c>
      <c r="J288" s="204" t="s">
        <v>49</v>
      </c>
      <c r="K288" s="200">
        <v>0</v>
      </c>
      <c r="L288" s="201">
        <v>0</v>
      </c>
      <c r="M288" s="197" t="s">
        <v>49</v>
      </c>
    </row>
    <row r="289" spans="1:13" ht="22.5" customHeight="1">
      <c r="A289" s="188" t="s">
        <v>49</v>
      </c>
      <c r="B289" s="188"/>
      <c r="C289" s="188" t="s">
        <v>49</v>
      </c>
      <c r="D289" s="204" t="s">
        <v>49</v>
      </c>
      <c r="E289" s="204" t="s">
        <v>49</v>
      </c>
      <c r="F289" s="204" t="s">
        <v>49</v>
      </c>
      <c r="G289" s="204" t="s">
        <v>49</v>
      </c>
      <c r="H289" s="204" t="s">
        <v>49</v>
      </c>
      <c r="I289" s="204" t="s">
        <v>49</v>
      </c>
      <c r="J289" s="204" t="s">
        <v>49</v>
      </c>
      <c r="K289" s="200">
        <v>0</v>
      </c>
      <c r="L289" s="201">
        <v>0</v>
      </c>
      <c r="M289" s="197" t="s">
        <v>49</v>
      </c>
    </row>
    <row r="290" spans="1:13" ht="22.5" customHeight="1">
      <c r="A290" s="188" t="s">
        <v>49</v>
      </c>
      <c r="B290" s="188"/>
      <c r="C290" s="188" t="s">
        <v>49</v>
      </c>
      <c r="D290" s="204" t="s">
        <v>49</v>
      </c>
      <c r="E290" s="204" t="s">
        <v>49</v>
      </c>
      <c r="F290" s="204" t="s">
        <v>49</v>
      </c>
      <c r="G290" s="204" t="s">
        <v>49</v>
      </c>
      <c r="H290" s="204" t="s">
        <v>49</v>
      </c>
      <c r="I290" s="204" t="s">
        <v>49</v>
      </c>
      <c r="J290" s="204" t="s">
        <v>49</v>
      </c>
      <c r="K290" s="200">
        <v>0</v>
      </c>
      <c r="L290" s="201">
        <v>0</v>
      </c>
      <c r="M290" s="197" t="s">
        <v>49</v>
      </c>
    </row>
    <row r="291" spans="1:13" ht="22.5" customHeight="1">
      <c r="A291" s="188" t="s">
        <v>49</v>
      </c>
      <c r="B291" s="188"/>
      <c r="C291" s="188" t="s">
        <v>49</v>
      </c>
      <c r="D291" s="204" t="s">
        <v>49</v>
      </c>
      <c r="E291" s="204" t="s">
        <v>49</v>
      </c>
      <c r="F291" s="204" t="s">
        <v>49</v>
      </c>
      <c r="G291" s="204" t="s">
        <v>49</v>
      </c>
      <c r="H291" s="204" t="s">
        <v>49</v>
      </c>
      <c r="I291" s="204" t="s">
        <v>49</v>
      </c>
      <c r="J291" s="204" t="s">
        <v>49</v>
      </c>
      <c r="K291" s="200">
        <v>0</v>
      </c>
      <c r="L291" s="201">
        <v>0</v>
      </c>
      <c r="M291" s="197" t="s">
        <v>49</v>
      </c>
    </row>
    <row r="292" spans="1:13" ht="22.5" customHeight="1">
      <c r="A292" s="188" t="s">
        <v>49</v>
      </c>
      <c r="B292" s="188"/>
      <c r="C292" s="188" t="s">
        <v>49</v>
      </c>
      <c r="D292" s="204" t="s">
        <v>49</v>
      </c>
      <c r="E292" s="204" t="s">
        <v>49</v>
      </c>
      <c r="F292" s="204" t="s">
        <v>49</v>
      </c>
      <c r="G292" s="204" t="s">
        <v>49</v>
      </c>
      <c r="H292" s="204" t="s">
        <v>49</v>
      </c>
      <c r="I292" s="204" t="s">
        <v>49</v>
      </c>
      <c r="J292" s="204" t="s">
        <v>49</v>
      </c>
      <c r="K292" s="200">
        <v>0</v>
      </c>
      <c r="L292" s="201">
        <v>0</v>
      </c>
      <c r="M292" s="197" t="s">
        <v>49</v>
      </c>
    </row>
    <row r="293" spans="1:13" ht="22.5" customHeight="1">
      <c r="A293" s="188" t="s">
        <v>49</v>
      </c>
      <c r="B293" s="188"/>
      <c r="C293" s="188" t="s">
        <v>49</v>
      </c>
      <c r="D293" s="204" t="s">
        <v>49</v>
      </c>
      <c r="E293" s="204" t="s">
        <v>49</v>
      </c>
      <c r="F293" s="204" t="s">
        <v>49</v>
      </c>
      <c r="G293" s="204" t="s">
        <v>49</v>
      </c>
      <c r="H293" s="204" t="s">
        <v>49</v>
      </c>
      <c r="I293" s="204" t="s">
        <v>49</v>
      </c>
      <c r="J293" s="204" t="s">
        <v>49</v>
      </c>
      <c r="K293" s="200">
        <v>0</v>
      </c>
      <c r="L293" s="201">
        <v>0</v>
      </c>
      <c r="M293" s="197" t="s">
        <v>49</v>
      </c>
    </row>
    <row r="294" spans="1:13" ht="22.5" customHeight="1">
      <c r="A294" s="188" t="s">
        <v>49</v>
      </c>
      <c r="B294" s="188"/>
      <c r="C294" s="188" t="s">
        <v>49</v>
      </c>
      <c r="D294" s="204" t="s">
        <v>49</v>
      </c>
      <c r="E294" s="204" t="s">
        <v>49</v>
      </c>
      <c r="F294" s="204" t="s">
        <v>49</v>
      </c>
      <c r="G294" s="204" t="s">
        <v>49</v>
      </c>
      <c r="H294" s="204" t="s">
        <v>49</v>
      </c>
      <c r="I294" s="204" t="s">
        <v>49</v>
      </c>
      <c r="J294" s="204" t="s">
        <v>49</v>
      </c>
      <c r="K294" s="200">
        <v>0</v>
      </c>
      <c r="L294" s="201">
        <v>0</v>
      </c>
      <c r="M294" s="197" t="s">
        <v>49</v>
      </c>
    </row>
    <row r="295" spans="1:13" ht="22.5" customHeight="1">
      <c r="A295" s="188" t="s">
        <v>49</v>
      </c>
      <c r="B295" s="188"/>
      <c r="C295" s="188" t="s">
        <v>49</v>
      </c>
      <c r="D295" s="204" t="s">
        <v>49</v>
      </c>
      <c r="E295" s="204" t="s">
        <v>49</v>
      </c>
      <c r="F295" s="204" t="s">
        <v>49</v>
      </c>
      <c r="G295" s="204" t="s">
        <v>49</v>
      </c>
      <c r="H295" s="204" t="s">
        <v>49</v>
      </c>
      <c r="I295" s="204" t="s">
        <v>49</v>
      </c>
      <c r="J295" s="204" t="s">
        <v>49</v>
      </c>
      <c r="K295" s="200">
        <v>0</v>
      </c>
      <c r="L295" s="201">
        <v>0</v>
      </c>
      <c r="M295" s="197" t="s">
        <v>49</v>
      </c>
    </row>
    <row r="296" spans="1:13" ht="22.5" customHeight="1">
      <c r="A296" s="188" t="s">
        <v>49</v>
      </c>
      <c r="B296" s="188"/>
      <c r="C296" s="188" t="s">
        <v>49</v>
      </c>
      <c r="D296" s="204" t="s">
        <v>49</v>
      </c>
      <c r="E296" s="204" t="s">
        <v>49</v>
      </c>
      <c r="F296" s="204" t="s">
        <v>49</v>
      </c>
      <c r="G296" s="204" t="s">
        <v>49</v>
      </c>
      <c r="H296" s="204" t="s">
        <v>49</v>
      </c>
      <c r="I296" s="204" t="s">
        <v>49</v>
      </c>
      <c r="J296" s="204" t="s">
        <v>49</v>
      </c>
      <c r="K296" s="200">
        <v>0</v>
      </c>
      <c r="L296" s="201">
        <v>0</v>
      </c>
      <c r="M296" s="197" t="s">
        <v>49</v>
      </c>
    </row>
    <row r="297" spans="1:13" ht="22.5" customHeight="1">
      <c r="A297" s="188" t="s">
        <v>49</v>
      </c>
      <c r="B297" s="188"/>
      <c r="C297" s="188" t="s">
        <v>49</v>
      </c>
      <c r="D297" s="204" t="s">
        <v>49</v>
      </c>
      <c r="E297" s="204" t="s">
        <v>49</v>
      </c>
      <c r="F297" s="204" t="s">
        <v>49</v>
      </c>
      <c r="G297" s="204" t="s">
        <v>49</v>
      </c>
      <c r="H297" s="204" t="s">
        <v>49</v>
      </c>
      <c r="I297" s="204" t="s">
        <v>49</v>
      </c>
      <c r="J297" s="204" t="s">
        <v>49</v>
      </c>
      <c r="K297" s="200">
        <v>0</v>
      </c>
      <c r="L297" s="201">
        <v>0</v>
      </c>
      <c r="M297" s="197" t="s">
        <v>49</v>
      </c>
    </row>
    <row r="298" spans="1:13" ht="22.5" customHeight="1">
      <c r="A298" s="188" t="s">
        <v>49</v>
      </c>
      <c r="B298" s="188"/>
      <c r="C298" s="188" t="s">
        <v>49</v>
      </c>
      <c r="D298" s="204" t="s">
        <v>49</v>
      </c>
      <c r="E298" s="204" t="s">
        <v>49</v>
      </c>
      <c r="F298" s="204" t="s">
        <v>49</v>
      </c>
      <c r="G298" s="204" t="s">
        <v>49</v>
      </c>
      <c r="H298" s="204" t="s">
        <v>49</v>
      </c>
      <c r="I298" s="204" t="s">
        <v>49</v>
      </c>
      <c r="J298" s="204" t="s">
        <v>49</v>
      </c>
      <c r="K298" s="200">
        <v>0</v>
      </c>
      <c r="L298" s="201">
        <v>0</v>
      </c>
      <c r="M298" s="197" t="s">
        <v>49</v>
      </c>
    </row>
    <row r="299" spans="1:13" ht="22.5" customHeight="1">
      <c r="A299" s="188" t="s">
        <v>49</v>
      </c>
      <c r="B299" s="188"/>
      <c r="C299" s="188" t="s">
        <v>49</v>
      </c>
      <c r="D299" s="204" t="s">
        <v>49</v>
      </c>
      <c r="E299" s="204" t="s">
        <v>49</v>
      </c>
      <c r="F299" s="204" t="s">
        <v>49</v>
      </c>
      <c r="G299" s="204" t="s">
        <v>49</v>
      </c>
      <c r="H299" s="204" t="s">
        <v>49</v>
      </c>
      <c r="I299" s="204" t="s">
        <v>49</v>
      </c>
      <c r="J299" s="204" t="s">
        <v>49</v>
      </c>
      <c r="K299" s="200">
        <v>0</v>
      </c>
      <c r="L299" s="201">
        <v>0</v>
      </c>
      <c r="M299" s="197" t="s">
        <v>49</v>
      </c>
    </row>
    <row r="300" spans="1:13" ht="22.5" customHeight="1">
      <c r="A300" s="188" t="s">
        <v>49</v>
      </c>
      <c r="B300" s="188"/>
      <c r="C300" s="188" t="s">
        <v>49</v>
      </c>
      <c r="D300" s="204" t="s">
        <v>49</v>
      </c>
      <c r="E300" s="204" t="s">
        <v>49</v>
      </c>
      <c r="F300" s="204" t="s">
        <v>49</v>
      </c>
      <c r="G300" s="204" t="s">
        <v>49</v>
      </c>
      <c r="H300" s="204" t="s">
        <v>49</v>
      </c>
      <c r="I300" s="204" t="s">
        <v>49</v>
      </c>
      <c r="J300" s="204" t="s">
        <v>49</v>
      </c>
      <c r="K300" s="200">
        <v>0</v>
      </c>
      <c r="L300" s="201">
        <v>0</v>
      </c>
      <c r="M300" s="197" t="s">
        <v>49</v>
      </c>
    </row>
    <row r="301" spans="11:13" ht="14.25">
      <c r="K301" s="200">
        <v>0</v>
      </c>
      <c r="L301" s="201">
        <v>0</v>
      </c>
      <c r="M301" s="197" t="s">
        <v>49</v>
      </c>
    </row>
    <row r="302" spans="11:13" ht="14.25">
      <c r="K302" s="200">
        <v>0</v>
      </c>
      <c r="L302" s="201">
        <v>0</v>
      </c>
      <c r="M302" s="197" t="s">
        <v>49</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1"/>
    </sheetView>
  </sheetViews>
  <sheetFormatPr defaultColWidth="9.00390625" defaultRowHeight="14.25"/>
  <cols>
    <col min="1" max="1" width="5.625" style="116" customWidth="1"/>
    <col min="2" max="2" width="4.75390625" style="116" customWidth="1"/>
    <col min="3" max="3" width="25.625" style="116" customWidth="1"/>
    <col min="4" max="4" width="14.375" style="116" customWidth="1"/>
    <col min="5" max="9" width="14.625" style="116" customWidth="1"/>
    <col min="10" max="10" width="11.75390625" style="145" customWidth="1"/>
    <col min="11" max="11" width="12.625" style="145" customWidth="1"/>
    <col min="12" max="13" width="9.00390625" style="145" customWidth="1"/>
    <col min="14" max="16384" width="9.00390625" style="116" customWidth="1"/>
  </cols>
  <sheetData>
    <row r="1" spans="1:13" s="142" customFormat="1" ht="21.75">
      <c r="A1" s="146" t="s">
        <v>248</v>
      </c>
      <c r="B1" s="146"/>
      <c r="C1" s="146"/>
      <c r="D1" s="146"/>
      <c r="E1" s="146"/>
      <c r="F1" s="146"/>
      <c r="G1" s="146"/>
      <c r="H1" s="146"/>
      <c r="I1" s="146"/>
      <c r="J1" s="145"/>
      <c r="K1" s="162"/>
      <c r="L1" s="162"/>
      <c r="M1" s="162" t="s">
        <v>249</v>
      </c>
    </row>
    <row r="2" spans="1:9" ht="14.25">
      <c r="A2" s="10" t="s">
        <v>73</v>
      </c>
      <c r="B2" s="147"/>
      <c r="C2" s="147"/>
      <c r="D2" s="147"/>
      <c r="E2" s="147"/>
      <c r="F2" s="147"/>
      <c r="G2" s="147"/>
      <c r="H2" s="147"/>
      <c r="I2" s="163" t="s">
        <v>250</v>
      </c>
    </row>
    <row r="3" spans="1:13" ht="14.25">
      <c r="A3" s="10"/>
      <c r="B3" s="147"/>
      <c r="C3" s="147"/>
      <c r="D3" s="147"/>
      <c r="E3" s="147"/>
      <c r="F3" s="148"/>
      <c r="G3" s="147"/>
      <c r="H3" s="147"/>
      <c r="I3" s="27" t="s">
        <v>7</v>
      </c>
      <c r="M3" s="164" t="s">
        <v>251</v>
      </c>
    </row>
    <row r="4" spans="1:9" ht="14.25">
      <c r="A4" s="149" t="s">
        <v>252</v>
      </c>
      <c r="B4" s="150"/>
      <c r="C4" s="150"/>
      <c r="D4" s="150"/>
      <c r="E4" s="151" t="s">
        <v>68</v>
      </c>
      <c r="F4" s="148"/>
      <c r="G4" s="150"/>
      <c r="H4" s="151" t="s">
        <v>253</v>
      </c>
      <c r="I4" s="27"/>
    </row>
    <row r="5" spans="1:9" ht="14.25">
      <c r="A5" s="149" t="s">
        <v>79</v>
      </c>
      <c r="B5" s="150"/>
      <c r="C5" s="150"/>
      <c r="D5" s="150"/>
      <c r="E5" s="151" t="s">
        <v>254</v>
      </c>
      <c r="F5" s="148"/>
      <c r="G5" s="150"/>
      <c r="H5" s="150"/>
      <c r="I5" s="27"/>
    </row>
    <row r="6" spans="1:13" s="143" customFormat="1" ht="22.5" customHeight="1">
      <c r="A6" s="152" t="s">
        <v>10</v>
      </c>
      <c r="B6" s="152"/>
      <c r="C6" s="152"/>
      <c r="D6" s="152" t="s">
        <v>255</v>
      </c>
      <c r="E6" s="152" t="s">
        <v>256</v>
      </c>
      <c r="F6" s="153" t="s">
        <v>257</v>
      </c>
      <c r="G6" s="153" t="s">
        <v>258</v>
      </c>
      <c r="H6" s="153" t="s">
        <v>259</v>
      </c>
      <c r="I6" s="153" t="s">
        <v>260</v>
      </c>
      <c r="J6" s="165"/>
      <c r="K6" s="166"/>
      <c r="L6" s="167"/>
      <c r="M6" s="145"/>
    </row>
    <row r="7" spans="1:13" s="143" customFormat="1" ht="22.5" customHeight="1">
      <c r="A7" s="153" t="s">
        <v>88</v>
      </c>
      <c r="B7" s="152"/>
      <c r="C7" s="152" t="s">
        <v>89</v>
      </c>
      <c r="D7" s="152"/>
      <c r="E7" s="152"/>
      <c r="F7" s="153"/>
      <c r="G7" s="153"/>
      <c r="H7" s="153"/>
      <c r="I7" s="153"/>
      <c r="J7" s="165"/>
      <c r="K7" s="166"/>
      <c r="L7" s="167"/>
      <c r="M7" s="145"/>
    </row>
    <row r="8" spans="1:13" s="143" customFormat="1" ht="22.5" customHeight="1">
      <c r="A8" s="152"/>
      <c r="B8" s="152"/>
      <c r="C8" s="152"/>
      <c r="D8" s="152"/>
      <c r="E8" s="152"/>
      <c r="F8" s="153"/>
      <c r="G8" s="153"/>
      <c r="H8" s="153"/>
      <c r="I8" s="153"/>
      <c r="J8" s="165"/>
      <c r="K8" s="166"/>
      <c r="L8" s="168"/>
      <c r="M8" s="145"/>
    </row>
    <row r="9" spans="1:13" s="144" customFormat="1" ht="22.5" customHeight="1">
      <c r="A9" s="154" t="s">
        <v>90</v>
      </c>
      <c r="B9" s="154"/>
      <c r="C9" s="154"/>
      <c r="D9" s="155" t="s">
        <v>14</v>
      </c>
      <c r="E9" s="155" t="s">
        <v>15</v>
      </c>
      <c r="F9" s="155" t="s">
        <v>21</v>
      </c>
      <c r="G9" s="155" t="s">
        <v>24</v>
      </c>
      <c r="H9" s="155" t="s">
        <v>27</v>
      </c>
      <c r="I9" s="155" t="s">
        <v>30</v>
      </c>
      <c r="J9" s="169"/>
      <c r="K9" s="170"/>
      <c r="L9" s="171"/>
      <c r="M9" s="145"/>
    </row>
    <row r="10" spans="1:12" ht="22.5" customHeight="1">
      <c r="A10" s="156" t="s">
        <v>65</v>
      </c>
      <c r="B10" s="156"/>
      <c r="C10" s="156"/>
      <c r="D10" s="157">
        <v>4542.24</v>
      </c>
      <c r="E10" s="157">
        <v>3363.37</v>
      </c>
      <c r="F10" s="157">
        <v>1178.88</v>
      </c>
      <c r="G10" s="157">
        <v>0</v>
      </c>
      <c r="H10" s="157">
        <v>0</v>
      </c>
      <c r="I10" s="157">
        <v>0</v>
      </c>
      <c r="J10" s="172"/>
      <c r="L10" s="145">
        <v>10</v>
      </c>
    </row>
    <row r="11" spans="1:12" ht="22.5" customHeight="1">
      <c r="A11" s="158" t="s">
        <v>91</v>
      </c>
      <c r="B11" s="159"/>
      <c r="C11" s="160" t="s">
        <v>92</v>
      </c>
      <c r="D11" s="161">
        <v>3457.32</v>
      </c>
      <c r="E11" s="161">
        <v>2489.44</v>
      </c>
      <c r="F11" s="161">
        <v>967.88</v>
      </c>
      <c r="G11" s="161">
        <v>0</v>
      </c>
      <c r="H11" s="161">
        <v>0</v>
      </c>
      <c r="I11" s="161">
        <v>0</v>
      </c>
      <c r="J11" s="172" t="s">
        <v>91</v>
      </c>
      <c r="K11" s="173">
        <v>3457.32</v>
      </c>
      <c r="L11" s="145">
        <v>11</v>
      </c>
    </row>
    <row r="12" spans="1:12" ht="22.5" customHeight="1">
      <c r="A12" s="158" t="s">
        <v>93</v>
      </c>
      <c r="B12" s="159"/>
      <c r="C12" s="160" t="s">
        <v>94</v>
      </c>
      <c r="D12" s="161">
        <v>3258.38</v>
      </c>
      <c r="E12" s="161">
        <v>2460.08</v>
      </c>
      <c r="F12" s="161">
        <v>798.3</v>
      </c>
      <c r="G12" s="161">
        <v>0</v>
      </c>
      <c r="H12" s="161">
        <v>0</v>
      </c>
      <c r="I12" s="161">
        <v>0</v>
      </c>
      <c r="J12" s="172" t="s">
        <v>93</v>
      </c>
      <c r="K12" s="173">
        <v>3258.38</v>
      </c>
      <c r="L12" s="145">
        <v>12</v>
      </c>
    </row>
    <row r="13" spans="1:12" ht="22.5" customHeight="1">
      <c r="A13" s="158" t="s">
        <v>95</v>
      </c>
      <c r="B13" s="159"/>
      <c r="C13" s="160" t="s">
        <v>96</v>
      </c>
      <c r="D13" s="161">
        <v>2286.3</v>
      </c>
      <c r="E13" s="161">
        <v>2286.3</v>
      </c>
      <c r="F13" s="161">
        <v>0</v>
      </c>
      <c r="G13" s="161">
        <v>0</v>
      </c>
      <c r="H13" s="161">
        <v>0</v>
      </c>
      <c r="I13" s="161">
        <v>0</v>
      </c>
      <c r="J13" s="172" t="s">
        <v>95</v>
      </c>
      <c r="K13" s="173">
        <v>2286.3</v>
      </c>
      <c r="L13" s="145">
        <v>13</v>
      </c>
    </row>
    <row r="14" spans="1:12" ht="22.5" customHeight="1">
      <c r="A14" s="158" t="s">
        <v>97</v>
      </c>
      <c r="B14" s="159"/>
      <c r="C14" s="160" t="s">
        <v>98</v>
      </c>
      <c r="D14" s="161">
        <v>597.09</v>
      </c>
      <c r="E14" s="161">
        <v>0</v>
      </c>
      <c r="F14" s="161">
        <v>597.09</v>
      </c>
      <c r="G14" s="161">
        <v>0</v>
      </c>
      <c r="H14" s="161">
        <v>0</v>
      </c>
      <c r="I14" s="161">
        <v>0</v>
      </c>
      <c r="J14" s="172" t="s">
        <v>97</v>
      </c>
      <c r="K14" s="173">
        <v>597.09</v>
      </c>
      <c r="L14" s="145">
        <v>14</v>
      </c>
    </row>
    <row r="15" spans="1:12" ht="22.5" customHeight="1">
      <c r="A15" s="158" t="s">
        <v>99</v>
      </c>
      <c r="B15" s="159"/>
      <c r="C15" s="160" t="s">
        <v>100</v>
      </c>
      <c r="D15" s="161">
        <v>12</v>
      </c>
      <c r="E15" s="161">
        <v>0</v>
      </c>
      <c r="F15" s="161">
        <v>12</v>
      </c>
      <c r="G15" s="161">
        <v>0</v>
      </c>
      <c r="H15" s="161">
        <v>0</v>
      </c>
      <c r="I15" s="161">
        <v>0</v>
      </c>
      <c r="J15" s="172" t="s">
        <v>99</v>
      </c>
      <c r="K15" s="173">
        <v>12</v>
      </c>
      <c r="L15" s="145">
        <v>15</v>
      </c>
    </row>
    <row r="16" spans="1:12" ht="22.5" customHeight="1">
      <c r="A16" s="158" t="s">
        <v>101</v>
      </c>
      <c r="B16" s="159"/>
      <c r="C16" s="160" t="s">
        <v>102</v>
      </c>
      <c r="D16" s="161">
        <v>20</v>
      </c>
      <c r="E16" s="161">
        <v>0</v>
      </c>
      <c r="F16" s="161">
        <v>20</v>
      </c>
      <c r="G16" s="161">
        <v>0</v>
      </c>
      <c r="H16" s="161">
        <v>0</v>
      </c>
      <c r="I16" s="161">
        <v>0</v>
      </c>
      <c r="J16" s="172" t="s">
        <v>101</v>
      </c>
      <c r="K16" s="173">
        <v>20</v>
      </c>
      <c r="L16" s="145">
        <v>16</v>
      </c>
    </row>
    <row r="17" spans="1:12" ht="22.5" customHeight="1">
      <c r="A17" s="158" t="s">
        <v>103</v>
      </c>
      <c r="B17" s="159"/>
      <c r="C17" s="160" t="s">
        <v>104</v>
      </c>
      <c r="D17" s="161">
        <v>15</v>
      </c>
      <c r="E17" s="161">
        <v>15</v>
      </c>
      <c r="F17" s="161">
        <v>0</v>
      </c>
      <c r="G17" s="161">
        <v>0</v>
      </c>
      <c r="H17" s="161">
        <v>0</v>
      </c>
      <c r="I17" s="161">
        <v>0</v>
      </c>
      <c r="J17" s="172" t="s">
        <v>103</v>
      </c>
      <c r="K17" s="173">
        <v>15</v>
      </c>
      <c r="L17" s="145">
        <v>17</v>
      </c>
    </row>
    <row r="18" spans="1:12" ht="22.5" customHeight="1">
      <c r="A18" s="158" t="s">
        <v>105</v>
      </c>
      <c r="B18" s="159"/>
      <c r="C18" s="160" t="s">
        <v>106</v>
      </c>
      <c r="D18" s="161">
        <v>161</v>
      </c>
      <c r="E18" s="161">
        <v>0</v>
      </c>
      <c r="F18" s="161">
        <v>161</v>
      </c>
      <c r="G18" s="161">
        <v>0</v>
      </c>
      <c r="H18" s="161">
        <v>0</v>
      </c>
      <c r="I18" s="161">
        <v>0</v>
      </c>
      <c r="J18" s="172" t="s">
        <v>105</v>
      </c>
      <c r="K18" s="173">
        <v>161</v>
      </c>
      <c r="L18" s="145">
        <v>18</v>
      </c>
    </row>
    <row r="19" spans="1:12" ht="22.5" customHeight="1">
      <c r="A19" s="158" t="s">
        <v>107</v>
      </c>
      <c r="B19" s="159"/>
      <c r="C19" s="160" t="s">
        <v>108</v>
      </c>
      <c r="D19" s="161">
        <v>166.99</v>
      </c>
      <c r="E19" s="161">
        <v>158.78</v>
      </c>
      <c r="F19" s="161">
        <v>8.2</v>
      </c>
      <c r="G19" s="161">
        <v>0</v>
      </c>
      <c r="H19" s="161">
        <v>0</v>
      </c>
      <c r="I19" s="161">
        <v>0</v>
      </c>
      <c r="J19" s="172" t="s">
        <v>107</v>
      </c>
      <c r="K19" s="173">
        <v>166.99</v>
      </c>
      <c r="L19" s="145">
        <v>19</v>
      </c>
    </row>
    <row r="20" spans="1:12" ht="22.5" customHeight="1">
      <c r="A20" s="158" t="s">
        <v>109</v>
      </c>
      <c r="B20" s="159"/>
      <c r="C20" s="160" t="s">
        <v>110</v>
      </c>
      <c r="D20" s="161">
        <v>74.58</v>
      </c>
      <c r="E20" s="161">
        <v>0</v>
      </c>
      <c r="F20" s="161">
        <v>74.58</v>
      </c>
      <c r="G20" s="161">
        <v>0</v>
      </c>
      <c r="H20" s="161">
        <v>0</v>
      </c>
      <c r="I20" s="161">
        <v>0</v>
      </c>
      <c r="J20" s="172" t="s">
        <v>109</v>
      </c>
      <c r="K20" s="173">
        <v>74.58</v>
      </c>
      <c r="L20" s="145">
        <v>20</v>
      </c>
    </row>
    <row r="21" spans="1:12" ht="22.5" customHeight="1">
      <c r="A21" s="158" t="s">
        <v>111</v>
      </c>
      <c r="B21" s="159"/>
      <c r="C21" s="160" t="s">
        <v>98</v>
      </c>
      <c r="D21" s="161">
        <v>74.58</v>
      </c>
      <c r="E21" s="161">
        <v>0</v>
      </c>
      <c r="F21" s="161">
        <v>74.58</v>
      </c>
      <c r="G21" s="161">
        <v>0</v>
      </c>
      <c r="H21" s="161">
        <v>0</v>
      </c>
      <c r="I21" s="161">
        <v>0</v>
      </c>
      <c r="J21" s="172" t="s">
        <v>111</v>
      </c>
      <c r="K21" s="173">
        <v>74.58</v>
      </c>
      <c r="L21" s="145">
        <v>21</v>
      </c>
    </row>
    <row r="22" spans="1:12" ht="22.5" customHeight="1">
      <c r="A22" s="158" t="s">
        <v>112</v>
      </c>
      <c r="B22" s="159"/>
      <c r="C22" s="160" t="s">
        <v>113</v>
      </c>
      <c r="D22" s="161">
        <v>15</v>
      </c>
      <c r="E22" s="161">
        <v>0</v>
      </c>
      <c r="F22" s="161">
        <v>15</v>
      </c>
      <c r="G22" s="161">
        <v>0</v>
      </c>
      <c r="H22" s="161">
        <v>0</v>
      </c>
      <c r="I22" s="161">
        <v>0</v>
      </c>
      <c r="J22" s="172" t="s">
        <v>112</v>
      </c>
      <c r="K22" s="173">
        <v>15</v>
      </c>
      <c r="L22" s="145">
        <v>22</v>
      </c>
    </row>
    <row r="23" spans="1:12" ht="22.5" customHeight="1">
      <c r="A23" s="158" t="s">
        <v>114</v>
      </c>
      <c r="B23" s="159"/>
      <c r="C23" s="160" t="s">
        <v>98</v>
      </c>
      <c r="D23" s="161">
        <v>15</v>
      </c>
      <c r="E23" s="161">
        <v>0</v>
      </c>
      <c r="F23" s="161">
        <v>15</v>
      </c>
      <c r="G23" s="161">
        <v>0</v>
      </c>
      <c r="H23" s="161">
        <v>0</v>
      </c>
      <c r="I23" s="161">
        <v>0</v>
      </c>
      <c r="J23" s="172" t="s">
        <v>114</v>
      </c>
      <c r="K23" s="173">
        <v>15</v>
      </c>
      <c r="L23" s="145">
        <v>23</v>
      </c>
    </row>
    <row r="24" spans="1:12" ht="22.5" customHeight="1">
      <c r="A24" s="158" t="s">
        <v>115</v>
      </c>
      <c r="B24" s="159"/>
      <c r="C24" s="160" t="s">
        <v>116</v>
      </c>
      <c r="D24" s="161">
        <v>80</v>
      </c>
      <c r="E24" s="161">
        <v>0</v>
      </c>
      <c r="F24" s="161">
        <v>80</v>
      </c>
      <c r="G24" s="161">
        <v>0</v>
      </c>
      <c r="H24" s="161">
        <v>0</v>
      </c>
      <c r="I24" s="161">
        <v>0</v>
      </c>
      <c r="J24" s="172" t="s">
        <v>115</v>
      </c>
      <c r="K24" s="173">
        <v>80</v>
      </c>
      <c r="L24" s="145">
        <v>24</v>
      </c>
    </row>
    <row r="25" spans="1:12" ht="22.5" customHeight="1">
      <c r="A25" s="158" t="s">
        <v>117</v>
      </c>
      <c r="B25" s="159"/>
      <c r="C25" s="160" t="s">
        <v>118</v>
      </c>
      <c r="D25" s="161">
        <v>80</v>
      </c>
      <c r="E25" s="161">
        <v>0</v>
      </c>
      <c r="F25" s="161">
        <v>80</v>
      </c>
      <c r="G25" s="161">
        <v>0</v>
      </c>
      <c r="H25" s="161">
        <v>0</v>
      </c>
      <c r="I25" s="161">
        <v>0</v>
      </c>
      <c r="J25" s="172" t="s">
        <v>117</v>
      </c>
      <c r="K25" s="173">
        <v>80</v>
      </c>
      <c r="L25" s="145">
        <v>25</v>
      </c>
    </row>
    <row r="26" spans="1:12" ht="22.5" customHeight="1">
      <c r="A26" s="158" t="s">
        <v>119</v>
      </c>
      <c r="B26" s="159"/>
      <c r="C26" s="160" t="s">
        <v>120</v>
      </c>
      <c r="D26" s="161">
        <v>27.56</v>
      </c>
      <c r="E26" s="161">
        <v>27.56</v>
      </c>
      <c r="F26" s="161">
        <v>0</v>
      </c>
      <c r="G26" s="161">
        <v>0</v>
      </c>
      <c r="H26" s="161">
        <v>0</v>
      </c>
      <c r="I26" s="161">
        <v>0</v>
      </c>
      <c r="J26" s="172" t="s">
        <v>119</v>
      </c>
      <c r="K26" s="173">
        <v>27.56</v>
      </c>
      <c r="L26" s="145">
        <v>26</v>
      </c>
    </row>
    <row r="27" spans="1:12" ht="22.5" customHeight="1">
      <c r="A27" s="158" t="s">
        <v>121</v>
      </c>
      <c r="B27" s="159"/>
      <c r="C27" s="160" t="s">
        <v>122</v>
      </c>
      <c r="D27" s="161">
        <v>27.56</v>
      </c>
      <c r="E27" s="161">
        <v>27.56</v>
      </c>
      <c r="F27" s="161">
        <v>0</v>
      </c>
      <c r="G27" s="161">
        <v>0</v>
      </c>
      <c r="H27" s="161">
        <v>0</v>
      </c>
      <c r="I27" s="161">
        <v>0</v>
      </c>
      <c r="J27" s="172" t="s">
        <v>121</v>
      </c>
      <c r="K27" s="173">
        <v>27.56</v>
      </c>
      <c r="L27" s="145">
        <v>27</v>
      </c>
    </row>
    <row r="28" spans="1:12" ht="22.5" customHeight="1">
      <c r="A28" s="158" t="s">
        <v>123</v>
      </c>
      <c r="B28" s="159"/>
      <c r="C28" s="160" t="s">
        <v>124</v>
      </c>
      <c r="D28" s="161">
        <v>1.8</v>
      </c>
      <c r="E28" s="161">
        <v>1.8</v>
      </c>
      <c r="F28" s="161">
        <v>0</v>
      </c>
      <c r="G28" s="161">
        <v>0</v>
      </c>
      <c r="H28" s="161">
        <v>0</v>
      </c>
      <c r="I28" s="161">
        <v>0</v>
      </c>
      <c r="J28" s="172" t="s">
        <v>123</v>
      </c>
      <c r="K28" s="173">
        <v>1.8</v>
      </c>
      <c r="L28" s="145">
        <v>28</v>
      </c>
    </row>
    <row r="29" spans="1:12" ht="22.5" customHeight="1">
      <c r="A29" s="158" t="s">
        <v>125</v>
      </c>
      <c r="B29" s="159"/>
      <c r="C29" s="160" t="s">
        <v>126</v>
      </c>
      <c r="D29" s="161">
        <v>1.8</v>
      </c>
      <c r="E29" s="161">
        <v>1.8</v>
      </c>
      <c r="F29" s="161">
        <v>0</v>
      </c>
      <c r="G29" s="161">
        <v>0</v>
      </c>
      <c r="H29" s="161">
        <v>0</v>
      </c>
      <c r="I29" s="161">
        <v>0</v>
      </c>
      <c r="J29" s="172" t="s">
        <v>125</v>
      </c>
      <c r="K29" s="173">
        <v>1.8</v>
      </c>
      <c r="L29" s="145">
        <v>29</v>
      </c>
    </row>
    <row r="30" spans="1:12" ht="22.5" customHeight="1">
      <c r="A30" s="158" t="s">
        <v>127</v>
      </c>
      <c r="B30" s="159"/>
      <c r="C30" s="160" t="s">
        <v>128</v>
      </c>
      <c r="D30" s="161">
        <v>3</v>
      </c>
      <c r="E30" s="161">
        <v>3</v>
      </c>
      <c r="F30" s="161">
        <v>0</v>
      </c>
      <c r="G30" s="161">
        <v>0</v>
      </c>
      <c r="H30" s="161">
        <v>0</v>
      </c>
      <c r="I30" s="161">
        <v>0</v>
      </c>
      <c r="J30" s="172" t="s">
        <v>127</v>
      </c>
      <c r="K30" s="173">
        <v>3</v>
      </c>
      <c r="L30" s="145">
        <v>30</v>
      </c>
    </row>
    <row r="31" spans="1:12" ht="22.5" customHeight="1">
      <c r="A31" s="158" t="s">
        <v>129</v>
      </c>
      <c r="B31" s="159"/>
      <c r="C31" s="160" t="s">
        <v>130</v>
      </c>
      <c r="D31" s="161">
        <v>3</v>
      </c>
      <c r="E31" s="161">
        <v>3</v>
      </c>
      <c r="F31" s="161">
        <v>0</v>
      </c>
      <c r="G31" s="161">
        <v>0</v>
      </c>
      <c r="H31" s="161">
        <v>0</v>
      </c>
      <c r="I31" s="161">
        <v>0</v>
      </c>
      <c r="J31" s="172" t="s">
        <v>129</v>
      </c>
      <c r="K31" s="173">
        <v>3</v>
      </c>
      <c r="L31" s="145">
        <v>31</v>
      </c>
    </row>
    <row r="32" spans="1:12" ht="22.5" customHeight="1">
      <c r="A32" s="158" t="s">
        <v>131</v>
      </c>
      <c r="B32" s="159"/>
      <c r="C32" s="160" t="s">
        <v>132</v>
      </c>
      <c r="D32" s="161">
        <v>3</v>
      </c>
      <c r="E32" s="161">
        <v>3</v>
      </c>
      <c r="F32" s="161">
        <v>0</v>
      </c>
      <c r="G32" s="161">
        <v>0</v>
      </c>
      <c r="H32" s="161">
        <v>0</v>
      </c>
      <c r="I32" s="161">
        <v>0</v>
      </c>
      <c r="J32" s="172" t="s">
        <v>131</v>
      </c>
      <c r="K32" s="173">
        <v>3</v>
      </c>
      <c r="L32" s="145">
        <v>32</v>
      </c>
    </row>
    <row r="33" spans="1:12" ht="22.5" customHeight="1">
      <c r="A33" s="158" t="s">
        <v>133</v>
      </c>
      <c r="B33" s="159"/>
      <c r="C33" s="160" t="s">
        <v>134</v>
      </c>
      <c r="D33" s="161">
        <v>162</v>
      </c>
      <c r="E33" s="161">
        <v>32</v>
      </c>
      <c r="F33" s="161">
        <v>130</v>
      </c>
      <c r="G33" s="161">
        <v>0</v>
      </c>
      <c r="H33" s="161">
        <v>0</v>
      </c>
      <c r="I33" s="161">
        <v>0</v>
      </c>
      <c r="J33" s="172" t="s">
        <v>133</v>
      </c>
      <c r="K33" s="173">
        <v>162</v>
      </c>
      <c r="L33" s="145">
        <v>33</v>
      </c>
    </row>
    <row r="34" spans="1:12" ht="22.5" customHeight="1">
      <c r="A34" s="158" t="s">
        <v>135</v>
      </c>
      <c r="B34" s="159"/>
      <c r="C34" s="160" t="s">
        <v>136</v>
      </c>
      <c r="D34" s="161">
        <v>2</v>
      </c>
      <c r="E34" s="161">
        <v>2</v>
      </c>
      <c r="F34" s="161">
        <v>0</v>
      </c>
      <c r="G34" s="161">
        <v>0</v>
      </c>
      <c r="H34" s="161">
        <v>0</v>
      </c>
      <c r="I34" s="161">
        <v>0</v>
      </c>
      <c r="J34" s="172" t="s">
        <v>135</v>
      </c>
      <c r="K34" s="173">
        <v>2</v>
      </c>
      <c r="L34" s="145">
        <v>34</v>
      </c>
    </row>
    <row r="35" spans="1:12" ht="22.5" customHeight="1">
      <c r="A35" s="158" t="s">
        <v>137</v>
      </c>
      <c r="B35" s="159"/>
      <c r="C35" s="160" t="s">
        <v>138</v>
      </c>
      <c r="D35" s="161">
        <v>2</v>
      </c>
      <c r="E35" s="161">
        <v>2</v>
      </c>
      <c r="F35" s="161">
        <v>0</v>
      </c>
      <c r="G35" s="161">
        <v>0</v>
      </c>
      <c r="H35" s="161">
        <v>0</v>
      </c>
      <c r="I35" s="161">
        <v>0</v>
      </c>
      <c r="J35" s="172" t="s">
        <v>137</v>
      </c>
      <c r="K35" s="173">
        <v>2</v>
      </c>
      <c r="L35" s="145">
        <v>35</v>
      </c>
    </row>
    <row r="36" spans="1:12" ht="22.5" customHeight="1">
      <c r="A36" s="158" t="s">
        <v>139</v>
      </c>
      <c r="B36" s="159"/>
      <c r="C36" s="160" t="s">
        <v>140</v>
      </c>
      <c r="D36" s="161">
        <v>130</v>
      </c>
      <c r="E36" s="161">
        <v>0</v>
      </c>
      <c r="F36" s="161">
        <v>130</v>
      </c>
      <c r="G36" s="161">
        <v>0</v>
      </c>
      <c r="H36" s="161">
        <v>0</v>
      </c>
      <c r="I36" s="161">
        <v>0</v>
      </c>
      <c r="J36" s="172" t="s">
        <v>139</v>
      </c>
      <c r="K36" s="173">
        <v>130</v>
      </c>
      <c r="L36" s="145">
        <v>36</v>
      </c>
    </row>
    <row r="37" spans="1:12" ht="22.5" customHeight="1">
      <c r="A37" s="158" t="s">
        <v>141</v>
      </c>
      <c r="B37" s="159"/>
      <c r="C37" s="160" t="s">
        <v>142</v>
      </c>
      <c r="D37" s="161">
        <v>130</v>
      </c>
      <c r="E37" s="161">
        <v>0</v>
      </c>
      <c r="F37" s="161">
        <v>130</v>
      </c>
      <c r="G37" s="161">
        <v>0</v>
      </c>
      <c r="H37" s="161">
        <v>0</v>
      </c>
      <c r="I37" s="161">
        <v>0</v>
      </c>
      <c r="J37" s="172" t="s">
        <v>141</v>
      </c>
      <c r="K37" s="173">
        <v>130</v>
      </c>
      <c r="L37" s="145">
        <v>37</v>
      </c>
    </row>
    <row r="38" spans="1:12" ht="22.5" customHeight="1">
      <c r="A38" s="158" t="s">
        <v>143</v>
      </c>
      <c r="B38" s="159"/>
      <c r="C38" s="160" t="s">
        <v>144</v>
      </c>
      <c r="D38" s="161">
        <v>30</v>
      </c>
      <c r="E38" s="161">
        <v>30</v>
      </c>
      <c r="F38" s="161">
        <v>0</v>
      </c>
      <c r="G38" s="161">
        <v>0</v>
      </c>
      <c r="H38" s="161">
        <v>0</v>
      </c>
      <c r="I38" s="161">
        <v>0</v>
      </c>
      <c r="J38" s="172" t="s">
        <v>143</v>
      </c>
      <c r="K38" s="173">
        <v>30</v>
      </c>
      <c r="L38" s="145">
        <v>38</v>
      </c>
    </row>
    <row r="39" spans="1:12" ht="22.5" customHeight="1">
      <c r="A39" s="158" t="s">
        <v>145</v>
      </c>
      <c r="B39" s="159"/>
      <c r="C39" s="160" t="s">
        <v>146</v>
      </c>
      <c r="D39" s="161">
        <v>30</v>
      </c>
      <c r="E39" s="161">
        <v>30</v>
      </c>
      <c r="F39" s="161">
        <v>0</v>
      </c>
      <c r="G39" s="161">
        <v>0</v>
      </c>
      <c r="H39" s="161">
        <v>0</v>
      </c>
      <c r="I39" s="161">
        <v>0</v>
      </c>
      <c r="J39" s="172" t="s">
        <v>145</v>
      </c>
      <c r="K39" s="173">
        <v>30</v>
      </c>
      <c r="L39" s="145">
        <v>39</v>
      </c>
    </row>
    <row r="40" spans="1:12" ht="22.5" customHeight="1">
      <c r="A40" s="158" t="s">
        <v>147</v>
      </c>
      <c r="B40" s="159"/>
      <c r="C40" s="160" t="s">
        <v>148</v>
      </c>
      <c r="D40" s="161">
        <v>2</v>
      </c>
      <c r="E40" s="161">
        <v>2</v>
      </c>
      <c r="F40" s="161">
        <v>0</v>
      </c>
      <c r="G40" s="161">
        <v>0</v>
      </c>
      <c r="H40" s="161">
        <v>0</v>
      </c>
      <c r="I40" s="161">
        <v>0</v>
      </c>
      <c r="J40" s="172" t="s">
        <v>147</v>
      </c>
      <c r="K40" s="173">
        <v>2</v>
      </c>
      <c r="L40" s="145">
        <v>40</v>
      </c>
    </row>
    <row r="41" spans="1:12" ht="22.5" customHeight="1">
      <c r="A41" s="158" t="s">
        <v>149</v>
      </c>
      <c r="B41" s="159"/>
      <c r="C41" s="160" t="s">
        <v>150</v>
      </c>
      <c r="D41" s="161">
        <v>2</v>
      </c>
      <c r="E41" s="161">
        <v>2</v>
      </c>
      <c r="F41" s="161">
        <v>0</v>
      </c>
      <c r="G41" s="161">
        <v>0</v>
      </c>
      <c r="H41" s="161">
        <v>0</v>
      </c>
      <c r="I41" s="161">
        <v>0</v>
      </c>
      <c r="J41" s="172" t="s">
        <v>149</v>
      </c>
      <c r="K41" s="173">
        <v>2</v>
      </c>
      <c r="L41" s="145">
        <v>41</v>
      </c>
    </row>
    <row r="42" spans="1:12" ht="22.5" customHeight="1">
      <c r="A42" s="158" t="s">
        <v>151</v>
      </c>
      <c r="B42" s="159"/>
      <c r="C42" s="160" t="s">
        <v>152</v>
      </c>
      <c r="D42" s="161">
        <v>2</v>
      </c>
      <c r="E42" s="161">
        <v>2</v>
      </c>
      <c r="F42" s="161">
        <v>0</v>
      </c>
      <c r="G42" s="161">
        <v>0</v>
      </c>
      <c r="H42" s="161">
        <v>0</v>
      </c>
      <c r="I42" s="161">
        <v>0</v>
      </c>
      <c r="J42" s="172" t="s">
        <v>151</v>
      </c>
      <c r="K42" s="173">
        <v>2</v>
      </c>
      <c r="L42" s="145">
        <v>42</v>
      </c>
    </row>
    <row r="43" spans="1:12" ht="22.5" customHeight="1">
      <c r="A43" s="158" t="s">
        <v>153</v>
      </c>
      <c r="B43" s="159"/>
      <c r="C43" s="160" t="s">
        <v>154</v>
      </c>
      <c r="D43" s="161">
        <v>182.8</v>
      </c>
      <c r="E43" s="161">
        <v>182.8</v>
      </c>
      <c r="F43" s="161">
        <v>0</v>
      </c>
      <c r="G43" s="161">
        <v>0</v>
      </c>
      <c r="H43" s="161">
        <v>0</v>
      </c>
      <c r="I43" s="161">
        <v>0</v>
      </c>
      <c r="J43" s="172" t="s">
        <v>153</v>
      </c>
      <c r="K43" s="173">
        <v>182.8</v>
      </c>
      <c r="L43" s="145">
        <v>43</v>
      </c>
    </row>
    <row r="44" spans="1:12" ht="22.5" customHeight="1">
      <c r="A44" s="158" t="s">
        <v>155</v>
      </c>
      <c r="B44" s="159"/>
      <c r="C44" s="160" t="s">
        <v>156</v>
      </c>
      <c r="D44" s="161">
        <v>182.8</v>
      </c>
      <c r="E44" s="161">
        <v>182.8</v>
      </c>
      <c r="F44" s="161">
        <v>0</v>
      </c>
      <c r="G44" s="161">
        <v>0</v>
      </c>
      <c r="H44" s="161">
        <v>0</v>
      </c>
      <c r="I44" s="161">
        <v>0</v>
      </c>
      <c r="J44" s="172" t="s">
        <v>155</v>
      </c>
      <c r="K44" s="173">
        <v>182.8</v>
      </c>
      <c r="L44" s="145">
        <v>44</v>
      </c>
    </row>
    <row r="45" spans="1:12" ht="22.5" customHeight="1">
      <c r="A45" s="158" t="s">
        <v>157</v>
      </c>
      <c r="B45" s="159"/>
      <c r="C45" s="160" t="s">
        <v>158</v>
      </c>
      <c r="D45" s="161">
        <v>182.8</v>
      </c>
      <c r="E45" s="161">
        <v>182.8</v>
      </c>
      <c r="F45" s="161">
        <v>0</v>
      </c>
      <c r="G45" s="161">
        <v>0</v>
      </c>
      <c r="H45" s="161">
        <v>0</v>
      </c>
      <c r="I45" s="161">
        <v>0</v>
      </c>
      <c r="J45" s="172" t="s">
        <v>157</v>
      </c>
      <c r="K45" s="173">
        <v>182.8</v>
      </c>
      <c r="L45" s="145">
        <v>45</v>
      </c>
    </row>
    <row r="46" spans="1:12" ht="22.5" customHeight="1">
      <c r="A46" s="158" t="s">
        <v>159</v>
      </c>
      <c r="B46" s="159"/>
      <c r="C46" s="160" t="s">
        <v>160</v>
      </c>
      <c r="D46" s="161">
        <v>330.41</v>
      </c>
      <c r="E46" s="161">
        <v>330.41</v>
      </c>
      <c r="F46" s="161">
        <v>0</v>
      </c>
      <c r="G46" s="161">
        <v>0</v>
      </c>
      <c r="H46" s="161">
        <v>0</v>
      </c>
      <c r="I46" s="161">
        <v>0</v>
      </c>
      <c r="J46" s="172" t="s">
        <v>159</v>
      </c>
      <c r="K46" s="173">
        <v>330.41</v>
      </c>
      <c r="L46" s="145">
        <v>46</v>
      </c>
    </row>
    <row r="47" spans="1:12" ht="22.5" customHeight="1">
      <c r="A47" s="158" t="s">
        <v>161</v>
      </c>
      <c r="B47" s="159"/>
      <c r="C47" s="160" t="s">
        <v>162</v>
      </c>
      <c r="D47" s="161">
        <v>13.06</v>
      </c>
      <c r="E47" s="161">
        <v>13.06</v>
      </c>
      <c r="F47" s="161">
        <v>0</v>
      </c>
      <c r="G47" s="161">
        <v>0</v>
      </c>
      <c r="H47" s="161">
        <v>0</v>
      </c>
      <c r="I47" s="161">
        <v>0</v>
      </c>
      <c r="J47" s="172" t="s">
        <v>161</v>
      </c>
      <c r="K47" s="173">
        <v>13.06</v>
      </c>
      <c r="L47" s="145">
        <v>47</v>
      </c>
    </row>
    <row r="48" spans="1:12" ht="22.5" customHeight="1">
      <c r="A48" s="158" t="s">
        <v>163</v>
      </c>
      <c r="B48" s="159"/>
      <c r="C48" s="160" t="s">
        <v>164</v>
      </c>
      <c r="D48" s="161">
        <v>13.06</v>
      </c>
      <c r="E48" s="161">
        <v>13.06</v>
      </c>
      <c r="F48" s="161">
        <v>0</v>
      </c>
      <c r="G48" s="161">
        <v>0</v>
      </c>
      <c r="H48" s="161">
        <v>0</v>
      </c>
      <c r="I48" s="161">
        <v>0</v>
      </c>
      <c r="J48" s="172" t="s">
        <v>163</v>
      </c>
      <c r="K48" s="173">
        <v>13.06</v>
      </c>
      <c r="L48" s="145">
        <v>48</v>
      </c>
    </row>
    <row r="49" spans="1:12" ht="22.5" customHeight="1">
      <c r="A49" s="158" t="s">
        <v>165</v>
      </c>
      <c r="B49" s="159"/>
      <c r="C49" s="160" t="s">
        <v>166</v>
      </c>
      <c r="D49" s="161">
        <v>120.65</v>
      </c>
      <c r="E49" s="161">
        <v>120.65</v>
      </c>
      <c r="F49" s="161">
        <v>0</v>
      </c>
      <c r="G49" s="161">
        <v>0</v>
      </c>
      <c r="H49" s="161">
        <v>0</v>
      </c>
      <c r="I49" s="161">
        <v>0</v>
      </c>
      <c r="J49" s="172" t="s">
        <v>165</v>
      </c>
      <c r="K49" s="173">
        <v>120.65</v>
      </c>
      <c r="L49" s="145">
        <v>49</v>
      </c>
    </row>
    <row r="50" spans="1:12" ht="22.5" customHeight="1">
      <c r="A50" s="158" t="s">
        <v>167</v>
      </c>
      <c r="B50" s="159"/>
      <c r="C50" s="160" t="s">
        <v>168</v>
      </c>
      <c r="D50" s="161">
        <v>120.65</v>
      </c>
      <c r="E50" s="161">
        <v>120.65</v>
      </c>
      <c r="F50" s="161">
        <v>0</v>
      </c>
      <c r="G50" s="161">
        <v>0</v>
      </c>
      <c r="H50" s="161">
        <v>0</v>
      </c>
      <c r="I50" s="161">
        <v>0</v>
      </c>
      <c r="J50" s="172" t="s">
        <v>167</v>
      </c>
      <c r="K50" s="173">
        <v>120.65</v>
      </c>
      <c r="L50" s="145">
        <v>50</v>
      </c>
    </row>
    <row r="51" spans="1:12" ht="22.5" customHeight="1">
      <c r="A51" s="158" t="s">
        <v>169</v>
      </c>
      <c r="B51" s="159"/>
      <c r="C51" s="160" t="s">
        <v>170</v>
      </c>
      <c r="D51" s="161">
        <v>196.7</v>
      </c>
      <c r="E51" s="161">
        <v>196.7</v>
      </c>
      <c r="F51" s="161">
        <v>0</v>
      </c>
      <c r="G51" s="161">
        <v>0</v>
      </c>
      <c r="H51" s="161">
        <v>0</v>
      </c>
      <c r="I51" s="161">
        <v>0</v>
      </c>
      <c r="J51" s="172" t="s">
        <v>169</v>
      </c>
      <c r="K51" s="173">
        <v>196.7</v>
      </c>
      <c r="L51" s="145">
        <v>51</v>
      </c>
    </row>
    <row r="52" spans="1:12" ht="22.5" customHeight="1">
      <c r="A52" s="158" t="s">
        <v>171</v>
      </c>
      <c r="B52" s="159"/>
      <c r="C52" s="160" t="s">
        <v>172</v>
      </c>
      <c r="D52" s="161">
        <v>196.7</v>
      </c>
      <c r="E52" s="161">
        <v>196.7</v>
      </c>
      <c r="F52" s="161">
        <v>0</v>
      </c>
      <c r="G52" s="161">
        <v>0</v>
      </c>
      <c r="H52" s="161">
        <v>0</v>
      </c>
      <c r="I52" s="161">
        <v>0</v>
      </c>
      <c r="J52" s="172" t="s">
        <v>171</v>
      </c>
      <c r="K52" s="173">
        <v>196.7</v>
      </c>
      <c r="L52" s="145">
        <v>52</v>
      </c>
    </row>
    <row r="53" spans="1:12" ht="22.5" customHeight="1">
      <c r="A53" s="158" t="s">
        <v>173</v>
      </c>
      <c r="B53" s="159"/>
      <c r="C53" s="160" t="s">
        <v>174</v>
      </c>
      <c r="D53" s="161">
        <v>133.63</v>
      </c>
      <c r="E53" s="161">
        <v>133.63</v>
      </c>
      <c r="F53" s="161">
        <v>0</v>
      </c>
      <c r="G53" s="161">
        <v>0</v>
      </c>
      <c r="H53" s="161">
        <v>0</v>
      </c>
      <c r="I53" s="161">
        <v>0</v>
      </c>
      <c r="J53" s="172" t="s">
        <v>173</v>
      </c>
      <c r="K53" s="173">
        <v>133.63</v>
      </c>
      <c r="L53" s="145">
        <v>53</v>
      </c>
    </row>
    <row r="54" spans="1:12" ht="22.5" customHeight="1">
      <c r="A54" s="158" t="s">
        <v>175</v>
      </c>
      <c r="B54" s="159"/>
      <c r="C54" s="160" t="s">
        <v>176</v>
      </c>
      <c r="D54" s="161">
        <v>1</v>
      </c>
      <c r="E54" s="161">
        <v>1</v>
      </c>
      <c r="F54" s="161">
        <v>0</v>
      </c>
      <c r="G54" s="161">
        <v>0</v>
      </c>
      <c r="H54" s="161">
        <v>0</v>
      </c>
      <c r="I54" s="161">
        <v>0</v>
      </c>
      <c r="J54" s="172" t="s">
        <v>175</v>
      </c>
      <c r="K54" s="173">
        <v>1</v>
      </c>
      <c r="L54" s="145">
        <v>54</v>
      </c>
    </row>
    <row r="55" spans="1:12" ht="22.5" customHeight="1">
      <c r="A55" s="158" t="s">
        <v>177</v>
      </c>
      <c r="B55" s="159"/>
      <c r="C55" s="160" t="s">
        <v>178</v>
      </c>
      <c r="D55" s="161">
        <v>1</v>
      </c>
      <c r="E55" s="161">
        <v>1</v>
      </c>
      <c r="F55" s="161">
        <v>0</v>
      </c>
      <c r="G55" s="161">
        <v>0</v>
      </c>
      <c r="H55" s="161">
        <v>0</v>
      </c>
      <c r="I55" s="161">
        <v>0</v>
      </c>
      <c r="J55" s="172" t="s">
        <v>177</v>
      </c>
      <c r="K55" s="173">
        <v>1</v>
      </c>
      <c r="L55" s="145">
        <v>55</v>
      </c>
    </row>
    <row r="56" spans="1:12" ht="22.5" customHeight="1">
      <c r="A56" s="158" t="s">
        <v>179</v>
      </c>
      <c r="B56" s="159"/>
      <c r="C56" s="160" t="s">
        <v>180</v>
      </c>
      <c r="D56" s="161">
        <v>1</v>
      </c>
      <c r="E56" s="161">
        <v>1</v>
      </c>
      <c r="F56" s="161">
        <v>0</v>
      </c>
      <c r="G56" s="161">
        <v>0</v>
      </c>
      <c r="H56" s="161">
        <v>0</v>
      </c>
      <c r="I56" s="161">
        <v>0</v>
      </c>
      <c r="J56" s="172" t="s">
        <v>179</v>
      </c>
      <c r="K56" s="173">
        <v>1</v>
      </c>
      <c r="L56" s="145">
        <v>56</v>
      </c>
    </row>
    <row r="57" spans="1:12" ht="22.5" customHeight="1">
      <c r="A57" s="158" t="s">
        <v>181</v>
      </c>
      <c r="B57" s="159"/>
      <c r="C57" s="160" t="s">
        <v>182</v>
      </c>
      <c r="D57" s="161">
        <v>1</v>
      </c>
      <c r="E57" s="161">
        <v>1</v>
      </c>
      <c r="F57" s="161">
        <v>0</v>
      </c>
      <c r="G57" s="161">
        <v>0</v>
      </c>
      <c r="H57" s="161">
        <v>0</v>
      </c>
      <c r="I57" s="161">
        <v>0</v>
      </c>
      <c r="J57" s="172" t="s">
        <v>181</v>
      </c>
      <c r="K57" s="173">
        <v>1</v>
      </c>
      <c r="L57" s="145">
        <v>57</v>
      </c>
    </row>
    <row r="58" spans="1:12" ht="22.5" customHeight="1">
      <c r="A58" s="158" t="s">
        <v>183</v>
      </c>
      <c r="B58" s="159"/>
      <c r="C58" s="160" t="s">
        <v>184</v>
      </c>
      <c r="D58" s="161">
        <v>131.63</v>
      </c>
      <c r="E58" s="161">
        <v>131.63</v>
      </c>
      <c r="F58" s="161">
        <v>0</v>
      </c>
      <c r="G58" s="161">
        <v>0</v>
      </c>
      <c r="H58" s="161">
        <v>0</v>
      </c>
      <c r="I58" s="161">
        <v>0</v>
      </c>
      <c r="J58" s="172" t="s">
        <v>183</v>
      </c>
      <c r="K58" s="173">
        <v>131.63</v>
      </c>
      <c r="L58" s="145">
        <v>58</v>
      </c>
    </row>
    <row r="59" spans="1:12" ht="22.5" customHeight="1">
      <c r="A59" s="158" t="s">
        <v>185</v>
      </c>
      <c r="B59" s="159"/>
      <c r="C59" s="160" t="s">
        <v>186</v>
      </c>
      <c r="D59" s="161">
        <v>131.63</v>
      </c>
      <c r="E59" s="161">
        <v>131.63</v>
      </c>
      <c r="F59" s="161">
        <v>0</v>
      </c>
      <c r="G59" s="161">
        <v>0</v>
      </c>
      <c r="H59" s="161">
        <v>0</v>
      </c>
      <c r="I59" s="161">
        <v>0</v>
      </c>
      <c r="J59" s="172" t="s">
        <v>185</v>
      </c>
      <c r="K59" s="173">
        <v>131.63</v>
      </c>
      <c r="L59" s="145">
        <v>59</v>
      </c>
    </row>
    <row r="60" spans="1:12" ht="22.5" customHeight="1">
      <c r="A60" s="158" t="s">
        <v>187</v>
      </c>
      <c r="B60" s="159"/>
      <c r="C60" s="160" t="s">
        <v>188</v>
      </c>
      <c r="D60" s="161">
        <v>15</v>
      </c>
      <c r="E60" s="161">
        <v>15</v>
      </c>
      <c r="F60" s="161">
        <v>0</v>
      </c>
      <c r="G60" s="161">
        <v>0</v>
      </c>
      <c r="H60" s="161">
        <v>0</v>
      </c>
      <c r="I60" s="161">
        <v>0</v>
      </c>
      <c r="J60" s="172" t="s">
        <v>187</v>
      </c>
      <c r="K60" s="173">
        <v>15</v>
      </c>
      <c r="L60" s="145">
        <v>60</v>
      </c>
    </row>
    <row r="61" spans="1:12" ht="22.5" customHeight="1">
      <c r="A61" s="158" t="s">
        <v>189</v>
      </c>
      <c r="B61" s="159"/>
      <c r="C61" s="160" t="s">
        <v>190</v>
      </c>
      <c r="D61" s="161">
        <v>15</v>
      </c>
      <c r="E61" s="161">
        <v>15</v>
      </c>
      <c r="F61" s="161">
        <v>0</v>
      </c>
      <c r="G61" s="161">
        <v>0</v>
      </c>
      <c r="H61" s="161">
        <v>0</v>
      </c>
      <c r="I61" s="161">
        <v>0</v>
      </c>
      <c r="J61" s="172" t="s">
        <v>189</v>
      </c>
      <c r="K61" s="173">
        <v>15</v>
      </c>
      <c r="L61" s="145">
        <v>61</v>
      </c>
    </row>
    <row r="62" spans="1:12" ht="22.5" customHeight="1">
      <c r="A62" s="158" t="s">
        <v>191</v>
      </c>
      <c r="B62" s="159"/>
      <c r="C62" s="160" t="s">
        <v>192</v>
      </c>
      <c r="D62" s="161">
        <v>15</v>
      </c>
      <c r="E62" s="161">
        <v>15</v>
      </c>
      <c r="F62" s="161">
        <v>0</v>
      </c>
      <c r="G62" s="161">
        <v>0</v>
      </c>
      <c r="H62" s="161">
        <v>0</v>
      </c>
      <c r="I62" s="161">
        <v>0</v>
      </c>
      <c r="J62" s="172" t="s">
        <v>191</v>
      </c>
      <c r="K62" s="173">
        <v>15</v>
      </c>
      <c r="L62" s="145">
        <v>62</v>
      </c>
    </row>
    <row r="63" spans="1:12" ht="22.5" customHeight="1">
      <c r="A63" s="158" t="s">
        <v>193</v>
      </c>
      <c r="B63" s="159"/>
      <c r="C63" s="160" t="s">
        <v>194</v>
      </c>
      <c r="D63" s="161">
        <v>3</v>
      </c>
      <c r="E63" s="161">
        <v>3</v>
      </c>
      <c r="F63" s="161">
        <v>0</v>
      </c>
      <c r="G63" s="161">
        <v>0</v>
      </c>
      <c r="H63" s="161">
        <v>0</v>
      </c>
      <c r="I63" s="161">
        <v>0</v>
      </c>
      <c r="J63" s="172" t="s">
        <v>193</v>
      </c>
      <c r="K63" s="173">
        <v>3</v>
      </c>
      <c r="L63" s="145">
        <v>63</v>
      </c>
    </row>
    <row r="64" spans="1:12" ht="22.5" customHeight="1">
      <c r="A64" s="158" t="s">
        <v>195</v>
      </c>
      <c r="B64" s="159"/>
      <c r="C64" s="160" t="s">
        <v>196</v>
      </c>
      <c r="D64" s="161">
        <v>3</v>
      </c>
      <c r="E64" s="161">
        <v>3</v>
      </c>
      <c r="F64" s="161">
        <v>0</v>
      </c>
      <c r="G64" s="161">
        <v>0</v>
      </c>
      <c r="H64" s="161">
        <v>0</v>
      </c>
      <c r="I64" s="161">
        <v>0</v>
      </c>
      <c r="J64" s="172" t="s">
        <v>195</v>
      </c>
      <c r="K64" s="173">
        <v>3</v>
      </c>
      <c r="L64" s="145">
        <v>64</v>
      </c>
    </row>
    <row r="65" spans="1:12" ht="22.5" customHeight="1">
      <c r="A65" s="158" t="s">
        <v>197</v>
      </c>
      <c r="B65" s="159"/>
      <c r="C65" s="160" t="s">
        <v>198</v>
      </c>
      <c r="D65" s="161">
        <v>3</v>
      </c>
      <c r="E65" s="161">
        <v>3</v>
      </c>
      <c r="F65" s="161">
        <v>0</v>
      </c>
      <c r="G65" s="161">
        <v>0</v>
      </c>
      <c r="H65" s="161">
        <v>0</v>
      </c>
      <c r="I65" s="161">
        <v>0</v>
      </c>
      <c r="J65" s="172" t="s">
        <v>197</v>
      </c>
      <c r="K65" s="173">
        <v>3</v>
      </c>
      <c r="L65" s="145">
        <v>65</v>
      </c>
    </row>
    <row r="66" spans="1:12" ht="22.5" customHeight="1">
      <c r="A66" s="158" t="s">
        <v>199</v>
      </c>
      <c r="B66" s="159"/>
      <c r="C66" s="160" t="s">
        <v>200</v>
      </c>
      <c r="D66" s="161">
        <v>95</v>
      </c>
      <c r="E66" s="161">
        <v>15</v>
      </c>
      <c r="F66" s="161">
        <v>80</v>
      </c>
      <c r="G66" s="161">
        <v>0</v>
      </c>
      <c r="H66" s="161">
        <v>0</v>
      </c>
      <c r="I66" s="161">
        <v>0</v>
      </c>
      <c r="J66" s="172" t="s">
        <v>199</v>
      </c>
      <c r="K66" s="173">
        <v>95</v>
      </c>
      <c r="L66" s="145">
        <v>66</v>
      </c>
    </row>
    <row r="67" spans="1:12" ht="22.5" customHeight="1">
      <c r="A67" s="158" t="s">
        <v>201</v>
      </c>
      <c r="B67" s="159"/>
      <c r="C67" s="160" t="s">
        <v>202</v>
      </c>
      <c r="D67" s="161">
        <v>80</v>
      </c>
      <c r="E67" s="161">
        <v>0</v>
      </c>
      <c r="F67" s="161">
        <v>80</v>
      </c>
      <c r="G67" s="161">
        <v>0</v>
      </c>
      <c r="H67" s="161">
        <v>0</v>
      </c>
      <c r="I67" s="161">
        <v>0</v>
      </c>
      <c r="J67" s="172" t="s">
        <v>201</v>
      </c>
      <c r="K67" s="173">
        <v>80</v>
      </c>
      <c r="L67" s="145">
        <v>67</v>
      </c>
    </row>
    <row r="68" spans="1:12" ht="22.5" customHeight="1">
      <c r="A68" s="158" t="s">
        <v>203</v>
      </c>
      <c r="B68" s="159"/>
      <c r="C68" s="160" t="s">
        <v>204</v>
      </c>
      <c r="D68" s="161">
        <v>80</v>
      </c>
      <c r="E68" s="161">
        <v>0</v>
      </c>
      <c r="F68" s="161">
        <v>80</v>
      </c>
      <c r="G68" s="161">
        <v>0</v>
      </c>
      <c r="H68" s="161">
        <v>0</v>
      </c>
      <c r="I68" s="161">
        <v>0</v>
      </c>
      <c r="J68" s="172" t="s">
        <v>203</v>
      </c>
      <c r="K68" s="173">
        <v>80</v>
      </c>
      <c r="L68" s="145">
        <v>68</v>
      </c>
    </row>
    <row r="69" spans="1:12" ht="22.5" customHeight="1">
      <c r="A69" s="158" t="s">
        <v>205</v>
      </c>
      <c r="B69" s="159"/>
      <c r="C69" s="160" t="s">
        <v>206</v>
      </c>
      <c r="D69" s="161">
        <v>11</v>
      </c>
      <c r="E69" s="161">
        <v>11</v>
      </c>
      <c r="F69" s="161">
        <v>0</v>
      </c>
      <c r="G69" s="161">
        <v>0</v>
      </c>
      <c r="H69" s="161">
        <v>0</v>
      </c>
      <c r="I69" s="161">
        <v>0</v>
      </c>
      <c r="J69" s="172" t="s">
        <v>205</v>
      </c>
      <c r="K69" s="173">
        <v>11</v>
      </c>
      <c r="L69" s="145">
        <v>69</v>
      </c>
    </row>
    <row r="70" spans="1:12" ht="22.5" customHeight="1">
      <c r="A70" s="158" t="s">
        <v>207</v>
      </c>
      <c r="B70" s="159"/>
      <c r="C70" s="160" t="s">
        <v>208</v>
      </c>
      <c r="D70" s="161">
        <v>11</v>
      </c>
      <c r="E70" s="161">
        <v>11</v>
      </c>
      <c r="F70" s="161">
        <v>0</v>
      </c>
      <c r="G70" s="161">
        <v>0</v>
      </c>
      <c r="H70" s="161">
        <v>0</v>
      </c>
      <c r="I70" s="161">
        <v>0</v>
      </c>
      <c r="J70" s="172" t="s">
        <v>207</v>
      </c>
      <c r="K70" s="173">
        <v>11</v>
      </c>
      <c r="L70" s="145">
        <v>70</v>
      </c>
    </row>
    <row r="71" spans="1:12" ht="22.5" customHeight="1">
      <c r="A71" s="158" t="s">
        <v>209</v>
      </c>
      <c r="B71" s="159"/>
      <c r="C71" s="160" t="s">
        <v>210</v>
      </c>
      <c r="D71" s="161">
        <v>4</v>
      </c>
      <c r="E71" s="161">
        <v>4</v>
      </c>
      <c r="F71" s="161">
        <v>0</v>
      </c>
      <c r="G71" s="161">
        <v>0</v>
      </c>
      <c r="H71" s="161">
        <v>0</v>
      </c>
      <c r="I71" s="161">
        <v>0</v>
      </c>
      <c r="J71" s="172" t="s">
        <v>209</v>
      </c>
      <c r="K71" s="173">
        <v>4</v>
      </c>
      <c r="L71" s="145">
        <v>71</v>
      </c>
    </row>
    <row r="72" spans="1:12" ht="22.5" customHeight="1">
      <c r="A72" s="158" t="s">
        <v>211</v>
      </c>
      <c r="B72" s="159"/>
      <c r="C72" s="160" t="s">
        <v>212</v>
      </c>
      <c r="D72" s="161">
        <v>4</v>
      </c>
      <c r="E72" s="161">
        <v>4</v>
      </c>
      <c r="F72" s="161">
        <v>0</v>
      </c>
      <c r="G72" s="161">
        <v>0</v>
      </c>
      <c r="H72" s="161">
        <v>0</v>
      </c>
      <c r="I72" s="161">
        <v>0</v>
      </c>
      <c r="J72" s="172" t="s">
        <v>211</v>
      </c>
      <c r="K72" s="173">
        <v>4</v>
      </c>
      <c r="L72" s="145">
        <v>72</v>
      </c>
    </row>
    <row r="73" spans="1:12" ht="22.5" customHeight="1">
      <c r="A73" s="158" t="s">
        <v>213</v>
      </c>
      <c r="B73" s="159"/>
      <c r="C73" s="160" t="s">
        <v>214</v>
      </c>
      <c r="D73" s="161">
        <v>12</v>
      </c>
      <c r="E73" s="161">
        <v>11</v>
      </c>
      <c r="F73" s="161">
        <v>1</v>
      </c>
      <c r="G73" s="161">
        <v>0</v>
      </c>
      <c r="H73" s="161">
        <v>0</v>
      </c>
      <c r="I73" s="161">
        <v>0</v>
      </c>
      <c r="J73" s="172" t="s">
        <v>213</v>
      </c>
      <c r="K73" s="173">
        <v>12</v>
      </c>
      <c r="L73" s="145">
        <v>73</v>
      </c>
    </row>
    <row r="74" spans="1:12" ht="22.5" customHeight="1">
      <c r="A74" s="158" t="s">
        <v>215</v>
      </c>
      <c r="B74" s="159"/>
      <c r="C74" s="160" t="s">
        <v>216</v>
      </c>
      <c r="D74" s="161">
        <v>1</v>
      </c>
      <c r="E74" s="161">
        <v>1</v>
      </c>
      <c r="F74" s="161">
        <v>0</v>
      </c>
      <c r="G74" s="161">
        <v>0</v>
      </c>
      <c r="H74" s="161">
        <v>0</v>
      </c>
      <c r="I74" s="161">
        <v>0</v>
      </c>
      <c r="J74" s="172" t="s">
        <v>215</v>
      </c>
      <c r="K74" s="173">
        <v>1</v>
      </c>
      <c r="L74" s="145">
        <v>74</v>
      </c>
    </row>
    <row r="75" spans="1:12" ht="22.5" customHeight="1">
      <c r="A75" s="158" t="s">
        <v>217</v>
      </c>
      <c r="B75" s="159"/>
      <c r="C75" s="160" t="s">
        <v>218</v>
      </c>
      <c r="D75" s="161">
        <v>1</v>
      </c>
      <c r="E75" s="161">
        <v>1</v>
      </c>
      <c r="F75" s="161">
        <v>0</v>
      </c>
      <c r="G75" s="161">
        <v>0</v>
      </c>
      <c r="H75" s="161">
        <v>0</v>
      </c>
      <c r="I75" s="161">
        <v>0</v>
      </c>
      <c r="J75" s="172" t="s">
        <v>217</v>
      </c>
      <c r="K75" s="173">
        <v>1</v>
      </c>
      <c r="L75" s="145">
        <v>75</v>
      </c>
    </row>
    <row r="76" spans="1:12" ht="22.5" customHeight="1">
      <c r="A76" s="158" t="s">
        <v>219</v>
      </c>
      <c r="B76" s="159"/>
      <c r="C76" s="160" t="s">
        <v>220</v>
      </c>
      <c r="D76" s="161">
        <v>10</v>
      </c>
      <c r="E76" s="161">
        <v>10</v>
      </c>
      <c r="F76" s="161">
        <v>0</v>
      </c>
      <c r="G76" s="161">
        <v>0</v>
      </c>
      <c r="H76" s="161">
        <v>0</v>
      </c>
      <c r="I76" s="161">
        <v>0</v>
      </c>
      <c r="J76" s="172" t="s">
        <v>219</v>
      </c>
      <c r="K76" s="173">
        <v>10</v>
      </c>
      <c r="L76" s="145">
        <v>76</v>
      </c>
    </row>
    <row r="77" spans="1:12" ht="22.5" customHeight="1">
      <c r="A77" s="158" t="s">
        <v>221</v>
      </c>
      <c r="B77" s="159"/>
      <c r="C77" s="160" t="s">
        <v>222</v>
      </c>
      <c r="D77" s="161">
        <v>10</v>
      </c>
      <c r="E77" s="161">
        <v>10</v>
      </c>
      <c r="F77" s="161">
        <v>0</v>
      </c>
      <c r="G77" s="161">
        <v>0</v>
      </c>
      <c r="H77" s="161">
        <v>0</v>
      </c>
      <c r="I77" s="161">
        <v>0</v>
      </c>
      <c r="J77" s="172" t="s">
        <v>221</v>
      </c>
      <c r="K77" s="173">
        <v>10</v>
      </c>
      <c r="L77" s="145">
        <v>77</v>
      </c>
    </row>
    <row r="78" spans="1:12" ht="22.5" customHeight="1">
      <c r="A78" s="158" t="s">
        <v>223</v>
      </c>
      <c r="B78" s="159"/>
      <c r="C78" s="160" t="s">
        <v>224</v>
      </c>
      <c r="D78" s="161">
        <v>1</v>
      </c>
      <c r="E78" s="161">
        <v>0</v>
      </c>
      <c r="F78" s="161">
        <v>1</v>
      </c>
      <c r="G78" s="161">
        <v>0</v>
      </c>
      <c r="H78" s="161">
        <v>0</v>
      </c>
      <c r="I78" s="161">
        <v>0</v>
      </c>
      <c r="J78" s="172" t="s">
        <v>223</v>
      </c>
      <c r="K78" s="173">
        <v>1</v>
      </c>
      <c r="L78" s="145">
        <v>78</v>
      </c>
    </row>
    <row r="79" spans="1:12" ht="22.5" customHeight="1">
      <c r="A79" s="158" t="s">
        <v>225</v>
      </c>
      <c r="B79" s="159"/>
      <c r="C79" s="160" t="s">
        <v>98</v>
      </c>
      <c r="D79" s="161">
        <v>1</v>
      </c>
      <c r="E79" s="161">
        <v>0</v>
      </c>
      <c r="F79" s="161">
        <v>1</v>
      </c>
      <c r="G79" s="161">
        <v>0</v>
      </c>
      <c r="H79" s="161">
        <v>0</v>
      </c>
      <c r="I79" s="161">
        <v>0</v>
      </c>
      <c r="J79" s="172" t="s">
        <v>225</v>
      </c>
      <c r="K79" s="173">
        <v>1</v>
      </c>
      <c r="L79" s="145">
        <v>79</v>
      </c>
    </row>
    <row r="80" spans="1:12" ht="22.5" customHeight="1">
      <c r="A80" s="158" t="s">
        <v>226</v>
      </c>
      <c r="B80" s="159"/>
      <c r="C80" s="160" t="s">
        <v>227</v>
      </c>
      <c r="D80" s="161">
        <v>8</v>
      </c>
      <c r="E80" s="161">
        <v>8</v>
      </c>
      <c r="F80" s="161">
        <v>0</v>
      </c>
      <c r="G80" s="161">
        <v>0</v>
      </c>
      <c r="H80" s="161">
        <v>0</v>
      </c>
      <c r="I80" s="161">
        <v>0</v>
      </c>
      <c r="J80" s="172" t="s">
        <v>226</v>
      </c>
      <c r="K80" s="173">
        <v>8</v>
      </c>
      <c r="L80" s="145">
        <v>80</v>
      </c>
    </row>
    <row r="81" spans="1:12" ht="22.5" customHeight="1">
      <c r="A81" s="158" t="s">
        <v>228</v>
      </c>
      <c r="B81" s="159"/>
      <c r="C81" s="160" t="s">
        <v>229</v>
      </c>
      <c r="D81" s="161">
        <v>8</v>
      </c>
      <c r="E81" s="161">
        <v>8</v>
      </c>
      <c r="F81" s="161">
        <v>0</v>
      </c>
      <c r="G81" s="161">
        <v>0</v>
      </c>
      <c r="H81" s="161">
        <v>0</v>
      </c>
      <c r="I81" s="161">
        <v>0</v>
      </c>
      <c r="J81" s="172" t="s">
        <v>228</v>
      </c>
      <c r="K81" s="173">
        <v>8</v>
      </c>
      <c r="L81" s="145">
        <v>81</v>
      </c>
    </row>
    <row r="82" spans="1:12" ht="22.5" customHeight="1">
      <c r="A82" s="158" t="s">
        <v>230</v>
      </c>
      <c r="B82" s="159"/>
      <c r="C82" s="160" t="s">
        <v>231</v>
      </c>
      <c r="D82" s="161">
        <v>8</v>
      </c>
      <c r="E82" s="161">
        <v>8</v>
      </c>
      <c r="F82" s="161">
        <v>0</v>
      </c>
      <c r="G82" s="161">
        <v>0</v>
      </c>
      <c r="H82" s="161">
        <v>0</v>
      </c>
      <c r="I82" s="161">
        <v>0</v>
      </c>
      <c r="J82" s="172" t="s">
        <v>230</v>
      </c>
      <c r="K82" s="173">
        <v>8</v>
      </c>
      <c r="L82" s="145">
        <v>82</v>
      </c>
    </row>
    <row r="83" spans="1:12" ht="22.5" customHeight="1">
      <c r="A83" s="158" t="s">
        <v>232</v>
      </c>
      <c r="B83" s="159"/>
      <c r="C83" s="160" t="s">
        <v>233</v>
      </c>
      <c r="D83" s="161">
        <v>4</v>
      </c>
      <c r="E83" s="161">
        <v>4</v>
      </c>
      <c r="F83" s="161">
        <v>0</v>
      </c>
      <c r="G83" s="161">
        <v>0</v>
      </c>
      <c r="H83" s="161">
        <v>0</v>
      </c>
      <c r="I83" s="161">
        <v>0</v>
      </c>
      <c r="J83" s="172" t="s">
        <v>232</v>
      </c>
      <c r="K83" s="173">
        <v>4</v>
      </c>
      <c r="L83" s="145">
        <v>83</v>
      </c>
    </row>
    <row r="84" spans="1:12" ht="22.5" customHeight="1">
      <c r="A84" s="158" t="s">
        <v>234</v>
      </c>
      <c r="B84" s="159"/>
      <c r="C84" s="160" t="s">
        <v>235</v>
      </c>
      <c r="D84" s="161">
        <v>4</v>
      </c>
      <c r="E84" s="161">
        <v>4</v>
      </c>
      <c r="F84" s="161">
        <v>0</v>
      </c>
      <c r="G84" s="161">
        <v>0</v>
      </c>
      <c r="H84" s="161">
        <v>0</v>
      </c>
      <c r="I84" s="161">
        <v>0</v>
      </c>
      <c r="J84" s="172" t="s">
        <v>234</v>
      </c>
      <c r="K84" s="173">
        <v>4</v>
      </c>
      <c r="L84" s="145">
        <v>84</v>
      </c>
    </row>
    <row r="85" spans="1:12" ht="22.5" customHeight="1">
      <c r="A85" s="158" t="s">
        <v>236</v>
      </c>
      <c r="B85" s="159"/>
      <c r="C85" s="160" t="s">
        <v>237</v>
      </c>
      <c r="D85" s="161">
        <v>4</v>
      </c>
      <c r="E85" s="161">
        <v>4</v>
      </c>
      <c r="F85" s="161">
        <v>0</v>
      </c>
      <c r="G85" s="161">
        <v>0</v>
      </c>
      <c r="H85" s="161">
        <v>0</v>
      </c>
      <c r="I85" s="161">
        <v>0</v>
      </c>
      <c r="J85" s="172" t="s">
        <v>236</v>
      </c>
      <c r="K85" s="173">
        <v>4</v>
      </c>
      <c r="L85" s="145">
        <v>85</v>
      </c>
    </row>
    <row r="86" spans="1:12" ht="22.5" customHeight="1">
      <c r="A86" s="158" t="s">
        <v>238</v>
      </c>
      <c r="B86" s="159"/>
      <c r="C86" s="160" t="s">
        <v>239</v>
      </c>
      <c r="D86" s="161">
        <v>134.08</v>
      </c>
      <c r="E86" s="161">
        <v>134.08</v>
      </c>
      <c r="F86" s="161">
        <v>0</v>
      </c>
      <c r="G86" s="161">
        <v>0</v>
      </c>
      <c r="H86" s="161">
        <v>0</v>
      </c>
      <c r="I86" s="161">
        <v>0</v>
      </c>
      <c r="J86" s="172" t="s">
        <v>238</v>
      </c>
      <c r="K86" s="173">
        <v>134.08</v>
      </c>
      <c r="L86" s="145">
        <v>86</v>
      </c>
    </row>
    <row r="87" spans="1:12" ht="22.5" customHeight="1">
      <c r="A87" s="158" t="s">
        <v>240</v>
      </c>
      <c r="B87" s="159"/>
      <c r="C87" s="160" t="s">
        <v>241</v>
      </c>
      <c r="D87" s="161">
        <v>8</v>
      </c>
      <c r="E87" s="161">
        <v>8</v>
      </c>
      <c r="F87" s="161">
        <v>0</v>
      </c>
      <c r="G87" s="161">
        <v>0</v>
      </c>
      <c r="H87" s="161">
        <v>0</v>
      </c>
      <c r="I87" s="161">
        <v>0</v>
      </c>
      <c r="J87" s="172" t="s">
        <v>240</v>
      </c>
      <c r="K87" s="173">
        <v>8</v>
      </c>
      <c r="L87" s="145">
        <v>87</v>
      </c>
    </row>
    <row r="88" spans="1:12" ht="22.5" customHeight="1">
      <c r="A88" s="158" t="s">
        <v>242</v>
      </c>
      <c r="B88" s="159"/>
      <c r="C88" s="160" t="s">
        <v>243</v>
      </c>
      <c r="D88" s="161">
        <v>8</v>
      </c>
      <c r="E88" s="161">
        <v>8</v>
      </c>
      <c r="F88" s="161">
        <v>0</v>
      </c>
      <c r="G88" s="161">
        <v>0</v>
      </c>
      <c r="H88" s="161">
        <v>0</v>
      </c>
      <c r="I88" s="161">
        <v>0</v>
      </c>
      <c r="J88" s="172" t="s">
        <v>242</v>
      </c>
      <c r="K88" s="173">
        <v>8</v>
      </c>
      <c r="L88" s="145">
        <v>88</v>
      </c>
    </row>
    <row r="89" spans="1:12" ht="22.5" customHeight="1">
      <c r="A89" s="158" t="s">
        <v>244</v>
      </c>
      <c r="B89" s="159"/>
      <c r="C89" s="160" t="s">
        <v>245</v>
      </c>
      <c r="D89" s="161">
        <v>126.08</v>
      </c>
      <c r="E89" s="161">
        <v>126.08</v>
      </c>
      <c r="F89" s="161">
        <v>0</v>
      </c>
      <c r="G89" s="161">
        <v>0</v>
      </c>
      <c r="H89" s="161">
        <v>0</v>
      </c>
      <c r="I89" s="161">
        <v>0</v>
      </c>
      <c r="J89" s="172" t="s">
        <v>244</v>
      </c>
      <c r="K89" s="173">
        <v>126.08</v>
      </c>
      <c r="L89" s="145">
        <v>89</v>
      </c>
    </row>
    <row r="90" spans="1:12" ht="22.5" customHeight="1">
      <c r="A90" s="158" t="s">
        <v>246</v>
      </c>
      <c r="B90" s="159"/>
      <c r="C90" s="160" t="s">
        <v>247</v>
      </c>
      <c r="D90" s="161">
        <v>126.08</v>
      </c>
      <c r="E90" s="161">
        <v>126.08</v>
      </c>
      <c r="F90" s="161">
        <v>0</v>
      </c>
      <c r="G90" s="161">
        <v>0</v>
      </c>
      <c r="H90" s="161">
        <v>0</v>
      </c>
      <c r="I90" s="161">
        <v>0</v>
      </c>
      <c r="J90" s="172" t="s">
        <v>246</v>
      </c>
      <c r="K90" s="173">
        <v>126.08</v>
      </c>
      <c r="L90" s="145">
        <v>90</v>
      </c>
    </row>
    <row r="91" spans="1:12" ht="22.5" customHeight="1">
      <c r="A91" s="158" t="s">
        <v>49</v>
      </c>
      <c r="B91" s="159"/>
      <c r="C91" s="160" t="s">
        <v>49</v>
      </c>
      <c r="D91" s="161" t="s">
        <v>49</v>
      </c>
      <c r="E91" s="161" t="s">
        <v>49</v>
      </c>
      <c r="F91" s="161" t="s">
        <v>49</v>
      </c>
      <c r="G91" s="161" t="s">
        <v>49</v>
      </c>
      <c r="H91" s="161" t="s">
        <v>49</v>
      </c>
      <c r="I91" s="161" t="s">
        <v>49</v>
      </c>
      <c r="J91" s="172">
        <v>0</v>
      </c>
      <c r="K91" s="173">
        <v>0</v>
      </c>
      <c r="L91" s="145" t="s">
        <v>49</v>
      </c>
    </row>
    <row r="92" spans="1:12" ht="22.5" customHeight="1">
      <c r="A92" s="158" t="s">
        <v>49</v>
      </c>
      <c r="B92" s="159"/>
      <c r="C92" s="160" t="s">
        <v>49</v>
      </c>
      <c r="D92" s="161" t="s">
        <v>49</v>
      </c>
      <c r="E92" s="161" t="s">
        <v>49</v>
      </c>
      <c r="F92" s="161" t="s">
        <v>49</v>
      </c>
      <c r="G92" s="161" t="s">
        <v>49</v>
      </c>
      <c r="H92" s="161" t="s">
        <v>49</v>
      </c>
      <c r="I92" s="161" t="s">
        <v>49</v>
      </c>
      <c r="J92" s="172">
        <v>0</v>
      </c>
      <c r="K92" s="173">
        <v>0</v>
      </c>
      <c r="L92" s="145" t="s">
        <v>49</v>
      </c>
    </row>
    <row r="93" spans="1:12" ht="22.5" customHeight="1">
      <c r="A93" s="158" t="s">
        <v>49</v>
      </c>
      <c r="B93" s="159"/>
      <c r="C93" s="160" t="s">
        <v>49</v>
      </c>
      <c r="D93" s="161" t="s">
        <v>49</v>
      </c>
      <c r="E93" s="161" t="s">
        <v>49</v>
      </c>
      <c r="F93" s="161" t="s">
        <v>49</v>
      </c>
      <c r="G93" s="161" t="s">
        <v>49</v>
      </c>
      <c r="H93" s="161" t="s">
        <v>49</v>
      </c>
      <c r="I93" s="161" t="s">
        <v>49</v>
      </c>
      <c r="J93" s="172">
        <v>0</v>
      </c>
      <c r="K93" s="173">
        <v>0</v>
      </c>
      <c r="L93" s="145" t="s">
        <v>49</v>
      </c>
    </row>
    <row r="94" spans="1:12" ht="22.5" customHeight="1">
      <c r="A94" s="158" t="s">
        <v>49</v>
      </c>
      <c r="B94" s="159"/>
      <c r="C94" s="160" t="s">
        <v>49</v>
      </c>
      <c r="D94" s="161" t="s">
        <v>49</v>
      </c>
      <c r="E94" s="161" t="s">
        <v>49</v>
      </c>
      <c r="F94" s="161" t="s">
        <v>49</v>
      </c>
      <c r="G94" s="161" t="s">
        <v>49</v>
      </c>
      <c r="H94" s="161" t="s">
        <v>49</v>
      </c>
      <c r="I94" s="161" t="s">
        <v>49</v>
      </c>
      <c r="J94" s="172">
        <v>0</v>
      </c>
      <c r="K94" s="173">
        <v>0</v>
      </c>
      <c r="L94" s="145" t="s">
        <v>49</v>
      </c>
    </row>
    <row r="95" spans="1:12" ht="22.5" customHeight="1">
      <c r="A95" s="158" t="s">
        <v>49</v>
      </c>
      <c r="B95" s="159"/>
      <c r="C95" s="160" t="s">
        <v>49</v>
      </c>
      <c r="D95" s="161" t="s">
        <v>49</v>
      </c>
      <c r="E95" s="161" t="s">
        <v>49</v>
      </c>
      <c r="F95" s="161" t="s">
        <v>49</v>
      </c>
      <c r="G95" s="161" t="s">
        <v>49</v>
      </c>
      <c r="H95" s="161" t="s">
        <v>49</v>
      </c>
      <c r="I95" s="161" t="s">
        <v>49</v>
      </c>
      <c r="J95" s="172">
        <v>0</v>
      </c>
      <c r="K95" s="173">
        <v>0</v>
      </c>
      <c r="L95" s="145" t="s">
        <v>49</v>
      </c>
    </row>
    <row r="96" spans="1:12" ht="22.5" customHeight="1">
      <c r="A96" s="158" t="s">
        <v>49</v>
      </c>
      <c r="B96" s="159"/>
      <c r="C96" s="160" t="s">
        <v>49</v>
      </c>
      <c r="D96" s="161" t="s">
        <v>49</v>
      </c>
      <c r="E96" s="161" t="s">
        <v>49</v>
      </c>
      <c r="F96" s="161" t="s">
        <v>49</v>
      </c>
      <c r="G96" s="161" t="s">
        <v>49</v>
      </c>
      <c r="H96" s="161" t="s">
        <v>49</v>
      </c>
      <c r="I96" s="161" t="s">
        <v>49</v>
      </c>
      <c r="J96" s="172">
        <v>0</v>
      </c>
      <c r="K96" s="173">
        <v>0</v>
      </c>
      <c r="L96" s="145" t="s">
        <v>49</v>
      </c>
    </row>
    <row r="97" spans="1:12" ht="22.5" customHeight="1">
      <c r="A97" s="158" t="s">
        <v>49</v>
      </c>
      <c r="B97" s="159"/>
      <c r="C97" s="160" t="s">
        <v>49</v>
      </c>
      <c r="D97" s="161" t="s">
        <v>49</v>
      </c>
      <c r="E97" s="161" t="s">
        <v>49</v>
      </c>
      <c r="F97" s="161" t="s">
        <v>49</v>
      </c>
      <c r="G97" s="161" t="s">
        <v>49</v>
      </c>
      <c r="H97" s="161" t="s">
        <v>49</v>
      </c>
      <c r="I97" s="161" t="s">
        <v>49</v>
      </c>
      <c r="J97" s="172">
        <v>0</v>
      </c>
      <c r="K97" s="173">
        <v>0</v>
      </c>
      <c r="L97" s="145" t="s">
        <v>49</v>
      </c>
    </row>
    <row r="98" spans="1:12" ht="22.5" customHeight="1">
      <c r="A98" s="158" t="s">
        <v>49</v>
      </c>
      <c r="B98" s="159"/>
      <c r="C98" s="160" t="s">
        <v>49</v>
      </c>
      <c r="D98" s="161" t="s">
        <v>49</v>
      </c>
      <c r="E98" s="161" t="s">
        <v>49</v>
      </c>
      <c r="F98" s="161" t="s">
        <v>49</v>
      </c>
      <c r="G98" s="161" t="s">
        <v>49</v>
      </c>
      <c r="H98" s="161" t="s">
        <v>49</v>
      </c>
      <c r="I98" s="161" t="s">
        <v>49</v>
      </c>
      <c r="J98" s="172">
        <v>0</v>
      </c>
      <c r="K98" s="173">
        <v>0</v>
      </c>
      <c r="L98" s="145" t="s">
        <v>49</v>
      </c>
    </row>
    <row r="99" spans="1:12" ht="22.5" customHeight="1">
      <c r="A99" s="158" t="s">
        <v>49</v>
      </c>
      <c r="B99" s="159"/>
      <c r="C99" s="160" t="s">
        <v>49</v>
      </c>
      <c r="D99" s="161" t="s">
        <v>49</v>
      </c>
      <c r="E99" s="161" t="s">
        <v>49</v>
      </c>
      <c r="F99" s="161" t="s">
        <v>49</v>
      </c>
      <c r="G99" s="161" t="s">
        <v>49</v>
      </c>
      <c r="H99" s="161" t="s">
        <v>49</v>
      </c>
      <c r="I99" s="161" t="s">
        <v>49</v>
      </c>
      <c r="J99" s="172">
        <v>0</v>
      </c>
      <c r="K99" s="173">
        <v>0</v>
      </c>
      <c r="L99" s="145" t="s">
        <v>49</v>
      </c>
    </row>
    <row r="100" spans="1:12" ht="22.5" customHeight="1">
      <c r="A100" s="158" t="s">
        <v>49</v>
      </c>
      <c r="B100" s="159"/>
      <c r="C100" s="160" t="s">
        <v>49</v>
      </c>
      <c r="D100" s="161" t="s">
        <v>49</v>
      </c>
      <c r="E100" s="161" t="s">
        <v>49</v>
      </c>
      <c r="F100" s="161" t="s">
        <v>49</v>
      </c>
      <c r="G100" s="161" t="s">
        <v>49</v>
      </c>
      <c r="H100" s="161" t="s">
        <v>49</v>
      </c>
      <c r="I100" s="161" t="s">
        <v>49</v>
      </c>
      <c r="J100" s="172">
        <v>0</v>
      </c>
      <c r="K100" s="173">
        <v>0</v>
      </c>
      <c r="L100" s="145" t="s">
        <v>49</v>
      </c>
    </row>
    <row r="101" spans="1:12" ht="22.5" customHeight="1">
      <c r="A101" s="158" t="s">
        <v>49</v>
      </c>
      <c r="B101" s="159"/>
      <c r="C101" s="160" t="s">
        <v>49</v>
      </c>
      <c r="D101" s="161" t="s">
        <v>49</v>
      </c>
      <c r="E101" s="161" t="s">
        <v>49</v>
      </c>
      <c r="F101" s="161" t="s">
        <v>49</v>
      </c>
      <c r="G101" s="161" t="s">
        <v>49</v>
      </c>
      <c r="H101" s="161" t="s">
        <v>49</v>
      </c>
      <c r="I101" s="161" t="s">
        <v>49</v>
      </c>
      <c r="J101" s="172">
        <v>0</v>
      </c>
      <c r="K101" s="173">
        <v>0</v>
      </c>
      <c r="L101" s="145" t="s">
        <v>49</v>
      </c>
    </row>
    <row r="102" spans="1:12" ht="22.5" customHeight="1">
      <c r="A102" s="158" t="s">
        <v>49</v>
      </c>
      <c r="B102" s="159"/>
      <c r="C102" s="160" t="s">
        <v>49</v>
      </c>
      <c r="D102" s="161" t="s">
        <v>49</v>
      </c>
      <c r="E102" s="161" t="s">
        <v>49</v>
      </c>
      <c r="F102" s="161" t="s">
        <v>49</v>
      </c>
      <c r="G102" s="161" t="s">
        <v>49</v>
      </c>
      <c r="H102" s="161" t="s">
        <v>49</v>
      </c>
      <c r="I102" s="161" t="s">
        <v>49</v>
      </c>
      <c r="J102" s="172">
        <v>0</v>
      </c>
      <c r="K102" s="173">
        <v>0</v>
      </c>
      <c r="L102" s="145" t="s">
        <v>49</v>
      </c>
    </row>
    <row r="103" spans="1:12" ht="22.5" customHeight="1">
      <c r="A103" s="158" t="s">
        <v>49</v>
      </c>
      <c r="B103" s="159"/>
      <c r="C103" s="160" t="s">
        <v>49</v>
      </c>
      <c r="D103" s="161" t="s">
        <v>49</v>
      </c>
      <c r="E103" s="161" t="s">
        <v>49</v>
      </c>
      <c r="F103" s="161" t="s">
        <v>49</v>
      </c>
      <c r="G103" s="161" t="s">
        <v>49</v>
      </c>
      <c r="H103" s="161" t="s">
        <v>49</v>
      </c>
      <c r="I103" s="161" t="s">
        <v>49</v>
      </c>
      <c r="J103" s="172">
        <v>0</v>
      </c>
      <c r="K103" s="173">
        <v>0</v>
      </c>
      <c r="L103" s="145" t="s">
        <v>49</v>
      </c>
    </row>
    <row r="104" spans="1:12" ht="22.5" customHeight="1">
      <c r="A104" s="158" t="s">
        <v>49</v>
      </c>
      <c r="B104" s="159"/>
      <c r="C104" s="160" t="s">
        <v>49</v>
      </c>
      <c r="D104" s="161" t="s">
        <v>49</v>
      </c>
      <c r="E104" s="161" t="s">
        <v>49</v>
      </c>
      <c r="F104" s="161" t="s">
        <v>49</v>
      </c>
      <c r="G104" s="161" t="s">
        <v>49</v>
      </c>
      <c r="H104" s="161" t="s">
        <v>49</v>
      </c>
      <c r="I104" s="161" t="s">
        <v>49</v>
      </c>
      <c r="J104" s="172">
        <v>0</v>
      </c>
      <c r="K104" s="173">
        <v>0</v>
      </c>
      <c r="L104" s="145" t="s">
        <v>49</v>
      </c>
    </row>
    <row r="105" spans="1:12" ht="22.5" customHeight="1">
      <c r="A105" s="158" t="s">
        <v>49</v>
      </c>
      <c r="B105" s="159"/>
      <c r="C105" s="160" t="s">
        <v>49</v>
      </c>
      <c r="D105" s="161" t="s">
        <v>49</v>
      </c>
      <c r="E105" s="161" t="s">
        <v>49</v>
      </c>
      <c r="F105" s="161" t="s">
        <v>49</v>
      </c>
      <c r="G105" s="161" t="s">
        <v>49</v>
      </c>
      <c r="H105" s="161" t="s">
        <v>49</v>
      </c>
      <c r="I105" s="161" t="s">
        <v>49</v>
      </c>
      <c r="J105" s="172">
        <v>0</v>
      </c>
      <c r="K105" s="173">
        <v>0</v>
      </c>
      <c r="L105" s="145" t="s">
        <v>49</v>
      </c>
    </row>
    <row r="106" spans="1:12" ht="22.5" customHeight="1">
      <c r="A106" s="158" t="s">
        <v>49</v>
      </c>
      <c r="B106" s="159"/>
      <c r="C106" s="160" t="s">
        <v>49</v>
      </c>
      <c r="D106" s="161" t="s">
        <v>49</v>
      </c>
      <c r="E106" s="161" t="s">
        <v>49</v>
      </c>
      <c r="F106" s="161" t="s">
        <v>49</v>
      </c>
      <c r="G106" s="161" t="s">
        <v>49</v>
      </c>
      <c r="H106" s="161" t="s">
        <v>49</v>
      </c>
      <c r="I106" s="161" t="s">
        <v>49</v>
      </c>
      <c r="J106" s="172">
        <v>0</v>
      </c>
      <c r="K106" s="173">
        <v>0</v>
      </c>
      <c r="L106" s="145" t="s">
        <v>49</v>
      </c>
    </row>
    <row r="107" spans="1:12" ht="22.5" customHeight="1">
      <c r="A107" s="158" t="s">
        <v>49</v>
      </c>
      <c r="B107" s="159"/>
      <c r="C107" s="160" t="s">
        <v>49</v>
      </c>
      <c r="D107" s="161" t="s">
        <v>49</v>
      </c>
      <c r="E107" s="161" t="s">
        <v>49</v>
      </c>
      <c r="F107" s="161" t="s">
        <v>49</v>
      </c>
      <c r="G107" s="161" t="s">
        <v>49</v>
      </c>
      <c r="H107" s="161" t="s">
        <v>49</v>
      </c>
      <c r="I107" s="161" t="s">
        <v>49</v>
      </c>
      <c r="J107" s="172">
        <v>0</v>
      </c>
      <c r="K107" s="173">
        <v>0</v>
      </c>
      <c r="L107" s="145" t="s">
        <v>49</v>
      </c>
    </row>
    <row r="108" spans="1:12" ht="22.5" customHeight="1">
      <c r="A108" s="158" t="s">
        <v>49</v>
      </c>
      <c r="B108" s="159"/>
      <c r="C108" s="160" t="s">
        <v>49</v>
      </c>
      <c r="D108" s="161" t="s">
        <v>49</v>
      </c>
      <c r="E108" s="161" t="s">
        <v>49</v>
      </c>
      <c r="F108" s="161" t="s">
        <v>49</v>
      </c>
      <c r="G108" s="161" t="s">
        <v>49</v>
      </c>
      <c r="H108" s="161" t="s">
        <v>49</v>
      </c>
      <c r="I108" s="161" t="s">
        <v>49</v>
      </c>
      <c r="J108" s="172">
        <v>0</v>
      </c>
      <c r="K108" s="173">
        <v>0</v>
      </c>
      <c r="L108" s="145" t="s">
        <v>49</v>
      </c>
    </row>
    <row r="109" spans="1:12" ht="22.5" customHeight="1">
      <c r="A109" s="158" t="s">
        <v>49</v>
      </c>
      <c r="B109" s="159"/>
      <c r="C109" s="160" t="s">
        <v>49</v>
      </c>
      <c r="D109" s="161" t="s">
        <v>49</v>
      </c>
      <c r="E109" s="161" t="s">
        <v>49</v>
      </c>
      <c r="F109" s="161" t="s">
        <v>49</v>
      </c>
      <c r="G109" s="161" t="s">
        <v>49</v>
      </c>
      <c r="H109" s="161" t="s">
        <v>49</v>
      </c>
      <c r="I109" s="161" t="s">
        <v>49</v>
      </c>
      <c r="J109" s="172">
        <v>0</v>
      </c>
      <c r="K109" s="173">
        <v>0</v>
      </c>
      <c r="L109" s="145" t="s">
        <v>49</v>
      </c>
    </row>
    <row r="110" spans="1:12" ht="22.5" customHeight="1">
      <c r="A110" s="158" t="s">
        <v>49</v>
      </c>
      <c r="B110" s="159"/>
      <c r="C110" s="160" t="s">
        <v>49</v>
      </c>
      <c r="D110" s="161" t="s">
        <v>49</v>
      </c>
      <c r="E110" s="161" t="s">
        <v>49</v>
      </c>
      <c r="F110" s="161" t="s">
        <v>49</v>
      </c>
      <c r="G110" s="161" t="s">
        <v>49</v>
      </c>
      <c r="H110" s="161" t="s">
        <v>49</v>
      </c>
      <c r="I110" s="161" t="s">
        <v>49</v>
      </c>
      <c r="J110" s="172">
        <v>0</v>
      </c>
      <c r="K110" s="173">
        <v>0</v>
      </c>
      <c r="L110" s="145" t="s">
        <v>49</v>
      </c>
    </row>
    <row r="111" spans="1:12" ht="22.5" customHeight="1">
      <c r="A111" s="158" t="s">
        <v>49</v>
      </c>
      <c r="B111" s="159"/>
      <c r="C111" s="160" t="s">
        <v>49</v>
      </c>
      <c r="D111" s="161" t="s">
        <v>49</v>
      </c>
      <c r="E111" s="161" t="s">
        <v>49</v>
      </c>
      <c r="F111" s="161" t="s">
        <v>49</v>
      </c>
      <c r="G111" s="161" t="s">
        <v>49</v>
      </c>
      <c r="H111" s="161" t="s">
        <v>49</v>
      </c>
      <c r="I111" s="161" t="s">
        <v>49</v>
      </c>
      <c r="J111" s="172">
        <v>0</v>
      </c>
      <c r="K111" s="173">
        <v>0</v>
      </c>
      <c r="L111" s="145" t="s">
        <v>49</v>
      </c>
    </row>
    <row r="112" spans="1:12" ht="22.5" customHeight="1">
      <c r="A112" s="158" t="s">
        <v>49</v>
      </c>
      <c r="B112" s="159"/>
      <c r="C112" s="160" t="s">
        <v>49</v>
      </c>
      <c r="D112" s="161" t="s">
        <v>49</v>
      </c>
      <c r="E112" s="161" t="s">
        <v>49</v>
      </c>
      <c r="F112" s="161" t="s">
        <v>49</v>
      </c>
      <c r="G112" s="161" t="s">
        <v>49</v>
      </c>
      <c r="H112" s="161" t="s">
        <v>49</v>
      </c>
      <c r="I112" s="161" t="s">
        <v>49</v>
      </c>
      <c r="J112" s="172">
        <v>0</v>
      </c>
      <c r="K112" s="173">
        <v>0</v>
      </c>
      <c r="L112" s="145" t="s">
        <v>49</v>
      </c>
    </row>
    <row r="113" spans="1:12" ht="22.5" customHeight="1">
      <c r="A113" s="158" t="s">
        <v>49</v>
      </c>
      <c r="B113" s="159"/>
      <c r="C113" s="160" t="s">
        <v>49</v>
      </c>
      <c r="D113" s="161" t="s">
        <v>49</v>
      </c>
      <c r="E113" s="161" t="s">
        <v>49</v>
      </c>
      <c r="F113" s="161" t="s">
        <v>49</v>
      </c>
      <c r="G113" s="161" t="s">
        <v>49</v>
      </c>
      <c r="H113" s="161" t="s">
        <v>49</v>
      </c>
      <c r="I113" s="161" t="s">
        <v>49</v>
      </c>
      <c r="J113" s="172">
        <v>0</v>
      </c>
      <c r="K113" s="173">
        <v>0</v>
      </c>
      <c r="L113" s="145" t="s">
        <v>49</v>
      </c>
    </row>
    <row r="114" spans="1:12" ht="22.5" customHeight="1">
      <c r="A114" s="158" t="s">
        <v>49</v>
      </c>
      <c r="B114" s="159"/>
      <c r="C114" s="160" t="s">
        <v>49</v>
      </c>
      <c r="D114" s="161" t="s">
        <v>49</v>
      </c>
      <c r="E114" s="161" t="s">
        <v>49</v>
      </c>
      <c r="F114" s="161" t="s">
        <v>49</v>
      </c>
      <c r="G114" s="161" t="s">
        <v>49</v>
      </c>
      <c r="H114" s="161" t="s">
        <v>49</v>
      </c>
      <c r="I114" s="161" t="s">
        <v>49</v>
      </c>
      <c r="J114" s="172">
        <v>0</v>
      </c>
      <c r="K114" s="173">
        <v>0</v>
      </c>
      <c r="L114" s="145" t="s">
        <v>49</v>
      </c>
    </row>
    <row r="115" spans="1:12" ht="22.5" customHeight="1">
      <c r="A115" s="158" t="s">
        <v>49</v>
      </c>
      <c r="B115" s="159"/>
      <c r="C115" s="160" t="s">
        <v>49</v>
      </c>
      <c r="D115" s="161" t="s">
        <v>49</v>
      </c>
      <c r="E115" s="161" t="s">
        <v>49</v>
      </c>
      <c r="F115" s="161" t="s">
        <v>49</v>
      </c>
      <c r="G115" s="161" t="s">
        <v>49</v>
      </c>
      <c r="H115" s="161" t="s">
        <v>49</v>
      </c>
      <c r="I115" s="161" t="s">
        <v>49</v>
      </c>
      <c r="J115" s="172">
        <v>0</v>
      </c>
      <c r="K115" s="173">
        <v>0</v>
      </c>
      <c r="L115" s="145" t="s">
        <v>49</v>
      </c>
    </row>
    <row r="116" spans="1:12" ht="22.5" customHeight="1">
      <c r="A116" s="158" t="s">
        <v>49</v>
      </c>
      <c r="B116" s="159"/>
      <c r="C116" s="160" t="s">
        <v>49</v>
      </c>
      <c r="D116" s="161" t="s">
        <v>49</v>
      </c>
      <c r="E116" s="161" t="s">
        <v>49</v>
      </c>
      <c r="F116" s="161" t="s">
        <v>49</v>
      </c>
      <c r="G116" s="161" t="s">
        <v>49</v>
      </c>
      <c r="H116" s="161" t="s">
        <v>49</v>
      </c>
      <c r="I116" s="161" t="s">
        <v>49</v>
      </c>
      <c r="J116" s="172">
        <v>0</v>
      </c>
      <c r="K116" s="173">
        <v>0</v>
      </c>
      <c r="L116" s="145" t="s">
        <v>49</v>
      </c>
    </row>
    <row r="117" spans="1:12" ht="22.5" customHeight="1">
      <c r="A117" s="158" t="s">
        <v>49</v>
      </c>
      <c r="B117" s="159"/>
      <c r="C117" s="160" t="s">
        <v>49</v>
      </c>
      <c r="D117" s="161" t="s">
        <v>49</v>
      </c>
      <c r="E117" s="161" t="s">
        <v>49</v>
      </c>
      <c r="F117" s="161" t="s">
        <v>49</v>
      </c>
      <c r="G117" s="161" t="s">
        <v>49</v>
      </c>
      <c r="H117" s="161" t="s">
        <v>49</v>
      </c>
      <c r="I117" s="161" t="s">
        <v>49</v>
      </c>
      <c r="J117" s="172">
        <v>0</v>
      </c>
      <c r="K117" s="173">
        <v>0</v>
      </c>
      <c r="L117" s="145" t="s">
        <v>49</v>
      </c>
    </row>
    <row r="118" spans="1:12" ht="22.5" customHeight="1">
      <c r="A118" s="158" t="s">
        <v>49</v>
      </c>
      <c r="B118" s="159"/>
      <c r="C118" s="160" t="s">
        <v>49</v>
      </c>
      <c r="D118" s="161" t="s">
        <v>49</v>
      </c>
      <c r="E118" s="161" t="s">
        <v>49</v>
      </c>
      <c r="F118" s="161" t="s">
        <v>49</v>
      </c>
      <c r="G118" s="161" t="s">
        <v>49</v>
      </c>
      <c r="H118" s="161" t="s">
        <v>49</v>
      </c>
      <c r="I118" s="161" t="s">
        <v>49</v>
      </c>
      <c r="J118" s="172">
        <v>0</v>
      </c>
      <c r="K118" s="173">
        <v>0</v>
      </c>
      <c r="L118" s="145" t="s">
        <v>49</v>
      </c>
    </row>
    <row r="119" spans="1:12" ht="22.5" customHeight="1">
      <c r="A119" s="158" t="s">
        <v>49</v>
      </c>
      <c r="B119" s="159"/>
      <c r="C119" s="160" t="s">
        <v>49</v>
      </c>
      <c r="D119" s="161" t="s">
        <v>49</v>
      </c>
      <c r="E119" s="161" t="s">
        <v>49</v>
      </c>
      <c r="F119" s="161" t="s">
        <v>49</v>
      </c>
      <c r="G119" s="161" t="s">
        <v>49</v>
      </c>
      <c r="H119" s="161" t="s">
        <v>49</v>
      </c>
      <c r="I119" s="161" t="s">
        <v>49</v>
      </c>
      <c r="J119" s="172">
        <v>0</v>
      </c>
      <c r="K119" s="173">
        <v>0</v>
      </c>
      <c r="L119" s="145" t="s">
        <v>49</v>
      </c>
    </row>
    <row r="120" spans="1:12" ht="22.5" customHeight="1">
      <c r="A120" s="158" t="s">
        <v>49</v>
      </c>
      <c r="B120" s="159"/>
      <c r="C120" s="160" t="s">
        <v>49</v>
      </c>
      <c r="D120" s="161" t="s">
        <v>49</v>
      </c>
      <c r="E120" s="161" t="s">
        <v>49</v>
      </c>
      <c r="F120" s="161" t="s">
        <v>49</v>
      </c>
      <c r="G120" s="161" t="s">
        <v>49</v>
      </c>
      <c r="H120" s="161" t="s">
        <v>49</v>
      </c>
      <c r="I120" s="161" t="s">
        <v>49</v>
      </c>
      <c r="J120" s="172">
        <v>0</v>
      </c>
      <c r="K120" s="173">
        <v>0</v>
      </c>
      <c r="L120" s="145" t="s">
        <v>49</v>
      </c>
    </row>
    <row r="121" spans="1:12" ht="22.5" customHeight="1">
      <c r="A121" s="158" t="s">
        <v>49</v>
      </c>
      <c r="B121" s="159"/>
      <c r="C121" s="160" t="s">
        <v>49</v>
      </c>
      <c r="D121" s="161" t="s">
        <v>49</v>
      </c>
      <c r="E121" s="161" t="s">
        <v>49</v>
      </c>
      <c r="F121" s="161" t="s">
        <v>49</v>
      </c>
      <c r="G121" s="161" t="s">
        <v>49</v>
      </c>
      <c r="H121" s="161" t="s">
        <v>49</v>
      </c>
      <c r="I121" s="161" t="s">
        <v>49</v>
      </c>
      <c r="J121" s="172">
        <v>0</v>
      </c>
      <c r="K121" s="173">
        <v>0</v>
      </c>
      <c r="L121" s="145" t="s">
        <v>49</v>
      </c>
    </row>
    <row r="122" spans="1:12" ht="22.5" customHeight="1">
      <c r="A122" s="158" t="s">
        <v>49</v>
      </c>
      <c r="B122" s="159"/>
      <c r="C122" s="160" t="s">
        <v>49</v>
      </c>
      <c r="D122" s="161" t="s">
        <v>49</v>
      </c>
      <c r="E122" s="161" t="s">
        <v>49</v>
      </c>
      <c r="F122" s="161" t="s">
        <v>49</v>
      </c>
      <c r="G122" s="161" t="s">
        <v>49</v>
      </c>
      <c r="H122" s="161" t="s">
        <v>49</v>
      </c>
      <c r="I122" s="161" t="s">
        <v>49</v>
      </c>
      <c r="J122" s="172">
        <v>0</v>
      </c>
      <c r="K122" s="173">
        <v>0</v>
      </c>
      <c r="L122" s="145" t="s">
        <v>49</v>
      </c>
    </row>
    <row r="123" spans="1:12" ht="22.5" customHeight="1">
      <c r="A123" s="158" t="s">
        <v>49</v>
      </c>
      <c r="B123" s="159"/>
      <c r="C123" s="160" t="s">
        <v>49</v>
      </c>
      <c r="D123" s="161" t="s">
        <v>49</v>
      </c>
      <c r="E123" s="161" t="s">
        <v>49</v>
      </c>
      <c r="F123" s="161" t="s">
        <v>49</v>
      </c>
      <c r="G123" s="161" t="s">
        <v>49</v>
      </c>
      <c r="H123" s="161" t="s">
        <v>49</v>
      </c>
      <c r="I123" s="161" t="s">
        <v>49</v>
      </c>
      <c r="J123" s="172">
        <v>0</v>
      </c>
      <c r="K123" s="173">
        <v>0</v>
      </c>
      <c r="L123" s="145" t="s">
        <v>49</v>
      </c>
    </row>
    <row r="124" spans="1:12" ht="22.5" customHeight="1">
      <c r="A124" s="158" t="s">
        <v>49</v>
      </c>
      <c r="B124" s="159"/>
      <c r="C124" s="160" t="s">
        <v>49</v>
      </c>
      <c r="D124" s="161" t="s">
        <v>49</v>
      </c>
      <c r="E124" s="161" t="s">
        <v>49</v>
      </c>
      <c r="F124" s="161" t="s">
        <v>49</v>
      </c>
      <c r="G124" s="161" t="s">
        <v>49</v>
      </c>
      <c r="H124" s="161" t="s">
        <v>49</v>
      </c>
      <c r="I124" s="161" t="s">
        <v>49</v>
      </c>
      <c r="J124" s="172">
        <v>0</v>
      </c>
      <c r="K124" s="173">
        <v>0</v>
      </c>
      <c r="L124" s="145" t="s">
        <v>49</v>
      </c>
    </row>
    <row r="125" spans="1:12" ht="22.5" customHeight="1">
      <c r="A125" s="158" t="s">
        <v>49</v>
      </c>
      <c r="B125" s="159"/>
      <c r="C125" s="160" t="s">
        <v>49</v>
      </c>
      <c r="D125" s="161" t="s">
        <v>49</v>
      </c>
      <c r="E125" s="161" t="s">
        <v>49</v>
      </c>
      <c r="F125" s="161" t="s">
        <v>49</v>
      </c>
      <c r="G125" s="161" t="s">
        <v>49</v>
      </c>
      <c r="H125" s="161" t="s">
        <v>49</v>
      </c>
      <c r="I125" s="161" t="s">
        <v>49</v>
      </c>
      <c r="J125" s="172">
        <v>0</v>
      </c>
      <c r="K125" s="173">
        <v>0</v>
      </c>
      <c r="L125" s="145" t="s">
        <v>49</v>
      </c>
    </row>
    <row r="126" spans="1:12" ht="22.5" customHeight="1">
      <c r="A126" s="158" t="s">
        <v>49</v>
      </c>
      <c r="B126" s="159"/>
      <c r="C126" s="160" t="s">
        <v>49</v>
      </c>
      <c r="D126" s="161" t="s">
        <v>49</v>
      </c>
      <c r="E126" s="161" t="s">
        <v>49</v>
      </c>
      <c r="F126" s="161" t="s">
        <v>49</v>
      </c>
      <c r="G126" s="161" t="s">
        <v>49</v>
      </c>
      <c r="H126" s="161" t="s">
        <v>49</v>
      </c>
      <c r="I126" s="161" t="s">
        <v>49</v>
      </c>
      <c r="J126" s="172">
        <v>0</v>
      </c>
      <c r="K126" s="173">
        <v>0</v>
      </c>
      <c r="L126" s="145" t="s">
        <v>49</v>
      </c>
    </row>
    <row r="127" spans="1:12" ht="22.5" customHeight="1">
      <c r="A127" s="158" t="s">
        <v>49</v>
      </c>
      <c r="B127" s="159"/>
      <c r="C127" s="160" t="s">
        <v>49</v>
      </c>
      <c r="D127" s="161" t="s">
        <v>49</v>
      </c>
      <c r="E127" s="161" t="s">
        <v>49</v>
      </c>
      <c r="F127" s="161" t="s">
        <v>49</v>
      </c>
      <c r="G127" s="161" t="s">
        <v>49</v>
      </c>
      <c r="H127" s="161" t="s">
        <v>49</v>
      </c>
      <c r="I127" s="161" t="s">
        <v>49</v>
      </c>
      <c r="J127" s="172">
        <v>0</v>
      </c>
      <c r="K127" s="173">
        <v>0</v>
      </c>
      <c r="L127" s="145" t="s">
        <v>49</v>
      </c>
    </row>
    <row r="128" spans="1:12" ht="22.5" customHeight="1">
      <c r="A128" s="158" t="s">
        <v>49</v>
      </c>
      <c r="B128" s="159"/>
      <c r="C128" s="160" t="s">
        <v>49</v>
      </c>
      <c r="D128" s="161" t="s">
        <v>49</v>
      </c>
      <c r="E128" s="161" t="s">
        <v>49</v>
      </c>
      <c r="F128" s="161" t="s">
        <v>49</v>
      </c>
      <c r="G128" s="161" t="s">
        <v>49</v>
      </c>
      <c r="H128" s="161" t="s">
        <v>49</v>
      </c>
      <c r="I128" s="161" t="s">
        <v>49</v>
      </c>
      <c r="J128" s="172">
        <v>0</v>
      </c>
      <c r="K128" s="173">
        <v>0</v>
      </c>
      <c r="L128" s="145" t="s">
        <v>49</v>
      </c>
    </row>
    <row r="129" spans="1:12" ht="22.5" customHeight="1">
      <c r="A129" s="158" t="s">
        <v>49</v>
      </c>
      <c r="B129" s="159"/>
      <c r="C129" s="160" t="s">
        <v>49</v>
      </c>
      <c r="D129" s="161" t="s">
        <v>49</v>
      </c>
      <c r="E129" s="161" t="s">
        <v>49</v>
      </c>
      <c r="F129" s="161" t="s">
        <v>49</v>
      </c>
      <c r="G129" s="161" t="s">
        <v>49</v>
      </c>
      <c r="H129" s="161" t="s">
        <v>49</v>
      </c>
      <c r="I129" s="161" t="s">
        <v>49</v>
      </c>
      <c r="J129" s="172">
        <v>0</v>
      </c>
      <c r="K129" s="173">
        <v>0</v>
      </c>
      <c r="L129" s="145" t="s">
        <v>49</v>
      </c>
    </row>
    <row r="130" spans="1:12" ht="22.5" customHeight="1">
      <c r="A130" s="158" t="s">
        <v>49</v>
      </c>
      <c r="B130" s="159"/>
      <c r="C130" s="160" t="s">
        <v>49</v>
      </c>
      <c r="D130" s="161" t="s">
        <v>49</v>
      </c>
      <c r="E130" s="161" t="s">
        <v>49</v>
      </c>
      <c r="F130" s="161" t="s">
        <v>49</v>
      </c>
      <c r="G130" s="161" t="s">
        <v>49</v>
      </c>
      <c r="H130" s="161" t="s">
        <v>49</v>
      </c>
      <c r="I130" s="161" t="s">
        <v>49</v>
      </c>
      <c r="J130" s="172">
        <v>0</v>
      </c>
      <c r="K130" s="173">
        <v>0</v>
      </c>
      <c r="L130" s="145" t="s">
        <v>49</v>
      </c>
    </row>
    <row r="131" spans="1:12" ht="22.5" customHeight="1">
      <c r="A131" s="158" t="s">
        <v>49</v>
      </c>
      <c r="B131" s="159"/>
      <c r="C131" s="160" t="s">
        <v>49</v>
      </c>
      <c r="D131" s="161" t="s">
        <v>49</v>
      </c>
      <c r="E131" s="161" t="s">
        <v>49</v>
      </c>
      <c r="F131" s="161" t="s">
        <v>49</v>
      </c>
      <c r="G131" s="161" t="s">
        <v>49</v>
      </c>
      <c r="H131" s="161" t="s">
        <v>49</v>
      </c>
      <c r="I131" s="161" t="s">
        <v>49</v>
      </c>
      <c r="J131" s="172">
        <v>0</v>
      </c>
      <c r="K131" s="173">
        <v>0</v>
      </c>
      <c r="L131" s="145" t="s">
        <v>49</v>
      </c>
    </row>
    <row r="132" spans="1:12" ht="22.5" customHeight="1">
      <c r="A132" s="158" t="s">
        <v>49</v>
      </c>
      <c r="B132" s="159"/>
      <c r="C132" s="160" t="s">
        <v>49</v>
      </c>
      <c r="D132" s="161" t="s">
        <v>49</v>
      </c>
      <c r="E132" s="161" t="s">
        <v>49</v>
      </c>
      <c r="F132" s="161" t="s">
        <v>49</v>
      </c>
      <c r="G132" s="161" t="s">
        <v>49</v>
      </c>
      <c r="H132" s="161" t="s">
        <v>49</v>
      </c>
      <c r="I132" s="161" t="s">
        <v>49</v>
      </c>
      <c r="J132" s="172">
        <v>0</v>
      </c>
      <c r="K132" s="173">
        <v>0</v>
      </c>
      <c r="L132" s="145" t="s">
        <v>49</v>
      </c>
    </row>
    <row r="133" spans="1:12" ht="22.5" customHeight="1">
      <c r="A133" s="158" t="s">
        <v>49</v>
      </c>
      <c r="B133" s="159"/>
      <c r="C133" s="160" t="s">
        <v>49</v>
      </c>
      <c r="D133" s="161" t="s">
        <v>49</v>
      </c>
      <c r="E133" s="161" t="s">
        <v>49</v>
      </c>
      <c r="F133" s="161" t="s">
        <v>49</v>
      </c>
      <c r="G133" s="161" t="s">
        <v>49</v>
      </c>
      <c r="H133" s="161" t="s">
        <v>49</v>
      </c>
      <c r="I133" s="161" t="s">
        <v>49</v>
      </c>
      <c r="J133" s="172">
        <v>0</v>
      </c>
      <c r="K133" s="173">
        <v>0</v>
      </c>
      <c r="L133" s="145" t="s">
        <v>49</v>
      </c>
    </row>
    <row r="134" spans="1:12" ht="22.5" customHeight="1">
      <c r="A134" s="158" t="s">
        <v>49</v>
      </c>
      <c r="B134" s="159"/>
      <c r="C134" s="160" t="s">
        <v>49</v>
      </c>
      <c r="D134" s="161" t="s">
        <v>49</v>
      </c>
      <c r="E134" s="161" t="s">
        <v>49</v>
      </c>
      <c r="F134" s="161" t="s">
        <v>49</v>
      </c>
      <c r="G134" s="161" t="s">
        <v>49</v>
      </c>
      <c r="H134" s="161" t="s">
        <v>49</v>
      </c>
      <c r="I134" s="161" t="s">
        <v>49</v>
      </c>
      <c r="J134" s="172">
        <v>0</v>
      </c>
      <c r="K134" s="173">
        <v>0</v>
      </c>
      <c r="L134" s="145" t="s">
        <v>49</v>
      </c>
    </row>
    <row r="135" spans="1:12" ht="22.5" customHeight="1">
      <c r="A135" s="158" t="s">
        <v>49</v>
      </c>
      <c r="B135" s="159"/>
      <c r="C135" s="160" t="s">
        <v>49</v>
      </c>
      <c r="D135" s="161" t="s">
        <v>49</v>
      </c>
      <c r="E135" s="161" t="s">
        <v>49</v>
      </c>
      <c r="F135" s="161" t="s">
        <v>49</v>
      </c>
      <c r="G135" s="161" t="s">
        <v>49</v>
      </c>
      <c r="H135" s="161" t="s">
        <v>49</v>
      </c>
      <c r="I135" s="161" t="s">
        <v>49</v>
      </c>
      <c r="J135" s="172">
        <v>0</v>
      </c>
      <c r="K135" s="173">
        <v>0</v>
      </c>
      <c r="L135" s="145" t="s">
        <v>49</v>
      </c>
    </row>
    <row r="136" spans="1:12" ht="22.5" customHeight="1">
      <c r="A136" s="158" t="s">
        <v>49</v>
      </c>
      <c r="B136" s="159"/>
      <c r="C136" s="160" t="s">
        <v>49</v>
      </c>
      <c r="D136" s="161" t="s">
        <v>49</v>
      </c>
      <c r="E136" s="161" t="s">
        <v>49</v>
      </c>
      <c r="F136" s="161" t="s">
        <v>49</v>
      </c>
      <c r="G136" s="161" t="s">
        <v>49</v>
      </c>
      <c r="H136" s="161" t="s">
        <v>49</v>
      </c>
      <c r="I136" s="161" t="s">
        <v>49</v>
      </c>
      <c r="J136" s="172">
        <v>0</v>
      </c>
      <c r="K136" s="173">
        <v>0</v>
      </c>
      <c r="L136" s="145" t="s">
        <v>49</v>
      </c>
    </row>
    <row r="137" spans="1:12" ht="22.5" customHeight="1">
      <c r="A137" s="158" t="s">
        <v>49</v>
      </c>
      <c r="B137" s="159"/>
      <c r="C137" s="160" t="s">
        <v>49</v>
      </c>
      <c r="D137" s="161" t="s">
        <v>49</v>
      </c>
      <c r="E137" s="161" t="s">
        <v>49</v>
      </c>
      <c r="F137" s="161" t="s">
        <v>49</v>
      </c>
      <c r="G137" s="161" t="s">
        <v>49</v>
      </c>
      <c r="H137" s="161" t="s">
        <v>49</v>
      </c>
      <c r="I137" s="161" t="s">
        <v>49</v>
      </c>
      <c r="J137" s="172">
        <v>0</v>
      </c>
      <c r="K137" s="173">
        <v>0</v>
      </c>
      <c r="L137" s="145" t="s">
        <v>49</v>
      </c>
    </row>
    <row r="138" spans="1:12" ht="22.5" customHeight="1">
      <c r="A138" s="158" t="s">
        <v>49</v>
      </c>
      <c r="B138" s="159"/>
      <c r="C138" s="160" t="s">
        <v>49</v>
      </c>
      <c r="D138" s="161" t="s">
        <v>49</v>
      </c>
      <c r="E138" s="161" t="s">
        <v>49</v>
      </c>
      <c r="F138" s="161" t="s">
        <v>49</v>
      </c>
      <c r="G138" s="161" t="s">
        <v>49</v>
      </c>
      <c r="H138" s="161" t="s">
        <v>49</v>
      </c>
      <c r="I138" s="161" t="s">
        <v>49</v>
      </c>
      <c r="J138" s="172">
        <v>0</v>
      </c>
      <c r="K138" s="173">
        <v>0</v>
      </c>
      <c r="L138" s="145" t="s">
        <v>49</v>
      </c>
    </row>
    <row r="139" spans="1:12" ht="22.5" customHeight="1">
      <c r="A139" s="158" t="s">
        <v>49</v>
      </c>
      <c r="B139" s="159"/>
      <c r="C139" s="160" t="s">
        <v>49</v>
      </c>
      <c r="D139" s="161" t="s">
        <v>49</v>
      </c>
      <c r="E139" s="161" t="s">
        <v>49</v>
      </c>
      <c r="F139" s="161" t="s">
        <v>49</v>
      </c>
      <c r="G139" s="161" t="s">
        <v>49</v>
      </c>
      <c r="H139" s="161" t="s">
        <v>49</v>
      </c>
      <c r="I139" s="161" t="s">
        <v>49</v>
      </c>
      <c r="J139" s="172">
        <v>0</v>
      </c>
      <c r="K139" s="173">
        <v>0</v>
      </c>
      <c r="L139" s="145" t="s">
        <v>49</v>
      </c>
    </row>
    <row r="140" spans="1:12" ht="22.5" customHeight="1">
      <c r="A140" s="158" t="s">
        <v>49</v>
      </c>
      <c r="B140" s="159"/>
      <c r="C140" s="160" t="s">
        <v>49</v>
      </c>
      <c r="D140" s="161" t="s">
        <v>49</v>
      </c>
      <c r="E140" s="161" t="s">
        <v>49</v>
      </c>
      <c r="F140" s="161" t="s">
        <v>49</v>
      </c>
      <c r="G140" s="161" t="s">
        <v>49</v>
      </c>
      <c r="H140" s="161" t="s">
        <v>49</v>
      </c>
      <c r="I140" s="161" t="s">
        <v>49</v>
      </c>
      <c r="J140" s="172">
        <v>0</v>
      </c>
      <c r="K140" s="173">
        <v>0</v>
      </c>
      <c r="L140" s="145" t="s">
        <v>49</v>
      </c>
    </row>
    <row r="141" spans="1:12" ht="22.5" customHeight="1">
      <c r="A141" s="158" t="s">
        <v>49</v>
      </c>
      <c r="B141" s="159"/>
      <c r="C141" s="160" t="s">
        <v>49</v>
      </c>
      <c r="D141" s="161" t="s">
        <v>49</v>
      </c>
      <c r="E141" s="161" t="s">
        <v>49</v>
      </c>
      <c r="F141" s="161" t="s">
        <v>49</v>
      </c>
      <c r="G141" s="161" t="s">
        <v>49</v>
      </c>
      <c r="H141" s="161" t="s">
        <v>49</v>
      </c>
      <c r="I141" s="161" t="s">
        <v>49</v>
      </c>
      <c r="J141" s="172">
        <v>0</v>
      </c>
      <c r="K141" s="173">
        <v>0</v>
      </c>
      <c r="L141" s="145" t="s">
        <v>49</v>
      </c>
    </row>
    <row r="142" spans="1:12" ht="22.5" customHeight="1">
      <c r="A142" s="158" t="s">
        <v>49</v>
      </c>
      <c r="B142" s="159"/>
      <c r="C142" s="160" t="s">
        <v>49</v>
      </c>
      <c r="D142" s="161" t="s">
        <v>49</v>
      </c>
      <c r="E142" s="161" t="s">
        <v>49</v>
      </c>
      <c r="F142" s="161" t="s">
        <v>49</v>
      </c>
      <c r="G142" s="161" t="s">
        <v>49</v>
      </c>
      <c r="H142" s="161" t="s">
        <v>49</v>
      </c>
      <c r="I142" s="161" t="s">
        <v>49</v>
      </c>
      <c r="J142" s="172">
        <v>0</v>
      </c>
      <c r="K142" s="173">
        <v>0</v>
      </c>
      <c r="L142" s="145" t="s">
        <v>49</v>
      </c>
    </row>
    <row r="143" spans="1:12" ht="22.5" customHeight="1">
      <c r="A143" s="158" t="s">
        <v>49</v>
      </c>
      <c r="B143" s="159"/>
      <c r="C143" s="160" t="s">
        <v>49</v>
      </c>
      <c r="D143" s="161" t="s">
        <v>49</v>
      </c>
      <c r="E143" s="161" t="s">
        <v>49</v>
      </c>
      <c r="F143" s="161" t="s">
        <v>49</v>
      </c>
      <c r="G143" s="161" t="s">
        <v>49</v>
      </c>
      <c r="H143" s="161" t="s">
        <v>49</v>
      </c>
      <c r="I143" s="161" t="s">
        <v>49</v>
      </c>
      <c r="J143" s="172">
        <v>0</v>
      </c>
      <c r="K143" s="173">
        <v>0</v>
      </c>
      <c r="L143" s="145" t="s">
        <v>49</v>
      </c>
    </row>
    <row r="144" spans="1:12" ht="22.5" customHeight="1">
      <c r="A144" s="158" t="s">
        <v>49</v>
      </c>
      <c r="B144" s="159"/>
      <c r="C144" s="160" t="s">
        <v>49</v>
      </c>
      <c r="D144" s="161" t="s">
        <v>49</v>
      </c>
      <c r="E144" s="161" t="s">
        <v>49</v>
      </c>
      <c r="F144" s="161" t="s">
        <v>49</v>
      </c>
      <c r="G144" s="161" t="s">
        <v>49</v>
      </c>
      <c r="H144" s="161" t="s">
        <v>49</v>
      </c>
      <c r="I144" s="161" t="s">
        <v>49</v>
      </c>
      <c r="J144" s="172">
        <v>0</v>
      </c>
      <c r="K144" s="173">
        <v>0</v>
      </c>
      <c r="L144" s="145" t="s">
        <v>49</v>
      </c>
    </row>
    <row r="145" spans="1:12" ht="22.5" customHeight="1">
      <c r="A145" s="158" t="s">
        <v>49</v>
      </c>
      <c r="B145" s="159"/>
      <c r="C145" s="160" t="s">
        <v>49</v>
      </c>
      <c r="D145" s="161" t="s">
        <v>49</v>
      </c>
      <c r="E145" s="161" t="s">
        <v>49</v>
      </c>
      <c r="F145" s="161" t="s">
        <v>49</v>
      </c>
      <c r="G145" s="161" t="s">
        <v>49</v>
      </c>
      <c r="H145" s="161" t="s">
        <v>49</v>
      </c>
      <c r="I145" s="161" t="s">
        <v>49</v>
      </c>
      <c r="J145" s="172">
        <v>0</v>
      </c>
      <c r="K145" s="173">
        <v>0</v>
      </c>
      <c r="L145" s="145" t="s">
        <v>49</v>
      </c>
    </row>
    <row r="146" spans="1:12" ht="22.5" customHeight="1">
      <c r="A146" s="158" t="s">
        <v>49</v>
      </c>
      <c r="B146" s="159"/>
      <c r="C146" s="160" t="s">
        <v>49</v>
      </c>
      <c r="D146" s="161" t="s">
        <v>49</v>
      </c>
      <c r="E146" s="161" t="s">
        <v>49</v>
      </c>
      <c r="F146" s="161" t="s">
        <v>49</v>
      </c>
      <c r="G146" s="161" t="s">
        <v>49</v>
      </c>
      <c r="H146" s="161" t="s">
        <v>49</v>
      </c>
      <c r="I146" s="161" t="s">
        <v>49</v>
      </c>
      <c r="J146" s="172">
        <v>0</v>
      </c>
      <c r="K146" s="173">
        <v>0</v>
      </c>
      <c r="L146" s="145" t="s">
        <v>49</v>
      </c>
    </row>
    <row r="147" spans="1:12" ht="22.5" customHeight="1">
      <c r="A147" s="158" t="s">
        <v>49</v>
      </c>
      <c r="B147" s="159"/>
      <c r="C147" s="160" t="s">
        <v>49</v>
      </c>
      <c r="D147" s="161" t="s">
        <v>49</v>
      </c>
      <c r="E147" s="161" t="s">
        <v>49</v>
      </c>
      <c r="F147" s="161" t="s">
        <v>49</v>
      </c>
      <c r="G147" s="161" t="s">
        <v>49</v>
      </c>
      <c r="H147" s="161" t="s">
        <v>49</v>
      </c>
      <c r="I147" s="161" t="s">
        <v>49</v>
      </c>
      <c r="J147" s="172">
        <v>0</v>
      </c>
      <c r="K147" s="173">
        <v>0</v>
      </c>
      <c r="L147" s="145" t="s">
        <v>49</v>
      </c>
    </row>
    <row r="148" spans="1:12" ht="22.5" customHeight="1">
      <c r="A148" s="158" t="s">
        <v>49</v>
      </c>
      <c r="B148" s="159"/>
      <c r="C148" s="160" t="s">
        <v>49</v>
      </c>
      <c r="D148" s="161" t="s">
        <v>49</v>
      </c>
      <c r="E148" s="161" t="s">
        <v>49</v>
      </c>
      <c r="F148" s="161" t="s">
        <v>49</v>
      </c>
      <c r="G148" s="161" t="s">
        <v>49</v>
      </c>
      <c r="H148" s="161" t="s">
        <v>49</v>
      </c>
      <c r="I148" s="161" t="s">
        <v>49</v>
      </c>
      <c r="J148" s="172">
        <v>0</v>
      </c>
      <c r="K148" s="173">
        <v>0</v>
      </c>
      <c r="L148" s="145" t="s">
        <v>49</v>
      </c>
    </row>
    <row r="149" spans="1:12" ht="22.5" customHeight="1">
      <c r="A149" s="158" t="s">
        <v>49</v>
      </c>
      <c r="B149" s="159"/>
      <c r="C149" s="160" t="s">
        <v>49</v>
      </c>
      <c r="D149" s="161" t="s">
        <v>49</v>
      </c>
      <c r="E149" s="161" t="s">
        <v>49</v>
      </c>
      <c r="F149" s="161" t="s">
        <v>49</v>
      </c>
      <c r="G149" s="161" t="s">
        <v>49</v>
      </c>
      <c r="H149" s="161" t="s">
        <v>49</v>
      </c>
      <c r="I149" s="161" t="s">
        <v>49</v>
      </c>
      <c r="J149" s="172">
        <v>0</v>
      </c>
      <c r="K149" s="173">
        <v>0</v>
      </c>
      <c r="L149" s="145" t="s">
        <v>49</v>
      </c>
    </row>
    <row r="150" spans="1:12" ht="22.5" customHeight="1">
      <c r="A150" s="158" t="s">
        <v>49</v>
      </c>
      <c r="B150" s="159"/>
      <c r="C150" s="160" t="s">
        <v>49</v>
      </c>
      <c r="D150" s="161" t="s">
        <v>49</v>
      </c>
      <c r="E150" s="161" t="s">
        <v>49</v>
      </c>
      <c r="F150" s="161" t="s">
        <v>49</v>
      </c>
      <c r="G150" s="161" t="s">
        <v>49</v>
      </c>
      <c r="H150" s="161" t="s">
        <v>49</v>
      </c>
      <c r="I150" s="161" t="s">
        <v>49</v>
      </c>
      <c r="J150" s="172">
        <v>0</v>
      </c>
      <c r="K150" s="173">
        <v>0</v>
      </c>
      <c r="L150" s="145" t="s">
        <v>49</v>
      </c>
    </row>
    <row r="151" spans="1:12" ht="22.5" customHeight="1">
      <c r="A151" s="158" t="s">
        <v>49</v>
      </c>
      <c r="B151" s="159"/>
      <c r="C151" s="160" t="s">
        <v>49</v>
      </c>
      <c r="D151" s="161" t="s">
        <v>49</v>
      </c>
      <c r="E151" s="161" t="s">
        <v>49</v>
      </c>
      <c r="F151" s="161" t="s">
        <v>49</v>
      </c>
      <c r="G151" s="161" t="s">
        <v>49</v>
      </c>
      <c r="H151" s="161" t="s">
        <v>49</v>
      </c>
      <c r="I151" s="161" t="s">
        <v>49</v>
      </c>
      <c r="J151" s="172">
        <v>0</v>
      </c>
      <c r="K151" s="173">
        <v>0</v>
      </c>
      <c r="L151" s="145" t="s">
        <v>49</v>
      </c>
    </row>
    <row r="152" spans="1:12" ht="22.5" customHeight="1">
      <c r="A152" s="158" t="s">
        <v>49</v>
      </c>
      <c r="B152" s="159"/>
      <c r="C152" s="160" t="s">
        <v>49</v>
      </c>
      <c r="D152" s="161" t="s">
        <v>49</v>
      </c>
      <c r="E152" s="161" t="s">
        <v>49</v>
      </c>
      <c r="F152" s="161" t="s">
        <v>49</v>
      </c>
      <c r="G152" s="161" t="s">
        <v>49</v>
      </c>
      <c r="H152" s="161" t="s">
        <v>49</v>
      </c>
      <c r="I152" s="161" t="s">
        <v>49</v>
      </c>
      <c r="J152" s="172">
        <v>0</v>
      </c>
      <c r="K152" s="173">
        <v>0</v>
      </c>
      <c r="L152" s="145" t="s">
        <v>49</v>
      </c>
    </row>
    <row r="153" spans="1:12" ht="22.5" customHeight="1">
      <c r="A153" s="158" t="s">
        <v>49</v>
      </c>
      <c r="B153" s="159"/>
      <c r="C153" s="160" t="s">
        <v>49</v>
      </c>
      <c r="D153" s="161" t="s">
        <v>49</v>
      </c>
      <c r="E153" s="161" t="s">
        <v>49</v>
      </c>
      <c r="F153" s="161" t="s">
        <v>49</v>
      </c>
      <c r="G153" s="161" t="s">
        <v>49</v>
      </c>
      <c r="H153" s="161" t="s">
        <v>49</v>
      </c>
      <c r="I153" s="161" t="s">
        <v>49</v>
      </c>
      <c r="J153" s="172">
        <v>0</v>
      </c>
      <c r="K153" s="173">
        <v>0</v>
      </c>
      <c r="L153" s="145" t="s">
        <v>49</v>
      </c>
    </row>
    <row r="154" spans="1:12" ht="22.5" customHeight="1">
      <c r="A154" s="158" t="s">
        <v>49</v>
      </c>
      <c r="B154" s="159"/>
      <c r="C154" s="160" t="s">
        <v>49</v>
      </c>
      <c r="D154" s="161" t="s">
        <v>49</v>
      </c>
      <c r="E154" s="161" t="s">
        <v>49</v>
      </c>
      <c r="F154" s="161" t="s">
        <v>49</v>
      </c>
      <c r="G154" s="161" t="s">
        <v>49</v>
      </c>
      <c r="H154" s="161" t="s">
        <v>49</v>
      </c>
      <c r="I154" s="161" t="s">
        <v>49</v>
      </c>
      <c r="J154" s="172">
        <v>0</v>
      </c>
      <c r="K154" s="173">
        <v>0</v>
      </c>
      <c r="L154" s="145" t="s">
        <v>49</v>
      </c>
    </row>
    <row r="155" spans="1:12" ht="22.5" customHeight="1">
      <c r="A155" s="158" t="s">
        <v>49</v>
      </c>
      <c r="B155" s="159"/>
      <c r="C155" s="160" t="s">
        <v>49</v>
      </c>
      <c r="D155" s="161" t="s">
        <v>49</v>
      </c>
      <c r="E155" s="161" t="s">
        <v>49</v>
      </c>
      <c r="F155" s="161" t="s">
        <v>49</v>
      </c>
      <c r="G155" s="161" t="s">
        <v>49</v>
      </c>
      <c r="H155" s="161" t="s">
        <v>49</v>
      </c>
      <c r="I155" s="161" t="s">
        <v>49</v>
      </c>
      <c r="J155" s="172">
        <v>0</v>
      </c>
      <c r="K155" s="173">
        <v>0</v>
      </c>
      <c r="L155" s="145" t="s">
        <v>49</v>
      </c>
    </row>
    <row r="156" spans="1:12" ht="22.5" customHeight="1">
      <c r="A156" s="158" t="s">
        <v>49</v>
      </c>
      <c r="B156" s="159"/>
      <c r="C156" s="160" t="s">
        <v>49</v>
      </c>
      <c r="D156" s="161" t="s">
        <v>49</v>
      </c>
      <c r="E156" s="161" t="s">
        <v>49</v>
      </c>
      <c r="F156" s="161" t="s">
        <v>49</v>
      </c>
      <c r="G156" s="161" t="s">
        <v>49</v>
      </c>
      <c r="H156" s="161" t="s">
        <v>49</v>
      </c>
      <c r="I156" s="161" t="s">
        <v>49</v>
      </c>
      <c r="J156" s="172">
        <v>0</v>
      </c>
      <c r="K156" s="173">
        <v>0</v>
      </c>
      <c r="L156" s="145" t="s">
        <v>49</v>
      </c>
    </row>
    <row r="157" spans="1:12" ht="22.5" customHeight="1">
      <c r="A157" s="158" t="s">
        <v>49</v>
      </c>
      <c r="B157" s="159"/>
      <c r="C157" s="160" t="s">
        <v>49</v>
      </c>
      <c r="D157" s="161" t="s">
        <v>49</v>
      </c>
      <c r="E157" s="161" t="s">
        <v>49</v>
      </c>
      <c r="F157" s="161" t="s">
        <v>49</v>
      </c>
      <c r="G157" s="161" t="s">
        <v>49</v>
      </c>
      <c r="H157" s="161" t="s">
        <v>49</v>
      </c>
      <c r="I157" s="161" t="s">
        <v>49</v>
      </c>
      <c r="J157" s="172">
        <v>0</v>
      </c>
      <c r="K157" s="173">
        <v>0</v>
      </c>
      <c r="L157" s="145" t="s">
        <v>49</v>
      </c>
    </row>
    <row r="158" spans="1:12" ht="22.5" customHeight="1">
      <c r="A158" s="158" t="s">
        <v>49</v>
      </c>
      <c r="B158" s="159"/>
      <c r="C158" s="160" t="s">
        <v>49</v>
      </c>
      <c r="D158" s="161" t="s">
        <v>49</v>
      </c>
      <c r="E158" s="161" t="s">
        <v>49</v>
      </c>
      <c r="F158" s="161" t="s">
        <v>49</v>
      </c>
      <c r="G158" s="161" t="s">
        <v>49</v>
      </c>
      <c r="H158" s="161" t="s">
        <v>49</v>
      </c>
      <c r="I158" s="161" t="s">
        <v>49</v>
      </c>
      <c r="J158" s="172">
        <v>0</v>
      </c>
      <c r="K158" s="173">
        <v>0</v>
      </c>
      <c r="L158" s="145" t="s">
        <v>49</v>
      </c>
    </row>
    <row r="159" spans="1:12" ht="22.5" customHeight="1">
      <c r="A159" s="158" t="s">
        <v>49</v>
      </c>
      <c r="B159" s="159"/>
      <c r="C159" s="160" t="s">
        <v>49</v>
      </c>
      <c r="D159" s="161" t="s">
        <v>49</v>
      </c>
      <c r="E159" s="161" t="s">
        <v>49</v>
      </c>
      <c r="F159" s="161" t="s">
        <v>49</v>
      </c>
      <c r="G159" s="161" t="s">
        <v>49</v>
      </c>
      <c r="H159" s="161" t="s">
        <v>49</v>
      </c>
      <c r="I159" s="161" t="s">
        <v>49</v>
      </c>
      <c r="J159" s="172">
        <v>0</v>
      </c>
      <c r="K159" s="173">
        <v>0</v>
      </c>
      <c r="L159" s="145" t="s">
        <v>49</v>
      </c>
    </row>
    <row r="160" spans="1:12" ht="22.5" customHeight="1">
      <c r="A160" s="158" t="s">
        <v>49</v>
      </c>
      <c r="B160" s="159"/>
      <c r="C160" s="160" t="s">
        <v>49</v>
      </c>
      <c r="D160" s="161" t="s">
        <v>49</v>
      </c>
      <c r="E160" s="161" t="s">
        <v>49</v>
      </c>
      <c r="F160" s="161" t="s">
        <v>49</v>
      </c>
      <c r="G160" s="161" t="s">
        <v>49</v>
      </c>
      <c r="H160" s="161" t="s">
        <v>49</v>
      </c>
      <c r="I160" s="161" t="s">
        <v>49</v>
      </c>
      <c r="J160" s="172">
        <v>0</v>
      </c>
      <c r="K160" s="173">
        <v>0</v>
      </c>
      <c r="L160" s="145" t="s">
        <v>49</v>
      </c>
    </row>
    <row r="161" spans="1:12" ht="22.5" customHeight="1">
      <c r="A161" s="158" t="s">
        <v>49</v>
      </c>
      <c r="B161" s="159"/>
      <c r="C161" s="160" t="s">
        <v>49</v>
      </c>
      <c r="D161" s="161" t="s">
        <v>49</v>
      </c>
      <c r="E161" s="161" t="s">
        <v>49</v>
      </c>
      <c r="F161" s="161" t="s">
        <v>49</v>
      </c>
      <c r="G161" s="161" t="s">
        <v>49</v>
      </c>
      <c r="H161" s="161" t="s">
        <v>49</v>
      </c>
      <c r="I161" s="161" t="s">
        <v>49</v>
      </c>
      <c r="J161" s="172">
        <v>0</v>
      </c>
      <c r="K161" s="173">
        <v>0</v>
      </c>
      <c r="L161" s="145" t="s">
        <v>49</v>
      </c>
    </row>
    <row r="162" spans="1:12" ht="22.5" customHeight="1">
      <c r="A162" s="158" t="s">
        <v>49</v>
      </c>
      <c r="B162" s="159"/>
      <c r="C162" s="160" t="s">
        <v>49</v>
      </c>
      <c r="D162" s="161" t="s">
        <v>49</v>
      </c>
      <c r="E162" s="161" t="s">
        <v>49</v>
      </c>
      <c r="F162" s="161" t="s">
        <v>49</v>
      </c>
      <c r="G162" s="161" t="s">
        <v>49</v>
      </c>
      <c r="H162" s="161" t="s">
        <v>49</v>
      </c>
      <c r="I162" s="161" t="s">
        <v>49</v>
      </c>
      <c r="J162" s="172">
        <v>0</v>
      </c>
      <c r="K162" s="173">
        <v>0</v>
      </c>
      <c r="L162" s="145" t="s">
        <v>49</v>
      </c>
    </row>
    <row r="163" spans="1:12" ht="22.5" customHeight="1">
      <c r="A163" s="158" t="s">
        <v>49</v>
      </c>
      <c r="B163" s="159"/>
      <c r="C163" s="160" t="s">
        <v>49</v>
      </c>
      <c r="D163" s="161" t="s">
        <v>49</v>
      </c>
      <c r="E163" s="161" t="s">
        <v>49</v>
      </c>
      <c r="F163" s="161" t="s">
        <v>49</v>
      </c>
      <c r="G163" s="161" t="s">
        <v>49</v>
      </c>
      <c r="H163" s="161" t="s">
        <v>49</v>
      </c>
      <c r="I163" s="161" t="s">
        <v>49</v>
      </c>
      <c r="J163" s="172">
        <v>0</v>
      </c>
      <c r="K163" s="173">
        <v>0</v>
      </c>
      <c r="L163" s="145" t="s">
        <v>49</v>
      </c>
    </row>
    <row r="164" spans="1:12" ht="22.5" customHeight="1">
      <c r="A164" s="158" t="s">
        <v>49</v>
      </c>
      <c r="B164" s="159"/>
      <c r="C164" s="160" t="s">
        <v>49</v>
      </c>
      <c r="D164" s="161" t="s">
        <v>49</v>
      </c>
      <c r="E164" s="161" t="s">
        <v>49</v>
      </c>
      <c r="F164" s="161" t="s">
        <v>49</v>
      </c>
      <c r="G164" s="161" t="s">
        <v>49</v>
      </c>
      <c r="H164" s="161" t="s">
        <v>49</v>
      </c>
      <c r="I164" s="161" t="s">
        <v>49</v>
      </c>
      <c r="J164" s="172">
        <v>0</v>
      </c>
      <c r="K164" s="173">
        <v>0</v>
      </c>
      <c r="L164" s="145" t="s">
        <v>49</v>
      </c>
    </row>
    <row r="165" spans="1:12" ht="22.5" customHeight="1">
      <c r="A165" s="158" t="s">
        <v>49</v>
      </c>
      <c r="B165" s="159"/>
      <c r="C165" s="160" t="s">
        <v>49</v>
      </c>
      <c r="D165" s="161" t="s">
        <v>49</v>
      </c>
      <c r="E165" s="161" t="s">
        <v>49</v>
      </c>
      <c r="F165" s="161" t="s">
        <v>49</v>
      </c>
      <c r="G165" s="161" t="s">
        <v>49</v>
      </c>
      <c r="H165" s="161" t="s">
        <v>49</v>
      </c>
      <c r="I165" s="161" t="s">
        <v>49</v>
      </c>
      <c r="J165" s="172">
        <v>0</v>
      </c>
      <c r="K165" s="173">
        <v>0</v>
      </c>
      <c r="L165" s="145" t="s">
        <v>49</v>
      </c>
    </row>
    <row r="166" spans="1:12" ht="22.5" customHeight="1">
      <c r="A166" s="158" t="s">
        <v>49</v>
      </c>
      <c r="B166" s="159"/>
      <c r="C166" s="160" t="s">
        <v>49</v>
      </c>
      <c r="D166" s="161" t="s">
        <v>49</v>
      </c>
      <c r="E166" s="161" t="s">
        <v>49</v>
      </c>
      <c r="F166" s="161" t="s">
        <v>49</v>
      </c>
      <c r="G166" s="161" t="s">
        <v>49</v>
      </c>
      <c r="H166" s="161" t="s">
        <v>49</v>
      </c>
      <c r="I166" s="161" t="s">
        <v>49</v>
      </c>
      <c r="J166" s="172">
        <v>0</v>
      </c>
      <c r="K166" s="173">
        <v>0</v>
      </c>
      <c r="L166" s="145" t="s">
        <v>49</v>
      </c>
    </row>
    <row r="167" spans="1:12" ht="22.5" customHeight="1">
      <c r="A167" s="158" t="s">
        <v>49</v>
      </c>
      <c r="B167" s="159"/>
      <c r="C167" s="160" t="s">
        <v>49</v>
      </c>
      <c r="D167" s="161" t="s">
        <v>49</v>
      </c>
      <c r="E167" s="161" t="s">
        <v>49</v>
      </c>
      <c r="F167" s="161" t="s">
        <v>49</v>
      </c>
      <c r="G167" s="161" t="s">
        <v>49</v>
      </c>
      <c r="H167" s="161" t="s">
        <v>49</v>
      </c>
      <c r="I167" s="161" t="s">
        <v>49</v>
      </c>
      <c r="J167" s="172">
        <v>0</v>
      </c>
      <c r="K167" s="173">
        <v>0</v>
      </c>
      <c r="L167" s="145" t="s">
        <v>49</v>
      </c>
    </row>
    <row r="168" spans="1:12" ht="22.5" customHeight="1">
      <c r="A168" s="158" t="s">
        <v>49</v>
      </c>
      <c r="B168" s="159"/>
      <c r="C168" s="160" t="s">
        <v>49</v>
      </c>
      <c r="D168" s="161" t="s">
        <v>49</v>
      </c>
      <c r="E168" s="161" t="s">
        <v>49</v>
      </c>
      <c r="F168" s="161" t="s">
        <v>49</v>
      </c>
      <c r="G168" s="161" t="s">
        <v>49</v>
      </c>
      <c r="H168" s="161" t="s">
        <v>49</v>
      </c>
      <c r="I168" s="161" t="s">
        <v>49</v>
      </c>
      <c r="J168" s="172">
        <v>0</v>
      </c>
      <c r="K168" s="173">
        <v>0</v>
      </c>
      <c r="L168" s="145" t="s">
        <v>49</v>
      </c>
    </row>
    <row r="169" spans="1:12" ht="22.5" customHeight="1">
      <c r="A169" s="158" t="s">
        <v>49</v>
      </c>
      <c r="B169" s="159"/>
      <c r="C169" s="160" t="s">
        <v>49</v>
      </c>
      <c r="D169" s="161" t="s">
        <v>49</v>
      </c>
      <c r="E169" s="161" t="s">
        <v>49</v>
      </c>
      <c r="F169" s="161" t="s">
        <v>49</v>
      </c>
      <c r="G169" s="161" t="s">
        <v>49</v>
      </c>
      <c r="H169" s="161" t="s">
        <v>49</v>
      </c>
      <c r="I169" s="161" t="s">
        <v>49</v>
      </c>
      <c r="J169" s="172">
        <v>0</v>
      </c>
      <c r="K169" s="173">
        <v>0</v>
      </c>
      <c r="L169" s="145" t="s">
        <v>49</v>
      </c>
    </row>
    <row r="170" spans="1:12" ht="22.5" customHeight="1">
      <c r="A170" s="158" t="s">
        <v>49</v>
      </c>
      <c r="B170" s="159"/>
      <c r="C170" s="160" t="s">
        <v>49</v>
      </c>
      <c r="D170" s="161" t="s">
        <v>49</v>
      </c>
      <c r="E170" s="161" t="s">
        <v>49</v>
      </c>
      <c r="F170" s="161" t="s">
        <v>49</v>
      </c>
      <c r="G170" s="161" t="s">
        <v>49</v>
      </c>
      <c r="H170" s="161" t="s">
        <v>49</v>
      </c>
      <c r="I170" s="161" t="s">
        <v>49</v>
      </c>
      <c r="J170" s="172">
        <v>0</v>
      </c>
      <c r="K170" s="173">
        <v>0</v>
      </c>
      <c r="L170" s="145" t="s">
        <v>49</v>
      </c>
    </row>
    <row r="171" spans="1:12" ht="22.5" customHeight="1">
      <c r="A171" s="158" t="s">
        <v>49</v>
      </c>
      <c r="B171" s="159"/>
      <c r="C171" s="160" t="s">
        <v>49</v>
      </c>
      <c r="D171" s="161" t="s">
        <v>49</v>
      </c>
      <c r="E171" s="161" t="s">
        <v>49</v>
      </c>
      <c r="F171" s="161" t="s">
        <v>49</v>
      </c>
      <c r="G171" s="161" t="s">
        <v>49</v>
      </c>
      <c r="H171" s="161" t="s">
        <v>49</v>
      </c>
      <c r="I171" s="161" t="s">
        <v>49</v>
      </c>
      <c r="J171" s="172">
        <v>0</v>
      </c>
      <c r="K171" s="173">
        <v>0</v>
      </c>
      <c r="L171" s="145" t="s">
        <v>49</v>
      </c>
    </row>
    <row r="172" spans="1:12" ht="22.5" customHeight="1">
      <c r="A172" s="158" t="s">
        <v>49</v>
      </c>
      <c r="B172" s="159"/>
      <c r="C172" s="160" t="s">
        <v>49</v>
      </c>
      <c r="D172" s="161" t="s">
        <v>49</v>
      </c>
      <c r="E172" s="161" t="s">
        <v>49</v>
      </c>
      <c r="F172" s="161" t="s">
        <v>49</v>
      </c>
      <c r="G172" s="161" t="s">
        <v>49</v>
      </c>
      <c r="H172" s="161" t="s">
        <v>49</v>
      </c>
      <c r="I172" s="161" t="s">
        <v>49</v>
      </c>
      <c r="J172" s="172">
        <v>0</v>
      </c>
      <c r="K172" s="173">
        <v>0</v>
      </c>
      <c r="L172" s="145" t="s">
        <v>49</v>
      </c>
    </row>
    <row r="173" spans="1:12" ht="22.5" customHeight="1">
      <c r="A173" s="158" t="s">
        <v>49</v>
      </c>
      <c r="B173" s="159"/>
      <c r="C173" s="160" t="s">
        <v>49</v>
      </c>
      <c r="D173" s="161" t="s">
        <v>49</v>
      </c>
      <c r="E173" s="161" t="s">
        <v>49</v>
      </c>
      <c r="F173" s="161" t="s">
        <v>49</v>
      </c>
      <c r="G173" s="161" t="s">
        <v>49</v>
      </c>
      <c r="H173" s="161" t="s">
        <v>49</v>
      </c>
      <c r="I173" s="161" t="s">
        <v>49</v>
      </c>
      <c r="J173" s="172">
        <v>0</v>
      </c>
      <c r="K173" s="173">
        <v>0</v>
      </c>
      <c r="L173" s="145" t="s">
        <v>49</v>
      </c>
    </row>
    <row r="174" spans="1:12" ht="22.5" customHeight="1">
      <c r="A174" s="158" t="s">
        <v>49</v>
      </c>
      <c r="B174" s="159"/>
      <c r="C174" s="160" t="s">
        <v>49</v>
      </c>
      <c r="D174" s="161" t="s">
        <v>49</v>
      </c>
      <c r="E174" s="161" t="s">
        <v>49</v>
      </c>
      <c r="F174" s="161" t="s">
        <v>49</v>
      </c>
      <c r="G174" s="161" t="s">
        <v>49</v>
      </c>
      <c r="H174" s="161" t="s">
        <v>49</v>
      </c>
      <c r="I174" s="161" t="s">
        <v>49</v>
      </c>
      <c r="J174" s="172">
        <v>0</v>
      </c>
      <c r="K174" s="173">
        <v>0</v>
      </c>
      <c r="L174" s="145" t="s">
        <v>49</v>
      </c>
    </row>
    <row r="175" spans="1:12" ht="22.5" customHeight="1">
      <c r="A175" s="158" t="s">
        <v>49</v>
      </c>
      <c r="B175" s="159"/>
      <c r="C175" s="160" t="s">
        <v>49</v>
      </c>
      <c r="D175" s="161" t="s">
        <v>49</v>
      </c>
      <c r="E175" s="161" t="s">
        <v>49</v>
      </c>
      <c r="F175" s="161" t="s">
        <v>49</v>
      </c>
      <c r="G175" s="161" t="s">
        <v>49</v>
      </c>
      <c r="H175" s="161" t="s">
        <v>49</v>
      </c>
      <c r="I175" s="161" t="s">
        <v>49</v>
      </c>
      <c r="J175" s="172">
        <v>0</v>
      </c>
      <c r="K175" s="173">
        <v>0</v>
      </c>
      <c r="L175" s="145" t="s">
        <v>49</v>
      </c>
    </row>
    <row r="176" spans="1:12" ht="22.5" customHeight="1">
      <c r="A176" s="158" t="s">
        <v>49</v>
      </c>
      <c r="B176" s="159"/>
      <c r="C176" s="160" t="s">
        <v>49</v>
      </c>
      <c r="D176" s="161" t="s">
        <v>49</v>
      </c>
      <c r="E176" s="161" t="s">
        <v>49</v>
      </c>
      <c r="F176" s="161" t="s">
        <v>49</v>
      </c>
      <c r="G176" s="161" t="s">
        <v>49</v>
      </c>
      <c r="H176" s="161" t="s">
        <v>49</v>
      </c>
      <c r="I176" s="161" t="s">
        <v>49</v>
      </c>
      <c r="J176" s="172">
        <v>0</v>
      </c>
      <c r="K176" s="173">
        <v>0</v>
      </c>
      <c r="L176" s="145" t="s">
        <v>49</v>
      </c>
    </row>
    <row r="177" spans="1:12" ht="22.5" customHeight="1">
      <c r="A177" s="158" t="s">
        <v>49</v>
      </c>
      <c r="B177" s="159"/>
      <c r="C177" s="160" t="s">
        <v>49</v>
      </c>
      <c r="D177" s="161" t="s">
        <v>49</v>
      </c>
      <c r="E177" s="161" t="s">
        <v>49</v>
      </c>
      <c r="F177" s="161" t="s">
        <v>49</v>
      </c>
      <c r="G177" s="161" t="s">
        <v>49</v>
      </c>
      <c r="H177" s="161" t="s">
        <v>49</v>
      </c>
      <c r="I177" s="161" t="s">
        <v>49</v>
      </c>
      <c r="J177" s="172">
        <v>0</v>
      </c>
      <c r="K177" s="173">
        <v>0</v>
      </c>
      <c r="L177" s="145" t="s">
        <v>49</v>
      </c>
    </row>
    <row r="178" spans="1:12" ht="22.5" customHeight="1">
      <c r="A178" s="158" t="s">
        <v>49</v>
      </c>
      <c r="B178" s="159"/>
      <c r="C178" s="160" t="s">
        <v>49</v>
      </c>
      <c r="D178" s="161" t="s">
        <v>49</v>
      </c>
      <c r="E178" s="161" t="s">
        <v>49</v>
      </c>
      <c r="F178" s="161" t="s">
        <v>49</v>
      </c>
      <c r="G178" s="161" t="s">
        <v>49</v>
      </c>
      <c r="H178" s="161" t="s">
        <v>49</v>
      </c>
      <c r="I178" s="161" t="s">
        <v>49</v>
      </c>
      <c r="J178" s="172">
        <v>0</v>
      </c>
      <c r="K178" s="173">
        <v>0</v>
      </c>
      <c r="L178" s="145" t="s">
        <v>49</v>
      </c>
    </row>
    <row r="179" spans="1:12" ht="22.5" customHeight="1">
      <c r="A179" s="158" t="s">
        <v>49</v>
      </c>
      <c r="B179" s="159"/>
      <c r="C179" s="160" t="s">
        <v>49</v>
      </c>
      <c r="D179" s="161" t="s">
        <v>49</v>
      </c>
      <c r="E179" s="161" t="s">
        <v>49</v>
      </c>
      <c r="F179" s="161" t="s">
        <v>49</v>
      </c>
      <c r="G179" s="161" t="s">
        <v>49</v>
      </c>
      <c r="H179" s="161" t="s">
        <v>49</v>
      </c>
      <c r="I179" s="161" t="s">
        <v>49</v>
      </c>
      <c r="J179" s="172">
        <v>0</v>
      </c>
      <c r="K179" s="173">
        <v>0</v>
      </c>
      <c r="L179" s="145" t="s">
        <v>49</v>
      </c>
    </row>
    <row r="180" spans="1:12" ht="22.5" customHeight="1">
      <c r="A180" s="158" t="s">
        <v>49</v>
      </c>
      <c r="B180" s="159"/>
      <c r="C180" s="160" t="s">
        <v>49</v>
      </c>
      <c r="D180" s="161" t="s">
        <v>49</v>
      </c>
      <c r="E180" s="161" t="s">
        <v>49</v>
      </c>
      <c r="F180" s="161" t="s">
        <v>49</v>
      </c>
      <c r="G180" s="161" t="s">
        <v>49</v>
      </c>
      <c r="H180" s="161" t="s">
        <v>49</v>
      </c>
      <c r="I180" s="161" t="s">
        <v>49</v>
      </c>
      <c r="J180" s="172">
        <v>0</v>
      </c>
      <c r="K180" s="173">
        <v>0</v>
      </c>
      <c r="L180" s="145" t="s">
        <v>49</v>
      </c>
    </row>
    <row r="181" spans="1:12" ht="22.5" customHeight="1">
      <c r="A181" s="158" t="s">
        <v>49</v>
      </c>
      <c r="B181" s="159"/>
      <c r="C181" s="160" t="s">
        <v>49</v>
      </c>
      <c r="D181" s="161" t="s">
        <v>49</v>
      </c>
      <c r="E181" s="161" t="s">
        <v>49</v>
      </c>
      <c r="F181" s="161" t="s">
        <v>49</v>
      </c>
      <c r="G181" s="161" t="s">
        <v>49</v>
      </c>
      <c r="H181" s="161" t="s">
        <v>49</v>
      </c>
      <c r="I181" s="161" t="s">
        <v>49</v>
      </c>
      <c r="J181" s="172">
        <v>0</v>
      </c>
      <c r="K181" s="173">
        <v>0</v>
      </c>
      <c r="L181" s="145" t="s">
        <v>49</v>
      </c>
    </row>
    <row r="182" spans="1:12" ht="22.5" customHeight="1">
      <c r="A182" s="158" t="s">
        <v>49</v>
      </c>
      <c r="B182" s="159"/>
      <c r="C182" s="160" t="s">
        <v>49</v>
      </c>
      <c r="D182" s="161" t="s">
        <v>49</v>
      </c>
      <c r="E182" s="161" t="s">
        <v>49</v>
      </c>
      <c r="F182" s="161" t="s">
        <v>49</v>
      </c>
      <c r="G182" s="161" t="s">
        <v>49</v>
      </c>
      <c r="H182" s="161" t="s">
        <v>49</v>
      </c>
      <c r="I182" s="161" t="s">
        <v>49</v>
      </c>
      <c r="J182" s="172">
        <v>0</v>
      </c>
      <c r="K182" s="173">
        <v>0</v>
      </c>
      <c r="L182" s="145" t="s">
        <v>49</v>
      </c>
    </row>
    <row r="183" spans="1:12" ht="22.5" customHeight="1">
      <c r="A183" s="158" t="s">
        <v>49</v>
      </c>
      <c r="B183" s="159"/>
      <c r="C183" s="160" t="s">
        <v>49</v>
      </c>
      <c r="D183" s="161" t="s">
        <v>49</v>
      </c>
      <c r="E183" s="161" t="s">
        <v>49</v>
      </c>
      <c r="F183" s="161" t="s">
        <v>49</v>
      </c>
      <c r="G183" s="161" t="s">
        <v>49</v>
      </c>
      <c r="H183" s="161" t="s">
        <v>49</v>
      </c>
      <c r="I183" s="161" t="s">
        <v>49</v>
      </c>
      <c r="J183" s="172">
        <v>0</v>
      </c>
      <c r="K183" s="173">
        <v>0</v>
      </c>
      <c r="L183" s="145" t="s">
        <v>49</v>
      </c>
    </row>
    <row r="184" spans="1:12" ht="22.5" customHeight="1">
      <c r="A184" s="158" t="s">
        <v>49</v>
      </c>
      <c r="B184" s="159"/>
      <c r="C184" s="160" t="s">
        <v>49</v>
      </c>
      <c r="D184" s="161" t="s">
        <v>49</v>
      </c>
      <c r="E184" s="161" t="s">
        <v>49</v>
      </c>
      <c r="F184" s="161" t="s">
        <v>49</v>
      </c>
      <c r="G184" s="161" t="s">
        <v>49</v>
      </c>
      <c r="H184" s="161" t="s">
        <v>49</v>
      </c>
      <c r="I184" s="161" t="s">
        <v>49</v>
      </c>
      <c r="J184" s="172">
        <v>0</v>
      </c>
      <c r="K184" s="173">
        <v>0</v>
      </c>
      <c r="L184" s="145" t="s">
        <v>49</v>
      </c>
    </row>
    <row r="185" spans="1:12" ht="22.5" customHeight="1">
      <c r="A185" s="158" t="s">
        <v>49</v>
      </c>
      <c r="B185" s="159"/>
      <c r="C185" s="160" t="s">
        <v>49</v>
      </c>
      <c r="D185" s="161" t="s">
        <v>49</v>
      </c>
      <c r="E185" s="161" t="s">
        <v>49</v>
      </c>
      <c r="F185" s="161" t="s">
        <v>49</v>
      </c>
      <c r="G185" s="161" t="s">
        <v>49</v>
      </c>
      <c r="H185" s="161" t="s">
        <v>49</v>
      </c>
      <c r="I185" s="161" t="s">
        <v>49</v>
      </c>
      <c r="J185" s="172">
        <v>0</v>
      </c>
      <c r="K185" s="173">
        <v>0</v>
      </c>
      <c r="L185" s="145" t="s">
        <v>49</v>
      </c>
    </row>
    <row r="186" spans="1:12" ht="22.5" customHeight="1">
      <c r="A186" s="158" t="s">
        <v>49</v>
      </c>
      <c r="B186" s="159"/>
      <c r="C186" s="160" t="s">
        <v>49</v>
      </c>
      <c r="D186" s="161" t="s">
        <v>49</v>
      </c>
      <c r="E186" s="161" t="s">
        <v>49</v>
      </c>
      <c r="F186" s="161" t="s">
        <v>49</v>
      </c>
      <c r="G186" s="161" t="s">
        <v>49</v>
      </c>
      <c r="H186" s="161" t="s">
        <v>49</v>
      </c>
      <c r="I186" s="161" t="s">
        <v>49</v>
      </c>
      <c r="J186" s="172">
        <v>0</v>
      </c>
      <c r="K186" s="173">
        <v>0</v>
      </c>
      <c r="L186" s="145" t="s">
        <v>49</v>
      </c>
    </row>
    <row r="187" spans="1:12" ht="22.5" customHeight="1">
      <c r="A187" s="158" t="s">
        <v>49</v>
      </c>
      <c r="B187" s="159"/>
      <c r="C187" s="160" t="s">
        <v>49</v>
      </c>
      <c r="D187" s="161" t="s">
        <v>49</v>
      </c>
      <c r="E187" s="161" t="s">
        <v>49</v>
      </c>
      <c r="F187" s="161" t="s">
        <v>49</v>
      </c>
      <c r="G187" s="161" t="s">
        <v>49</v>
      </c>
      <c r="H187" s="161" t="s">
        <v>49</v>
      </c>
      <c r="I187" s="161" t="s">
        <v>49</v>
      </c>
      <c r="J187" s="172">
        <v>0</v>
      </c>
      <c r="K187" s="173">
        <v>0</v>
      </c>
      <c r="L187" s="145" t="s">
        <v>49</v>
      </c>
    </row>
    <row r="188" spans="1:12" ht="22.5" customHeight="1">
      <c r="A188" s="158" t="s">
        <v>49</v>
      </c>
      <c r="B188" s="159"/>
      <c r="C188" s="160" t="s">
        <v>49</v>
      </c>
      <c r="D188" s="161" t="s">
        <v>49</v>
      </c>
      <c r="E188" s="161" t="s">
        <v>49</v>
      </c>
      <c r="F188" s="161" t="s">
        <v>49</v>
      </c>
      <c r="G188" s="161" t="s">
        <v>49</v>
      </c>
      <c r="H188" s="161" t="s">
        <v>49</v>
      </c>
      <c r="I188" s="161" t="s">
        <v>49</v>
      </c>
      <c r="J188" s="172">
        <v>0</v>
      </c>
      <c r="K188" s="173">
        <v>0</v>
      </c>
      <c r="L188" s="145" t="s">
        <v>49</v>
      </c>
    </row>
    <row r="189" spans="1:12" ht="22.5" customHeight="1">
      <c r="A189" s="158" t="s">
        <v>49</v>
      </c>
      <c r="B189" s="159"/>
      <c r="C189" s="160" t="s">
        <v>49</v>
      </c>
      <c r="D189" s="161" t="s">
        <v>49</v>
      </c>
      <c r="E189" s="161" t="s">
        <v>49</v>
      </c>
      <c r="F189" s="161" t="s">
        <v>49</v>
      </c>
      <c r="G189" s="161" t="s">
        <v>49</v>
      </c>
      <c r="H189" s="161" t="s">
        <v>49</v>
      </c>
      <c r="I189" s="161" t="s">
        <v>49</v>
      </c>
      <c r="J189" s="172">
        <v>0</v>
      </c>
      <c r="K189" s="173">
        <v>0</v>
      </c>
      <c r="L189" s="145" t="s">
        <v>49</v>
      </c>
    </row>
    <row r="190" spans="1:12" ht="22.5" customHeight="1">
      <c r="A190" s="158" t="s">
        <v>49</v>
      </c>
      <c r="B190" s="159"/>
      <c r="C190" s="160" t="s">
        <v>49</v>
      </c>
      <c r="D190" s="161" t="s">
        <v>49</v>
      </c>
      <c r="E190" s="161" t="s">
        <v>49</v>
      </c>
      <c r="F190" s="161" t="s">
        <v>49</v>
      </c>
      <c r="G190" s="161" t="s">
        <v>49</v>
      </c>
      <c r="H190" s="161" t="s">
        <v>49</v>
      </c>
      <c r="I190" s="161" t="s">
        <v>49</v>
      </c>
      <c r="J190" s="172">
        <v>0</v>
      </c>
      <c r="K190" s="173">
        <v>0</v>
      </c>
      <c r="L190" s="145" t="s">
        <v>49</v>
      </c>
    </row>
    <row r="191" spans="1:12" ht="22.5" customHeight="1">
      <c r="A191" s="158" t="s">
        <v>49</v>
      </c>
      <c r="B191" s="159"/>
      <c r="C191" s="160" t="s">
        <v>49</v>
      </c>
      <c r="D191" s="161" t="s">
        <v>49</v>
      </c>
      <c r="E191" s="161" t="s">
        <v>49</v>
      </c>
      <c r="F191" s="161" t="s">
        <v>49</v>
      </c>
      <c r="G191" s="161" t="s">
        <v>49</v>
      </c>
      <c r="H191" s="161" t="s">
        <v>49</v>
      </c>
      <c r="I191" s="161" t="s">
        <v>49</v>
      </c>
      <c r="J191" s="172">
        <v>0</v>
      </c>
      <c r="K191" s="173">
        <v>0</v>
      </c>
      <c r="L191" s="145" t="s">
        <v>49</v>
      </c>
    </row>
    <row r="192" spans="1:12" ht="22.5" customHeight="1">
      <c r="A192" s="158" t="s">
        <v>49</v>
      </c>
      <c r="B192" s="159"/>
      <c r="C192" s="160" t="s">
        <v>49</v>
      </c>
      <c r="D192" s="161" t="s">
        <v>49</v>
      </c>
      <c r="E192" s="161" t="s">
        <v>49</v>
      </c>
      <c r="F192" s="161" t="s">
        <v>49</v>
      </c>
      <c r="G192" s="161" t="s">
        <v>49</v>
      </c>
      <c r="H192" s="161" t="s">
        <v>49</v>
      </c>
      <c r="I192" s="161" t="s">
        <v>49</v>
      </c>
      <c r="J192" s="172">
        <v>0</v>
      </c>
      <c r="K192" s="173">
        <v>0</v>
      </c>
      <c r="L192" s="145" t="s">
        <v>49</v>
      </c>
    </row>
    <row r="193" spans="1:12" ht="22.5" customHeight="1">
      <c r="A193" s="158" t="s">
        <v>49</v>
      </c>
      <c r="B193" s="159"/>
      <c r="C193" s="160" t="s">
        <v>49</v>
      </c>
      <c r="D193" s="161" t="s">
        <v>49</v>
      </c>
      <c r="E193" s="161" t="s">
        <v>49</v>
      </c>
      <c r="F193" s="161" t="s">
        <v>49</v>
      </c>
      <c r="G193" s="161" t="s">
        <v>49</v>
      </c>
      <c r="H193" s="161" t="s">
        <v>49</v>
      </c>
      <c r="I193" s="161" t="s">
        <v>49</v>
      </c>
      <c r="J193" s="172">
        <v>0</v>
      </c>
      <c r="K193" s="173">
        <v>0</v>
      </c>
      <c r="L193" s="145" t="s">
        <v>49</v>
      </c>
    </row>
    <row r="194" spans="1:12" ht="22.5" customHeight="1">
      <c r="A194" s="158" t="s">
        <v>49</v>
      </c>
      <c r="B194" s="159"/>
      <c r="C194" s="160" t="s">
        <v>49</v>
      </c>
      <c r="D194" s="161" t="s">
        <v>49</v>
      </c>
      <c r="E194" s="161" t="s">
        <v>49</v>
      </c>
      <c r="F194" s="161" t="s">
        <v>49</v>
      </c>
      <c r="G194" s="161" t="s">
        <v>49</v>
      </c>
      <c r="H194" s="161" t="s">
        <v>49</v>
      </c>
      <c r="I194" s="161" t="s">
        <v>49</v>
      </c>
      <c r="J194" s="172">
        <v>0</v>
      </c>
      <c r="K194" s="173">
        <v>0</v>
      </c>
      <c r="L194" s="145" t="s">
        <v>49</v>
      </c>
    </row>
    <row r="195" spans="1:12" ht="22.5" customHeight="1">
      <c r="A195" s="158" t="s">
        <v>49</v>
      </c>
      <c r="B195" s="159"/>
      <c r="C195" s="160" t="s">
        <v>49</v>
      </c>
      <c r="D195" s="161" t="s">
        <v>49</v>
      </c>
      <c r="E195" s="161" t="s">
        <v>49</v>
      </c>
      <c r="F195" s="161" t="s">
        <v>49</v>
      </c>
      <c r="G195" s="161" t="s">
        <v>49</v>
      </c>
      <c r="H195" s="161" t="s">
        <v>49</v>
      </c>
      <c r="I195" s="161" t="s">
        <v>49</v>
      </c>
      <c r="J195" s="172">
        <v>0</v>
      </c>
      <c r="K195" s="173">
        <v>0</v>
      </c>
      <c r="L195" s="145" t="s">
        <v>49</v>
      </c>
    </row>
    <row r="196" spans="1:12" ht="22.5" customHeight="1">
      <c r="A196" s="158" t="s">
        <v>49</v>
      </c>
      <c r="B196" s="159"/>
      <c r="C196" s="160" t="s">
        <v>49</v>
      </c>
      <c r="D196" s="161" t="s">
        <v>49</v>
      </c>
      <c r="E196" s="161" t="s">
        <v>49</v>
      </c>
      <c r="F196" s="161" t="s">
        <v>49</v>
      </c>
      <c r="G196" s="161" t="s">
        <v>49</v>
      </c>
      <c r="H196" s="161" t="s">
        <v>49</v>
      </c>
      <c r="I196" s="161" t="s">
        <v>49</v>
      </c>
      <c r="J196" s="172">
        <v>0</v>
      </c>
      <c r="K196" s="173">
        <v>0</v>
      </c>
      <c r="L196" s="145" t="s">
        <v>49</v>
      </c>
    </row>
    <row r="197" spans="1:12" ht="22.5" customHeight="1">
      <c r="A197" s="158" t="s">
        <v>49</v>
      </c>
      <c r="B197" s="159"/>
      <c r="C197" s="160" t="s">
        <v>49</v>
      </c>
      <c r="D197" s="161" t="s">
        <v>49</v>
      </c>
      <c r="E197" s="161" t="s">
        <v>49</v>
      </c>
      <c r="F197" s="161" t="s">
        <v>49</v>
      </c>
      <c r="G197" s="161" t="s">
        <v>49</v>
      </c>
      <c r="H197" s="161" t="s">
        <v>49</v>
      </c>
      <c r="I197" s="161" t="s">
        <v>49</v>
      </c>
      <c r="J197" s="172">
        <v>0</v>
      </c>
      <c r="K197" s="173">
        <v>0</v>
      </c>
      <c r="L197" s="145" t="s">
        <v>49</v>
      </c>
    </row>
    <row r="198" spans="1:12" ht="22.5" customHeight="1">
      <c r="A198" s="158" t="s">
        <v>49</v>
      </c>
      <c r="B198" s="159"/>
      <c r="C198" s="160" t="s">
        <v>49</v>
      </c>
      <c r="D198" s="161" t="s">
        <v>49</v>
      </c>
      <c r="E198" s="161" t="s">
        <v>49</v>
      </c>
      <c r="F198" s="161" t="s">
        <v>49</v>
      </c>
      <c r="G198" s="161" t="s">
        <v>49</v>
      </c>
      <c r="H198" s="161" t="s">
        <v>49</v>
      </c>
      <c r="I198" s="161" t="s">
        <v>49</v>
      </c>
      <c r="J198" s="172">
        <v>0</v>
      </c>
      <c r="K198" s="173">
        <v>0</v>
      </c>
      <c r="L198" s="145" t="s">
        <v>49</v>
      </c>
    </row>
    <row r="199" spans="1:12" ht="22.5" customHeight="1">
      <c r="A199" s="158" t="s">
        <v>49</v>
      </c>
      <c r="B199" s="159"/>
      <c r="C199" s="160" t="s">
        <v>49</v>
      </c>
      <c r="D199" s="161" t="s">
        <v>49</v>
      </c>
      <c r="E199" s="161" t="s">
        <v>49</v>
      </c>
      <c r="F199" s="161" t="s">
        <v>49</v>
      </c>
      <c r="G199" s="161" t="s">
        <v>49</v>
      </c>
      <c r="H199" s="161" t="s">
        <v>49</v>
      </c>
      <c r="I199" s="161" t="s">
        <v>49</v>
      </c>
      <c r="J199" s="172">
        <v>0</v>
      </c>
      <c r="K199" s="173">
        <v>0</v>
      </c>
      <c r="L199" s="145" t="s">
        <v>49</v>
      </c>
    </row>
    <row r="200" spans="1:12" ht="22.5" customHeight="1">
      <c r="A200" s="158" t="s">
        <v>49</v>
      </c>
      <c r="B200" s="159"/>
      <c r="C200" s="160" t="s">
        <v>49</v>
      </c>
      <c r="D200" s="161" t="s">
        <v>49</v>
      </c>
      <c r="E200" s="161" t="s">
        <v>49</v>
      </c>
      <c r="F200" s="161" t="s">
        <v>49</v>
      </c>
      <c r="G200" s="161" t="s">
        <v>49</v>
      </c>
      <c r="H200" s="161" t="s">
        <v>49</v>
      </c>
      <c r="I200" s="161" t="s">
        <v>49</v>
      </c>
      <c r="J200" s="172">
        <v>0</v>
      </c>
      <c r="K200" s="173">
        <v>0</v>
      </c>
      <c r="L200" s="145" t="s">
        <v>49</v>
      </c>
    </row>
    <row r="201" spans="1:12" ht="22.5" customHeight="1">
      <c r="A201" s="158" t="s">
        <v>49</v>
      </c>
      <c r="B201" s="159"/>
      <c r="C201" s="160" t="s">
        <v>49</v>
      </c>
      <c r="D201" s="161" t="s">
        <v>49</v>
      </c>
      <c r="E201" s="161" t="s">
        <v>49</v>
      </c>
      <c r="F201" s="161" t="s">
        <v>49</v>
      </c>
      <c r="G201" s="161" t="s">
        <v>49</v>
      </c>
      <c r="H201" s="161" t="s">
        <v>49</v>
      </c>
      <c r="I201" s="161" t="s">
        <v>49</v>
      </c>
      <c r="J201" s="172">
        <v>0</v>
      </c>
      <c r="K201" s="173">
        <v>0</v>
      </c>
      <c r="L201" s="145" t="s">
        <v>49</v>
      </c>
    </row>
    <row r="202" spans="1:12" ht="22.5" customHeight="1">
      <c r="A202" s="158" t="s">
        <v>49</v>
      </c>
      <c r="B202" s="159"/>
      <c r="C202" s="160" t="s">
        <v>49</v>
      </c>
      <c r="D202" s="161" t="s">
        <v>49</v>
      </c>
      <c r="E202" s="161" t="s">
        <v>49</v>
      </c>
      <c r="F202" s="161" t="s">
        <v>49</v>
      </c>
      <c r="G202" s="161" t="s">
        <v>49</v>
      </c>
      <c r="H202" s="161" t="s">
        <v>49</v>
      </c>
      <c r="I202" s="161" t="s">
        <v>49</v>
      </c>
      <c r="J202" s="172">
        <v>0</v>
      </c>
      <c r="K202" s="173">
        <v>0</v>
      </c>
      <c r="L202" s="145" t="s">
        <v>49</v>
      </c>
    </row>
    <row r="203" spans="1:12" ht="22.5" customHeight="1">
      <c r="A203" s="158" t="s">
        <v>49</v>
      </c>
      <c r="B203" s="159"/>
      <c r="C203" s="160" t="s">
        <v>49</v>
      </c>
      <c r="D203" s="161" t="s">
        <v>49</v>
      </c>
      <c r="E203" s="161" t="s">
        <v>49</v>
      </c>
      <c r="F203" s="161" t="s">
        <v>49</v>
      </c>
      <c r="G203" s="161" t="s">
        <v>49</v>
      </c>
      <c r="H203" s="161" t="s">
        <v>49</v>
      </c>
      <c r="I203" s="161" t="s">
        <v>49</v>
      </c>
      <c r="J203" s="172">
        <v>0</v>
      </c>
      <c r="K203" s="173">
        <v>0</v>
      </c>
      <c r="L203" s="145" t="s">
        <v>49</v>
      </c>
    </row>
    <row r="204" spans="1:12" ht="22.5" customHeight="1">
      <c r="A204" s="158" t="s">
        <v>49</v>
      </c>
      <c r="B204" s="159"/>
      <c r="C204" s="160" t="s">
        <v>49</v>
      </c>
      <c r="D204" s="161" t="s">
        <v>49</v>
      </c>
      <c r="E204" s="161" t="s">
        <v>49</v>
      </c>
      <c r="F204" s="161" t="s">
        <v>49</v>
      </c>
      <c r="G204" s="161" t="s">
        <v>49</v>
      </c>
      <c r="H204" s="161" t="s">
        <v>49</v>
      </c>
      <c r="I204" s="161" t="s">
        <v>49</v>
      </c>
      <c r="J204" s="172">
        <v>0</v>
      </c>
      <c r="K204" s="173">
        <v>0</v>
      </c>
      <c r="L204" s="145" t="s">
        <v>49</v>
      </c>
    </row>
    <row r="205" spans="1:12" ht="22.5" customHeight="1">
      <c r="A205" s="158" t="s">
        <v>49</v>
      </c>
      <c r="B205" s="159"/>
      <c r="C205" s="160" t="s">
        <v>49</v>
      </c>
      <c r="D205" s="161" t="s">
        <v>49</v>
      </c>
      <c r="E205" s="161" t="s">
        <v>49</v>
      </c>
      <c r="F205" s="161" t="s">
        <v>49</v>
      </c>
      <c r="G205" s="161" t="s">
        <v>49</v>
      </c>
      <c r="H205" s="161" t="s">
        <v>49</v>
      </c>
      <c r="I205" s="161" t="s">
        <v>49</v>
      </c>
      <c r="J205" s="172">
        <v>0</v>
      </c>
      <c r="K205" s="173">
        <v>0</v>
      </c>
      <c r="L205" s="145" t="s">
        <v>49</v>
      </c>
    </row>
    <row r="206" spans="1:12" ht="22.5" customHeight="1">
      <c r="A206" s="158" t="s">
        <v>49</v>
      </c>
      <c r="B206" s="159"/>
      <c r="C206" s="160" t="s">
        <v>49</v>
      </c>
      <c r="D206" s="161" t="s">
        <v>49</v>
      </c>
      <c r="E206" s="161" t="s">
        <v>49</v>
      </c>
      <c r="F206" s="161" t="s">
        <v>49</v>
      </c>
      <c r="G206" s="161" t="s">
        <v>49</v>
      </c>
      <c r="H206" s="161" t="s">
        <v>49</v>
      </c>
      <c r="I206" s="161" t="s">
        <v>49</v>
      </c>
      <c r="J206" s="172">
        <v>0</v>
      </c>
      <c r="K206" s="173">
        <v>0</v>
      </c>
      <c r="L206" s="145" t="s">
        <v>49</v>
      </c>
    </row>
    <row r="207" spans="1:12" ht="22.5" customHeight="1">
      <c r="A207" s="158" t="s">
        <v>49</v>
      </c>
      <c r="B207" s="159"/>
      <c r="C207" s="160" t="s">
        <v>49</v>
      </c>
      <c r="D207" s="161" t="s">
        <v>49</v>
      </c>
      <c r="E207" s="161" t="s">
        <v>49</v>
      </c>
      <c r="F207" s="161" t="s">
        <v>49</v>
      </c>
      <c r="G207" s="161" t="s">
        <v>49</v>
      </c>
      <c r="H207" s="161" t="s">
        <v>49</v>
      </c>
      <c r="I207" s="161" t="s">
        <v>49</v>
      </c>
      <c r="J207" s="172">
        <v>0</v>
      </c>
      <c r="K207" s="173">
        <v>0</v>
      </c>
      <c r="L207" s="145" t="s">
        <v>49</v>
      </c>
    </row>
    <row r="208" spans="1:12" ht="22.5" customHeight="1">
      <c r="A208" s="158" t="s">
        <v>49</v>
      </c>
      <c r="B208" s="159"/>
      <c r="C208" s="160" t="s">
        <v>49</v>
      </c>
      <c r="D208" s="161" t="s">
        <v>49</v>
      </c>
      <c r="E208" s="161" t="s">
        <v>49</v>
      </c>
      <c r="F208" s="161" t="s">
        <v>49</v>
      </c>
      <c r="G208" s="161" t="s">
        <v>49</v>
      </c>
      <c r="H208" s="161" t="s">
        <v>49</v>
      </c>
      <c r="I208" s="161" t="s">
        <v>49</v>
      </c>
      <c r="J208" s="172">
        <v>0</v>
      </c>
      <c r="K208" s="173">
        <v>0</v>
      </c>
      <c r="L208" s="145" t="s">
        <v>49</v>
      </c>
    </row>
    <row r="209" spans="1:12" ht="22.5" customHeight="1">
      <c r="A209" s="158" t="s">
        <v>49</v>
      </c>
      <c r="B209" s="159"/>
      <c r="C209" s="160" t="s">
        <v>49</v>
      </c>
      <c r="D209" s="161" t="s">
        <v>49</v>
      </c>
      <c r="E209" s="161" t="s">
        <v>49</v>
      </c>
      <c r="F209" s="161" t="s">
        <v>49</v>
      </c>
      <c r="G209" s="161" t="s">
        <v>49</v>
      </c>
      <c r="H209" s="161" t="s">
        <v>49</v>
      </c>
      <c r="I209" s="161" t="s">
        <v>49</v>
      </c>
      <c r="J209" s="172">
        <v>0</v>
      </c>
      <c r="K209" s="173">
        <v>0</v>
      </c>
      <c r="L209" s="145" t="s">
        <v>49</v>
      </c>
    </row>
    <row r="210" spans="1:12" ht="22.5" customHeight="1">
      <c r="A210" s="158" t="s">
        <v>49</v>
      </c>
      <c r="B210" s="159"/>
      <c r="C210" s="160" t="s">
        <v>49</v>
      </c>
      <c r="D210" s="161" t="s">
        <v>49</v>
      </c>
      <c r="E210" s="161" t="s">
        <v>49</v>
      </c>
      <c r="F210" s="161" t="s">
        <v>49</v>
      </c>
      <c r="G210" s="161" t="s">
        <v>49</v>
      </c>
      <c r="H210" s="161" t="s">
        <v>49</v>
      </c>
      <c r="I210" s="161" t="s">
        <v>49</v>
      </c>
      <c r="J210" s="172">
        <v>0</v>
      </c>
      <c r="K210" s="173">
        <v>0</v>
      </c>
      <c r="L210" s="145" t="s">
        <v>49</v>
      </c>
    </row>
    <row r="211" spans="1:12" ht="22.5" customHeight="1">
      <c r="A211" s="158" t="s">
        <v>49</v>
      </c>
      <c r="B211" s="159"/>
      <c r="C211" s="160" t="s">
        <v>49</v>
      </c>
      <c r="D211" s="161" t="s">
        <v>49</v>
      </c>
      <c r="E211" s="161" t="s">
        <v>49</v>
      </c>
      <c r="F211" s="161" t="s">
        <v>49</v>
      </c>
      <c r="G211" s="161" t="s">
        <v>49</v>
      </c>
      <c r="H211" s="161" t="s">
        <v>49</v>
      </c>
      <c r="I211" s="161" t="s">
        <v>49</v>
      </c>
      <c r="J211" s="172">
        <v>0</v>
      </c>
      <c r="K211" s="173">
        <v>0</v>
      </c>
      <c r="L211" s="145" t="s">
        <v>49</v>
      </c>
    </row>
    <row r="212" spans="1:12" ht="22.5" customHeight="1">
      <c r="A212" s="158" t="s">
        <v>49</v>
      </c>
      <c r="B212" s="159"/>
      <c r="C212" s="160" t="s">
        <v>49</v>
      </c>
      <c r="D212" s="161" t="s">
        <v>49</v>
      </c>
      <c r="E212" s="161" t="s">
        <v>49</v>
      </c>
      <c r="F212" s="161" t="s">
        <v>49</v>
      </c>
      <c r="G212" s="161" t="s">
        <v>49</v>
      </c>
      <c r="H212" s="161" t="s">
        <v>49</v>
      </c>
      <c r="I212" s="161" t="s">
        <v>49</v>
      </c>
      <c r="J212" s="172">
        <v>0</v>
      </c>
      <c r="K212" s="173">
        <v>0</v>
      </c>
      <c r="L212" s="145" t="s">
        <v>49</v>
      </c>
    </row>
    <row r="213" spans="1:12" ht="22.5" customHeight="1">
      <c r="A213" s="158" t="s">
        <v>49</v>
      </c>
      <c r="B213" s="159"/>
      <c r="C213" s="160" t="s">
        <v>49</v>
      </c>
      <c r="D213" s="161" t="s">
        <v>49</v>
      </c>
      <c r="E213" s="161" t="s">
        <v>49</v>
      </c>
      <c r="F213" s="161" t="s">
        <v>49</v>
      </c>
      <c r="G213" s="161" t="s">
        <v>49</v>
      </c>
      <c r="H213" s="161" t="s">
        <v>49</v>
      </c>
      <c r="I213" s="161" t="s">
        <v>49</v>
      </c>
      <c r="J213" s="172">
        <v>0</v>
      </c>
      <c r="K213" s="173">
        <v>0</v>
      </c>
      <c r="L213" s="145" t="s">
        <v>49</v>
      </c>
    </row>
    <row r="214" spans="1:12" ht="22.5" customHeight="1">
      <c r="A214" s="158" t="s">
        <v>49</v>
      </c>
      <c r="B214" s="159"/>
      <c r="C214" s="160" t="s">
        <v>49</v>
      </c>
      <c r="D214" s="161" t="s">
        <v>49</v>
      </c>
      <c r="E214" s="161" t="s">
        <v>49</v>
      </c>
      <c r="F214" s="161" t="s">
        <v>49</v>
      </c>
      <c r="G214" s="161" t="s">
        <v>49</v>
      </c>
      <c r="H214" s="161" t="s">
        <v>49</v>
      </c>
      <c r="I214" s="161" t="s">
        <v>49</v>
      </c>
      <c r="J214" s="172">
        <v>0</v>
      </c>
      <c r="K214" s="173">
        <v>0</v>
      </c>
      <c r="L214" s="145" t="s">
        <v>49</v>
      </c>
    </row>
    <row r="215" spans="1:12" ht="22.5" customHeight="1">
      <c r="A215" s="158" t="s">
        <v>49</v>
      </c>
      <c r="B215" s="159"/>
      <c r="C215" s="160" t="s">
        <v>49</v>
      </c>
      <c r="D215" s="161" t="s">
        <v>49</v>
      </c>
      <c r="E215" s="161" t="s">
        <v>49</v>
      </c>
      <c r="F215" s="161" t="s">
        <v>49</v>
      </c>
      <c r="G215" s="161" t="s">
        <v>49</v>
      </c>
      <c r="H215" s="161" t="s">
        <v>49</v>
      </c>
      <c r="I215" s="161" t="s">
        <v>49</v>
      </c>
      <c r="J215" s="172">
        <v>0</v>
      </c>
      <c r="K215" s="173">
        <v>0</v>
      </c>
      <c r="L215" s="145" t="s">
        <v>49</v>
      </c>
    </row>
    <row r="216" spans="1:12" ht="22.5" customHeight="1">
      <c r="A216" s="158" t="s">
        <v>49</v>
      </c>
      <c r="B216" s="159"/>
      <c r="C216" s="160" t="s">
        <v>49</v>
      </c>
      <c r="D216" s="161" t="s">
        <v>49</v>
      </c>
      <c r="E216" s="161" t="s">
        <v>49</v>
      </c>
      <c r="F216" s="161" t="s">
        <v>49</v>
      </c>
      <c r="G216" s="161" t="s">
        <v>49</v>
      </c>
      <c r="H216" s="161" t="s">
        <v>49</v>
      </c>
      <c r="I216" s="161" t="s">
        <v>49</v>
      </c>
      <c r="J216" s="172">
        <v>0</v>
      </c>
      <c r="K216" s="173">
        <v>0</v>
      </c>
      <c r="L216" s="145" t="s">
        <v>49</v>
      </c>
    </row>
    <row r="217" spans="1:12" ht="22.5" customHeight="1">
      <c r="A217" s="158" t="s">
        <v>49</v>
      </c>
      <c r="B217" s="159"/>
      <c r="C217" s="160" t="s">
        <v>49</v>
      </c>
      <c r="D217" s="161" t="s">
        <v>49</v>
      </c>
      <c r="E217" s="161" t="s">
        <v>49</v>
      </c>
      <c r="F217" s="161" t="s">
        <v>49</v>
      </c>
      <c r="G217" s="161" t="s">
        <v>49</v>
      </c>
      <c r="H217" s="161" t="s">
        <v>49</v>
      </c>
      <c r="I217" s="161" t="s">
        <v>49</v>
      </c>
      <c r="J217" s="172">
        <v>0</v>
      </c>
      <c r="K217" s="173">
        <v>0</v>
      </c>
      <c r="L217" s="145" t="s">
        <v>49</v>
      </c>
    </row>
    <row r="218" spans="1:12" ht="22.5" customHeight="1">
      <c r="A218" s="158" t="s">
        <v>49</v>
      </c>
      <c r="B218" s="159"/>
      <c r="C218" s="160" t="s">
        <v>49</v>
      </c>
      <c r="D218" s="161" t="s">
        <v>49</v>
      </c>
      <c r="E218" s="161" t="s">
        <v>49</v>
      </c>
      <c r="F218" s="161" t="s">
        <v>49</v>
      </c>
      <c r="G218" s="161" t="s">
        <v>49</v>
      </c>
      <c r="H218" s="161" t="s">
        <v>49</v>
      </c>
      <c r="I218" s="161" t="s">
        <v>49</v>
      </c>
      <c r="J218" s="172">
        <v>0</v>
      </c>
      <c r="K218" s="173">
        <v>0</v>
      </c>
      <c r="L218" s="145" t="s">
        <v>49</v>
      </c>
    </row>
    <row r="219" spans="1:12" ht="22.5" customHeight="1">
      <c r="A219" s="158" t="s">
        <v>49</v>
      </c>
      <c r="B219" s="159"/>
      <c r="C219" s="160" t="s">
        <v>49</v>
      </c>
      <c r="D219" s="161" t="s">
        <v>49</v>
      </c>
      <c r="E219" s="161" t="s">
        <v>49</v>
      </c>
      <c r="F219" s="161" t="s">
        <v>49</v>
      </c>
      <c r="G219" s="161" t="s">
        <v>49</v>
      </c>
      <c r="H219" s="161" t="s">
        <v>49</v>
      </c>
      <c r="I219" s="161" t="s">
        <v>49</v>
      </c>
      <c r="J219" s="172">
        <v>0</v>
      </c>
      <c r="K219" s="173">
        <v>0</v>
      </c>
      <c r="L219" s="145" t="s">
        <v>49</v>
      </c>
    </row>
    <row r="220" spans="1:12" ht="22.5" customHeight="1">
      <c r="A220" s="158" t="s">
        <v>49</v>
      </c>
      <c r="B220" s="159"/>
      <c r="C220" s="160" t="s">
        <v>49</v>
      </c>
      <c r="D220" s="161" t="s">
        <v>49</v>
      </c>
      <c r="E220" s="161" t="s">
        <v>49</v>
      </c>
      <c r="F220" s="161" t="s">
        <v>49</v>
      </c>
      <c r="G220" s="161" t="s">
        <v>49</v>
      </c>
      <c r="H220" s="161" t="s">
        <v>49</v>
      </c>
      <c r="I220" s="161" t="s">
        <v>49</v>
      </c>
      <c r="J220" s="172">
        <v>0</v>
      </c>
      <c r="K220" s="173">
        <v>0</v>
      </c>
      <c r="L220" s="145" t="s">
        <v>49</v>
      </c>
    </row>
    <row r="221" spans="1:12" ht="22.5" customHeight="1">
      <c r="A221" s="158" t="s">
        <v>49</v>
      </c>
      <c r="B221" s="159"/>
      <c r="C221" s="160" t="s">
        <v>49</v>
      </c>
      <c r="D221" s="161" t="s">
        <v>49</v>
      </c>
      <c r="E221" s="161" t="s">
        <v>49</v>
      </c>
      <c r="F221" s="161" t="s">
        <v>49</v>
      </c>
      <c r="G221" s="161" t="s">
        <v>49</v>
      </c>
      <c r="H221" s="161" t="s">
        <v>49</v>
      </c>
      <c r="I221" s="161" t="s">
        <v>49</v>
      </c>
      <c r="J221" s="172">
        <v>0</v>
      </c>
      <c r="K221" s="173">
        <v>0</v>
      </c>
      <c r="L221" s="145" t="s">
        <v>49</v>
      </c>
    </row>
    <row r="222" spans="1:12" ht="22.5" customHeight="1">
      <c r="A222" s="158" t="s">
        <v>49</v>
      </c>
      <c r="B222" s="159"/>
      <c r="C222" s="160" t="s">
        <v>49</v>
      </c>
      <c r="D222" s="161" t="s">
        <v>49</v>
      </c>
      <c r="E222" s="161" t="s">
        <v>49</v>
      </c>
      <c r="F222" s="161" t="s">
        <v>49</v>
      </c>
      <c r="G222" s="161" t="s">
        <v>49</v>
      </c>
      <c r="H222" s="161" t="s">
        <v>49</v>
      </c>
      <c r="I222" s="161" t="s">
        <v>49</v>
      </c>
      <c r="J222" s="172">
        <v>0</v>
      </c>
      <c r="K222" s="173">
        <v>0</v>
      </c>
      <c r="L222" s="145" t="s">
        <v>49</v>
      </c>
    </row>
    <row r="223" spans="1:12" ht="22.5" customHeight="1">
      <c r="A223" s="158" t="s">
        <v>49</v>
      </c>
      <c r="B223" s="159"/>
      <c r="C223" s="160" t="s">
        <v>49</v>
      </c>
      <c r="D223" s="161" t="s">
        <v>49</v>
      </c>
      <c r="E223" s="161" t="s">
        <v>49</v>
      </c>
      <c r="F223" s="161" t="s">
        <v>49</v>
      </c>
      <c r="G223" s="161" t="s">
        <v>49</v>
      </c>
      <c r="H223" s="161" t="s">
        <v>49</v>
      </c>
      <c r="I223" s="161" t="s">
        <v>49</v>
      </c>
      <c r="J223" s="172">
        <v>0</v>
      </c>
      <c r="K223" s="173">
        <v>0</v>
      </c>
      <c r="L223" s="145" t="s">
        <v>49</v>
      </c>
    </row>
    <row r="224" spans="1:12" ht="22.5" customHeight="1">
      <c r="A224" s="158" t="s">
        <v>49</v>
      </c>
      <c r="B224" s="159"/>
      <c r="C224" s="160" t="s">
        <v>49</v>
      </c>
      <c r="D224" s="161" t="s">
        <v>49</v>
      </c>
      <c r="E224" s="161" t="s">
        <v>49</v>
      </c>
      <c r="F224" s="161" t="s">
        <v>49</v>
      </c>
      <c r="G224" s="161" t="s">
        <v>49</v>
      </c>
      <c r="H224" s="161" t="s">
        <v>49</v>
      </c>
      <c r="I224" s="161" t="s">
        <v>49</v>
      </c>
      <c r="J224" s="172">
        <v>0</v>
      </c>
      <c r="K224" s="173">
        <v>0</v>
      </c>
      <c r="L224" s="145" t="s">
        <v>49</v>
      </c>
    </row>
    <row r="225" spans="1:12" ht="22.5" customHeight="1">
      <c r="A225" s="158" t="s">
        <v>49</v>
      </c>
      <c r="B225" s="159"/>
      <c r="C225" s="160" t="s">
        <v>49</v>
      </c>
      <c r="D225" s="161" t="s">
        <v>49</v>
      </c>
      <c r="E225" s="161" t="s">
        <v>49</v>
      </c>
      <c r="F225" s="161" t="s">
        <v>49</v>
      </c>
      <c r="G225" s="161" t="s">
        <v>49</v>
      </c>
      <c r="H225" s="161" t="s">
        <v>49</v>
      </c>
      <c r="I225" s="161" t="s">
        <v>49</v>
      </c>
      <c r="J225" s="172">
        <v>0</v>
      </c>
      <c r="K225" s="173">
        <v>0</v>
      </c>
      <c r="L225" s="145" t="s">
        <v>49</v>
      </c>
    </row>
    <row r="226" spans="1:12" ht="22.5" customHeight="1">
      <c r="A226" s="158" t="s">
        <v>49</v>
      </c>
      <c r="B226" s="159"/>
      <c r="C226" s="160" t="s">
        <v>49</v>
      </c>
      <c r="D226" s="161" t="s">
        <v>49</v>
      </c>
      <c r="E226" s="161" t="s">
        <v>49</v>
      </c>
      <c r="F226" s="161" t="s">
        <v>49</v>
      </c>
      <c r="G226" s="161" t="s">
        <v>49</v>
      </c>
      <c r="H226" s="161" t="s">
        <v>49</v>
      </c>
      <c r="I226" s="161" t="s">
        <v>49</v>
      </c>
      <c r="J226" s="172">
        <v>0</v>
      </c>
      <c r="K226" s="173">
        <v>0</v>
      </c>
      <c r="L226" s="145" t="s">
        <v>49</v>
      </c>
    </row>
    <row r="227" spans="1:12" ht="22.5" customHeight="1">
      <c r="A227" s="158" t="s">
        <v>49</v>
      </c>
      <c r="B227" s="159"/>
      <c r="C227" s="160" t="s">
        <v>49</v>
      </c>
      <c r="D227" s="161" t="s">
        <v>49</v>
      </c>
      <c r="E227" s="161" t="s">
        <v>49</v>
      </c>
      <c r="F227" s="161" t="s">
        <v>49</v>
      </c>
      <c r="G227" s="161" t="s">
        <v>49</v>
      </c>
      <c r="H227" s="161" t="s">
        <v>49</v>
      </c>
      <c r="I227" s="161" t="s">
        <v>49</v>
      </c>
      <c r="J227" s="172">
        <v>0</v>
      </c>
      <c r="K227" s="173">
        <v>0</v>
      </c>
      <c r="L227" s="145" t="s">
        <v>49</v>
      </c>
    </row>
    <row r="228" spans="1:12" ht="22.5" customHeight="1">
      <c r="A228" s="158" t="s">
        <v>49</v>
      </c>
      <c r="B228" s="159"/>
      <c r="C228" s="160" t="s">
        <v>49</v>
      </c>
      <c r="D228" s="161" t="s">
        <v>49</v>
      </c>
      <c r="E228" s="161" t="s">
        <v>49</v>
      </c>
      <c r="F228" s="161" t="s">
        <v>49</v>
      </c>
      <c r="G228" s="161" t="s">
        <v>49</v>
      </c>
      <c r="H228" s="161" t="s">
        <v>49</v>
      </c>
      <c r="I228" s="161" t="s">
        <v>49</v>
      </c>
      <c r="J228" s="172">
        <v>0</v>
      </c>
      <c r="K228" s="173">
        <v>0</v>
      </c>
      <c r="L228" s="145" t="s">
        <v>49</v>
      </c>
    </row>
    <row r="229" spans="1:12" ht="22.5" customHeight="1">
      <c r="A229" s="158" t="s">
        <v>49</v>
      </c>
      <c r="B229" s="159"/>
      <c r="C229" s="160" t="s">
        <v>49</v>
      </c>
      <c r="D229" s="161" t="s">
        <v>49</v>
      </c>
      <c r="E229" s="161" t="s">
        <v>49</v>
      </c>
      <c r="F229" s="161" t="s">
        <v>49</v>
      </c>
      <c r="G229" s="161" t="s">
        <v>49</v>
      </c>
      <c r="H229" s="161" t="s">
        <v>49</v>
      </c>
      <c r="I229" s="161" t="s">
        <v>49</v>
      </c>
      <c r="J229" s="172">
        <v>0</v>
      </c>
      <c r="K229" s="173">
        <v>0</v>
      </c>
      <c r="L229" s="145" t="s">
        <v>49</v>
      </c>
    </row>
    <row r="230" spans="1:12" ht="22.5" customHeight="1">
      <c r="A230" s="158" t="s">
        <v>49</v>
      </c>
      <c r="B230" s="159"/>
      <c r="C230" s="160" t="s">
        <v>49</v>
      </c>
      <c r="D230" s="161" t="s">
        <v>49</v>
      </c>
      <c r="E230" s="161" t="s">
        <v>49</v>
      </c>
      <c r="F230" s="161" t="s">
        <v>49</v>
      </c>
      <c r="G230" s="161" t="s">
        <v>49</v>
      </c>
      <c r="H230" s="161" t="s">
        <v>49</v>
      </c>
      <c r="I230" s="161" t="s">
        <v>49</v>
      </c>
      <c r="J230" s="172">
        <v>0</v>
      </c>
      <c r="K230" s="173">
        <v>0</v>
      </c>
      <c r="L230" s="145" t="s">
        <v>49</v>
      </c>
    </row>
    <row r="231" spans="1:12" ht="22.5" customHeight="1">
      <c r="A231" s="158" t="s">
        <v>49</v>
      </c>
      <c r="B231" s="159"/>
      <c r="C231" s="160" t="s">
        <v>49</v>
      </c>
      <c r="D231" s="161" t="s">
        <v>49</v>
      </c>
      <c r="E231" s="161" t="s">
        <v>49</v>
      </c>
      <c r="F231" s="161" t="s">
        <v>49</v>
      </c>
      <c r="G231" s="161" t="s">
        <v>49</v>
      </c>
      <c r="H231" s="161" t="s">
        <v>49</v>
      </c>
      <c r="I231" s="161" t="s">
        <v>49</v>
      </c>
      <c r="J231" s="172">
        <v>0</v>
      </c>
      <c r="K231" s="173">
        <v>0</v>
      </c>
      <c r="L231" s="145" t="s">
        <v>49</v>
      </c>
    </row>
    <row r="232" spans="1:12" ht="22.5" customHeight="1">
      <c r="A232" s="158" t="s">
        <v>49</v>
      </c>
      <c r="B232" s="159"/>
      <c r="C232" s="160" t="s">
        <v>49</v>
      </c>
      <c r="D232" s="161" t="s">
        <v>49</v>
      </c>
      <c r="E232" s="161" t="s">
        <v>49</v>
      </c>
      <c r="F232" s="161" t="s">
        <v>49</v>
      </c>
      <c r="G232" s="161" t="s">
        <v>49</v>
      </c>
      <c r="H232" s="161" t="s">
        <v>49</v>
      </c>
      <c r="I232" s="161" t="s">
        <v>49</v>
      </c>
      <c r="J232" s="172">
        <v>0</v>
      </c>
      <c r="K232" s="173">
        <v>0</v>
      </c>
      <c r="L232" s="145" t="s">
        <v>49</v>
      </c>
    </row>
    <row r="233" spans="1:12" ht="22.5" customHeight="1">
      <c r="A233" s="158" t="s">
        <v>49</v>
      </c>
      <c r="B233" s="159"/>
      <c r="C233" s="160" t="s">
        <v>49</v>
      </c>
      <c r="D233" s="161" t="s">
        <v>49</v>
      </c>
      <c r="E233" s="161" t="s">
        <v>49</v>
      </c>
      <c r="F233" s="161" t="s">
        <v>49</v>
      </c>
      <c r="G233" s="161" t="s">
        <v>49</v>
      </c>
      <c r="H233" s="161" t="s">
        <v>49</v>
      </c>
      <c r="I233" s="161" t="s">
        <v>49</v>
      </c>
      <c r="J233" s="172">
        <v>0</v>
      </c>
      <c r="K233" s="173">
        <v>0</v>
      </c>
      <c r="L233" s="145" t="s">
        <v>49</v>
      </c>
    </row>
    <row r="234" spans="1:12" ht="22.5" customHeight="1">
      <c r="A234" s="158" t="s">
        <v>49</v>
      </c>
      <c r="B234" s="159"/>
      <c r="C234" s="160" t="s">
        <v>49</v>
      </c>
      <c r="D234" s="161" t="s">
        <v>49</v>
      </c>
      <c r="E234" s="161" t="s">
        <v>49</v>
      </c>
      <c r="F234" s="161" t="s">
        <v>49</v>
      </c>
      <c r="G234" s="161" t="s">
        <v>49</v>
      </c>
      <c r="H234" s="161" t="s">
        <v>49</v>
      </c>
      <c r="I234" s="161" t="s">
        <v>49</v>
      </c>
      <c r="J234" s="172">
        <v>0</v>
      </c>
      <c r="K234" s="173">
        <v>0</v>
      </c>
      <c r="L234" s="145" t="s">
        <v>49</v>
      </c>
    </row>
    <row r="235" spans="1:12" ht="22.5" customHeight="1">
      <c r="A235" s="158" t="s">
        <v>49</v>
      </c>
      <c r="B235" s="159"/>
      <c r="C235" s="160" t="s">
        <v>49</v>
      </c>
      <c r="D235" s="161" t="s">
        <v>49</v>
      </c>
      <c r="E235" s="161" t="s">
        <v>49</v>
      </c>
      <c r="F235" s="161" t="s">
        <v>49</v>
      </c>
      <c r="G235" s="161" t="s">
        <v>49</v>
      </c>
      <c r="H235" s="161" t="s">
        <v>49</v>
      </c>
      <c r="I235" s="161" t="s">
        <v>49</v>
      </c>
      <c r="J235" s="172">
        <v>0</v>
      </c>
      <c r="K235" s="173">
        <v>0</v>
      </c>
      <c r="L235" s="145" t="s">
        <v>49</v>
      </c>
    </row>
    <row r="236" spans="1:12" ht="22.5" customHeight="1">
      <c r="A236" s="158" t="s">
        <v>49</v>
      </c>
      <c r="B236" s="159"/>
      <c r="C236" s="160" t="s">
        <v>49</v>
      </c>
      <c r="D236" s="161" t="s">
        <v>49</v>
      </c>
      <c r="E236" s="161" t="s">
        <v>49</v>
      </c>
      <c r="F236" s="161" t="s">
        <v>49</v>
      </c>
      <c r="G236" s="161" t="s">
        <v>49</v>
      </c>
      <c r="H236" s="161" t="s">
        <v>49</v>
      </c>
      <c r="I236" s="161" t="s">
        <v>49</v>
      </c>
      <c r="J236" s="172">
        <v>0</v>
      </c>
      <c r="K236" s="173">
        <v>0</v>
      </c>
      <c r="L236" s="145" t="s">
        <v>49</v>
      </c>
    </row>
    <row r="237" spans="1:12" ht="22.5" customHeight="1">
      <c r="A237" s="158" t="s">
        <v>49</v>
      </c>
      <c r="B237" s="159"/>
      <c r="C237" s="160" t="s">
        <v>49</v>
      </c>
      <c r="D237" s="161" t="s">
        <v>49</v>
      </c>
      <c r="E237" s="161" t="s">
        <v>49</v>
      </c>
      <c r="F237" s="161" t="s">
        <v>49</v>
      </c>
      <c r="G237" s="161" t="s">
        <v>49</v>
      </c>
      <c r="H237" s="161" t="s">
        <v>49</v>
      </c>
      <c r="I237" s="161" t="s">
        <v>49</v>
      </c>
      <c r="J237" s="172">
        <v>0</v>
      </c>
      <c r="K237" s="173">
        <v>0</v>
      </c>
      <c r="L237" s="145" t="s">
        <v>49</v>
      </c>
    </row>
    <row r="238" spans="1:12" ht="22.5" customHeight="1">
      <c r="A238" s="158" t="s">
        <v>49</v>
      </c>
      <c r="B238" s="159"/>
      <c r="C238" s="160" t="s">
        <v>49</v>
      </c>
      <c r="D238" s="161" t="s">
        <v>49</v>
      </c>
      <c r="E238" s="161" t="s">
        <v>49</v>
      </c>
      <c r="F238" s="161" t="s">
        <v>49</v>
      </c>
      <c r="G238" s="161" t="s">
        <v>49</v>
      </c>
      <c r="H238" s="161" t="s">
        <v>49</v>
      </c>
      <c r="I238" s="161" t="s">
        <v>49</v>
      </c>
      <c r="J238" s="172">
        <v>0</v>
      </c>
      <c r="K238" s="173">
        <v>0</v>
      </c>
      <c r="L238" s="145" t="s">
        <v>49</v>
      </c>
    </row>
    <row r="239" spans="1:12" ht="22.5" customHeight="1">
      <c r="A239" s="158" t="s">
        <v>49</v>
      </c>
      <c r="B239" s="159"/>
      <c r="C239" s="160" t="s">
        <v>49</v>
      </c>
      <c r="D239" s="161" t="s">
        <v>49</v>
      </c>
      <c r="E239" s="161" t="s">
        <v>49</v>
      </c>
      <c r="F239" s="161" t="s">
        <v>49</v>
      </c>
      <c r="G239" s="161" t="s">
        <v>49</v>
      </c>
      <c r="H239" s="161" t="s">
        <v>49</v>
      </c>
      <c r="I239" s="161" t="s">
        <v>49</v>
      </c>
      <c r="J239" s="172">
        <v>0</v>
      </c>
      <c r="K239" s="173">
        <v>0</v>
      </c>
      <c r="L239" s="145" t="s">
        <v>49</v>
      </c>
    </row>
    <row r="240" spans="1:12" ht="22.5" customHeight="1">
      <c r="A240" s="158" t="s">
        <v>49</v>
      </c>
      <c r="B240" s="159"/>
      <c r="C240" s="160" t="s">
        <v>49</v>
      </c>
      <c r="D240" s="161" t="s">
        <v>49</v>
      </c>
      <c r="E240" s="161" t="s">
        <v>49</v>
      </c>
      <c r="F240" s="161" t="s">
        <v>49</v>
      </c>
      <c r="G240" s="161" t="s">
        <v>49</v>
      </c>
      <c r="H240" s="161" t="s">
        <v>49</v>
      </c>
      <c r="I240" s="161" t="s">
        <v>49</v>
      </c>
      <c r="J240" s="172">
        <v>0</v>
      </c>
      <c r="K240" s="173">
        <v>0</v>
      </c>
      <c r="L240" s="145" t="s">
        <v>49</v>
      </c>
    </row>
    <row r="241" spans="1:12" ht="22.5" customHeight="1">
      <c r="A241" s="158" t="s">
        <v>49</v>
      </c>
      <c r="B241" s="159"/>
      <c r="C241" s="160" t="s">
        <v>49</v>
      </c>
      <c r="D241" s="161" t="s">
        <v>49</v>
      </c>
      <c r="E241" s="161" t="s">
        <v>49</v>
      </c>
      <c r="F241" s="161" t="s">
        <v>49</v>
      </c>
      <c r="G241" s="161" t="s">
        <v>49</v>
      </c>
      <c r="H241" s="161" t="s">
        <v>49</v>
      </c>
      <c r="I241" s="161" t="s">
        <v>49</v>
      </c>
      <c r="J241" s="172">
        <v>0</v>
      </c>
      <c r="K241" s="173">
        <v>0</v>
      </c>
      <c r="L241" s="145" t="s">
        <v>49</v>
      </c>
    </row>
    <row r="242" spans="1:12" ht="22.5" customHeight="1">
      <c r="A242" s="158" t="s">
        <v>49</v>
      </c>
      <c r="B242" s="159"/>
      <c r="C242" s="160" t="s">
        <v>49</v>
      </c>
      <c r="D242" s="161" t="s">
        <v>49</v>
      </c>
      <c r="E242" s="161" t="s">
        <v>49</v>
      </c>
      <c r="F242" s="161" t="s">
        <v>49</v>
      </c>
      <c r="G242" s="161" t="s">
        <v>49</v>
      </c>
      <c r="H242" s="161" t="s">
        <v>49</v>
      </c>
      <c r="I242" s="161" t="s">
        <v>49</v>
      </c>
      <c r="J242" s="172">
        <v>0</v>
      </c>
      <c r="K242" s="173">
        <v>0</v>
      </c>
      <c r="L242" s="145" t="s">
        <v>49</v>
      </c>
    </row>
    <row r="243" spans="1:12" ht="22.5" customHeight="1">
      <c r="A243" s="158" t="s">
        <v>49</v>
      </c>
      <c r="B243" s="159"/>
      <c r="C243" s="160" t="s">
        <v>49</v>
      </c>
      <c r="D243" s="161" t="s">
        <v>49</v>
      </c>
      <c r="E243" s="161" t="s">
        <v>49</v>
      </c>
      <c r="F243" s="161" t="s">
        <v>49</v>
      </c>
      <c r="G243" s="161" t="s">
        <v>49</v>
      </c>
      <c r="H243" s="161" t="s">
        <v>49</v>
      </c>
      <c r="I243" s="161" t="s">
        <v>49</v>
      </c>
      <c r="J243" s="172">
        <v>0</v>
      </c>
      <c r="K243" s="173">
        <v>0</v>
      </c>
      <c r="L243" s="145" t="s">
        <v>49</v>
      </c>
    </row>
    <row r="244" spans="1:12" ht="22.5" customHeight="1">
      <c r="A244" s="158" t="s">
        <v>49</v>
      </c>
      <c r="B244" s="159"/>
      <c r="C244" s="160" t="s">
        <v>49</v>
      </c>
      <c r="D244" s="161" t="s">
        <v>49</v>
      </c>
      <c r="E244" s="161" t="s">
        <v>49</v>
      </c>
      <c r="F244" s="161" t="s">
        <v>49</v>
      </c>
      <c r="G244" s="161" t="s">
        <v>49</v>
      </c>
      <c r="H244" s="161" t="s">
        <v>49</v>
      </c>
      <c r="I244" s="161" t="s">
        <v>49</v>
      </c>
      <c r="J244" s="172">
        <v>0</v>
      </c>
      <c r="K244" s="173">
        <v>0</v>
      </c>
      <c r="L244" s="145" t="s">
        <v>49</v>
      </c>
    </row>
    <row r="245" spans="1:12" ht="22.5" customHeight="1">
      <c r="A245" s="158" t="s">
        <v>49</v>
      </c>
      <c r="B245" s="159"/>
      <c r="C245" s="160" t="s">
        <v>49</v>
      </c>
      <c r="D245" s="161" t="s">
        <v>49</v>
      </c>
      <c r="E245" s="161" t="s">
        <v>49</v>
      </c>
      <c r="F245" s="161" t="s">
        <v>49</v>
      </c>
      <c r="G245" s="161" t="s">
        <v>49</v>
      </c>
      <c r="H245" s="161" t="s">
        <v>49</v>
      </c>
      <c r="I245" s="161" t="s">
        <v>49</v>
      </c>
      <c r="J245" s="172">
        <v>0</v>
      </c>
      <c r="K245" s="173">
        <v>0</v>
      </c>
      <c r="L245" s="145" t="s">
        <v>49</v>
      </c>
    </row>
    <row r="246" spans="1:12" ht="22.5" customHeight="1">
      <c r="A246" s="158" t="s">
        <v>49</v>
      </c>
      <c r="B246" s="159"/>
      <c r="C246" s="160" t="s">
        <v>49</v>
      </c>
      <c r="D246" s="161" t="s">
        <v>49</v>
      </c>
      <c r="E246" s="161" t="s">
        <v>49</v>
      </c>
      <c r="F246" s="161" t="s">
        <v>49</v>
      </c>
      <c r="G246" s="161" t="s">
        <v>49</v>
      </c>
      <c r="H246" s="161" t="s">
        <v>49</v>
      </c>
      <c r="I246" s="161" t="s">
        <v>49</v>
      </c>
      <c r="J246" s="172">
        <v>0</v>
      </c>
      <c r="K246" s="173">
        <v>0</v>
      </c>
      <c r="L246" s="145" t="s">
        <v>49</v>
      </c>
    </row>
    <row r="247" spans="1:12" ht="22.5" customHeight="1">
      <c r="A247" s="158" t="s">
        <v>49</v>
      </c>
      <c r="B247" s="159"/>
      <c r="C247" s="160" t="s">
        <v>49</v>
      </c>
      <c r="D247" s="161" t="s">
        <v>49</v>
      </c>
      <c r="E247" s="161" t="s">
        <v>49</v>
      </c>
      <c r="F247" s="161" t="s">
        <v>49</v>
      </c>
      <c r="G247" s="161" t="s">
        <v>49</v>
      </c>
      <c r="H247" s="161" t="s">
        <v>49</v>
      </c>
      <c r="I247" s="161" t="s">
        <v>49</v>
      </c>
      <c r="J247" s="172">
        <v>0</v>
      </c>
      <c r="K247" s="173">
        <v>0</v>
      </c>
      <c r="L247" s="145" t="s">
        <v>49</v>
      </c>
    </row>
    <row r="248" spans="1:12" ht="22.5" customHeight="1">
      <c r="A248" s="158" t="s">
        <v>49</v>
      </c>
      <c r="B248" s="159"/>
      <c r="C248" s="160" t="s">
        <v>49</v>
      </c>
      <c r="D248" s="161" t="s">
        <v>49</v>
      </c>
      <c r="E248" s="161" t="s">
        <v>49</v>
      </c>
      <c r="F248" s="161" t="s">
        <v>49</v>
      </c>
      <c r="G248" s="161" t="s">
        <v>49</v>
      </c>
      <c r="H248" s="161" t="s">
        <v>49</v>
      </c>
      <c r="I248" s="161" t="s">
        <v>49</v>
      </c>
      <c r="J248" s="172">
        <v>0</v>
      </c>
      <c r="K248" s="173">
        <v>0</v>
      </c>
      <c r="L248" s="145" t="s">
        <v>49</v>
      </c>
    </row>
    <row r="249" spans="1:12" ht="22.5" customHeight="1">
      <c r="A249" s="158" t="s">
        <v>49</v>
      </c>
      <c r="B249" s="159"/>
      <c r="C249" s="160" t="s">
        <v>49</v>
      </c>
      <c r="D249" s="161" t="s">
        <v>49</v>
      </c>
      <c r="E249" s="161" t="s">
        <v>49</v>
      </c>
      <c r="F249" s="161" t="s">
        <v>49</v>
      </c>
      <c r="G249" s="161" t="s">
        <v>49</v>
      </c>
      <c r="H249" s="161" t="s">
        <v>49</v>
      </c>
      <c r="I249" s="161" t="s">
        <v>49</v>
      </c>
      <c r="J249" s="172">
        <v>0</v>
      </c>
      <c r="K249" s="173">
        <v>0</v>
      </c>
      <c r="L249" s="145" t="s">
        <v>49</v>
      </c>
    </row>
    <row r="250" spans="1:12" ht="22.5" customHeight="1">
      <c r="A250" s="158" t="s">
        <v>49</v>
      </c>
      <c r="B250" s="159"/>
      <c r="C250" s="160" t="s">
        <v>49</v>
      </c>
      <c r="D250" s="161" t="s">
        <v>49</v>
      </c>
      <c r="E250" s="161" t="s">
        <v>49</v>
      </c>
      <c r="F250" s="161" t="s">
        <v>49</v>
      </c>
      <c r="G250" s="161" t="s">
        <v>49</v>
      </c>
      <c r="H250" s="161" t="s">
        <v>49</v>
      </c>
      <c r="I250" s="161" t="s">
        <v>49</v>
      </c>
      <c r="J250" s="172">
        <v>0</v>
      </c>
      <c r="K250" s="173">
        <v>0</v>
      </c>
      <c r="L250" s="145" t="s">
        <v>49</v>
      </c>
    </row>
    <row r="251" spans="1:12" ht="22.5" customHeight="1">
      <c r="A251" s="158" t="s">
        <v>49</v>
      </c>
      <c r="B251" s="159"/>
      <c r="C251" s="160" t="s">
        <v>49</v>
      </c>
      <c r="D251" s="161" t="s">
        <v>49</v>
      </c>
      <c r="E251" s="161" t="s">
        <v>49</v>
      </c>
      <c r="F251" s="161" t="s">
        <v>49</v>
      </c>
      <c r="G251" s="161" t="s">
        <v>49</v>
      </c>
      <c r="H251" s="161" t="s">
        <v>49</v>
      </c>
      <c r="I251" s="161" t="s">
        <v>49</v>
      </c>
      <c r="J251" s="172">
        <v>0</v>
      </c>
      <c r="K251" s="173">
        <v>0</v>
      </c>
      <c r="L251" s="145" t="s">
        <v>49</v>
      </c>
    </row>
    <row r="252" spans="1:12" ht="22.5" customHeight="1">
      <c r="A252" s="158" t="s">
        <v>49</v>
      </c>
      <c r="B252" s="159"/>
      <c r="C252" s="160" t="s">
        <v>49</v>
      </c>
      <c r="D252" s="161" t="s">
        <v>49</v>
      </c>
      <c r="E252" s="161" t="s">
        <v>49</v>
      </c>
      <c r="F252" s="161" t="s">
        <v>49</v>
      </c>
      <c r="G252" s="161" t="s">
        <v>49</v>
      </c>
      <c r="H252" s="161" t="s">
        <v>49</v>
      </c>
      <c r="I252" s="161" t="s">
        <v>49</v>
      </c>
      <c r="J252" s="172">
        <v>0</v>
      </c>
      <c r="K252" s="173">
        <v>0</v>
      </c>
      <c r="L252" s="145" t="s">
        <v>49</v>
      </c>
    </row>
    <row r="253" spans="1:12" ht="22.5" customHeight="1">
      <c r="A253" s="158" t="s">
        <v>49</v>
      </c>
      <c r="B253" s="159"/>
      <c r="C253" s="160" t="s">
        <v>49</v>
      </c>
      <c r="D253" s="161" t="s">
        <v>49</v>
      </c>
      <c r="E253" s="161" t="s">
        <v>49</v>
      </c>
      <c r="F253" s="161" t="s">
        <v>49</v>
      </c>
      <c r="G253" s="161" t="s">
        <v>49</v>
      </c>
      <c r="H253" s="161" t="s">
        <v>49</v>
      </c>
      <c r="I253" s="161" t="s">
        <v>49</v>
      </c>
      <c r="J253" s="172">
        <v>0</v>
      </c>
      <c r="K253" s="173">
        <v>0</v>
      </c>
      <c r="L253" s="145" t="s">
        <v>49</v>
      </c>
    </row>
    <row r="254" spans="1:12" ht="22.5" customHeight="1">
      <c r="A254" s="158" t="s">
        <v>49</v>
      </c>
      <c r="B254" s="159"/>
      <c r="C254" s="160" t="s">
        <v>49</v>
      </c>
      <c r="D254" s="161" t="s">
        <v>49</v>
      </c>
      <c r="E254" s="161" t="s">
        <v>49</v>
      </c>
      <c r="F254" s="161" t="s">
        <v>49</v>
      </c>
      <c r="G254" s="161" t="s">
        <v>49</v>
      </c>
      <c r="H254" s="161" t="s">
        <v>49</v>
      </c>
      <c r="I254" s="161" t="s">
        <v>49</v>
      </c>
      <c r="J254" s="172">
        <v>0</v>
      </c>
      <c r="K254" s="173">
        <v>0</v>
      </c>
      <c r="L254" s="145" t="s">
        <v>49</v>
      </c>
    </row>
    <row r="255" spans="1:12" ht="22.5" customHeight="1">
      <c r="A255" s="158" t="s">
        <v>49</v>
      </c>
      <c r="B255" s="159"/>
      <c r="C255" s="160" t="s">
        <v>49</v>
      </c>
      <c r="D255" s="161" t="s">
        <v>49</v>
      </c>
      <c r="E255" s="161" t="s">
        <v>49</v>
      </c>
      <c r="F255" s="161" t="s">
        <v>49</v>
      </c>
      <c r="G255" s="161" t="s">
        <v>49</v>
      </c>
      <c r="H255" s="161" t="s">
        <v>49</v>
      </c>
      <c r="I255" s="161" t="s">
        <v>49</v>
      </c>
      <c r="J255" s="172">
        <v>0</v>
      </c>
      <c r="K255" s="173">
        <v>0</v>
      </c>
      <c r="L255" s="145" t="s">
        <v>49</v>
      </c>
    </row>
    <row r="256" spans="1:12" ht="22.5" customHeight="1">
      <c r="A256" s="158" t="s">
        <v>49</v>
      </c>
      <c r="B256" s="159"/>
      <c r="C256" s="160" t="s">
        <v>49</v>
      </c>
      <c r="D256" s="161" t="s">
        <v>49</v>
      </c>
      <c r="E256" s="161" t="s">
        <v>49</v>
      </c>
      <c r="F256" s="161" t="s">
        <v>49</v>
      </c>
      <c r="G256" s="161" t="s">
        <v>49</v>
      </c>
      <c r="H256" s="161" t="s">
        <v>49</v>
      </c>
      <c r="I256" s="161" t="s">
        <v>49</v>
      </c>
      <c r="J256" s="172">
        <v>0</v>
      </c>
      <c r="K256" s="173">
        <v>0</v>
      </c>
      <c r="L256" s="145" t="s">
        <v>49</v>
      </c>
    </row>
    <row r="257" spans="1:12" ht="22.5" customHeight="1">
      <c r="A257" s="158" t="s">
        <v>49</v>
      </c>
      <c r="B257" s="159"/>
      <c r="C257" s="160" t="s">
        <v>49</v>
      </c>
      <c r="D257" s="161" t="s">
        <v>49</v>
      </c>
      <c r="E257" s="161" t="s">
        <v>49</v>
      </c>
      <c r="F257" s="161" t="s">
        <v>49</v>
      </c>
      <c r="G257" s="161" t="s">
        <v>49</v>
      </c>
      <c r="H257" s="161" t="s">
        <v>49</v>
      </c>
      <c r="I257" s="161" t="s">
        <v>49</v>
      </c>
      <c r="J257" s="172">
        <v>0</v>
      </c>
      <c r="K257" s="173">
        <v>0</v>
      </c>
      <c r="L257" s="145" t="s">
        <v>49</v>
      </c>
    </row>
    <row r="258" spans="1:12" ht="22.5" customHeight="1">
      <c r="A258" s="158" t="s">
        <v>49</v>
      </c>
      <c r="B258" s="159"/>
      <c r="C258" s="160" t="s">
        <v>49</v>
      </c>
      <c r="D258" s="161" t="s">
        <v>49</v>
      </c>
      <c r="E258" s="161" t="s">
        <v>49</v>
      </c>
      <c r="F258" s="161" t="s">
        <v>49</v>
      </c>
      <c r="G258" s="161" t="s">
        <v>49</v>
      </c>
      <c r="H258" s="161" t="s">
        <v>49</v>
      </c>
      <c r="I258" s="161" t="s">
        <v>49</v>
      </c>
      <c r="J258" s="172">
        <v>0</v>
      </c>
      <c r="K258" s="173">
        <v>0</v>
      </c>
      <c r="L258" s="145" t="s">
        <v>49</v>
      </c>
    </row>
    <row r="259" spans="1:12" ht="22.5" customHeight="1">
      <c r="A259" s="158" t="s">
        <v>49</v>
      </c>
      <c r="B259" s="159"/>
      <c r="C259" s="160" t="s">
        <v>49</v>
      </c>
      <c r="D259" s="161" t="s">
        <v>49</v>
      </c>
      <c r="E259" s="161" t="s">
        <v>49</v>
      </c>
      <c r="F259" s="161" t="s">
        <v>49</v>
      </c>
      <c r="G259" s="161" t="s">
        <v>49</v>
      </c>
      <c r="H259" s="161" t="s">
        <v>49</v>
      </c>
      <c r="I259" s="161" t="s">
        <v>49</v>
      </c>
      <c r="J259" s="172">
        <v>0</v>
      </c>
      <c r="K259" s="173">
        <v>0</v>
      </c>
      <c r="L259" s="145" t="s">
        <v>49</v>
      </c>
    </row>
    <row r="260" spans="1:12" ht="22.5" customHeight="1">
      <c r="A260" s="158" t="s">
        <v>49</v>
      </c>
      <c r="B260" s="159"/>
      <c r="C260" s="160" t="s">
        <v>49</v>
      </c>
      <c r="D260" s="161" t="s">
        <v>49</v>
      </c>
      <c r="E260" s="161" t="s">
        <v>49</v>
      </c>
      <c r="F260" s="161" t="s">
        <v>49</v>
      </c>
      <c r="G260" s="161" t="s">
        <v>49</v>
      </c>
      <c r="H260" s="161" t="s">
        <v>49</v>
      </c>
      <c r="I260" s="161" t="s">
        <v>49</v>
      </c>
      <c r="J260" s="172">
        <v>0</v>
      </c>
      <c r="K260" s="173">
        <v>0</v>
      </c>
      <c r="L260" s="145" t="s">
        <v>49</v>
      </c>
    </row>
    <row r="261" spans="1:12" ht="22.5" customHeight="1">
      <c r="A261" s="158" t="s">
        <v>49</v>
      </c>
      <c r="B261" s="159"/>
      <c r="C261" s="160" t="s">
        <v>49</v>
      </c>
      <c r="D261" s="161" t="s">
        <v>49</v>
      </c>
      <c r="E261" s="161" t="s">
        <v>49</v>
      </c>
      <c r="F261" s="161" t="s">
        <v>49</v>
      </c>
      <c r="G261" s="161" t="s">
        <v>49</v>
      </c>
      <c r="H261" s="161" t="s">
        <v>49</v>
      </c>
      <c r="I261" s="161" t="s">
        <v>49</v>
      </c>
      <c r="J261" s="172">
        <v>0</v>
      </c>
      <c r="K261" s="173">
        <v>0</v>
      </c>
      <c r="L261" s="145" t="s">
        <v>49</v>
      </c>
    </row>
    <row r="262" spans="1:12" ht="22.5" customHeight="1">
      <c r="A262" s="158" t="s">
        <v>49</v>
      </c>
      <c r="B262" s="159"/>
      <c r="C262" s="160" t="s">
        <v>49</v>
      </c>
      <c r="D262" s="161" t="s">
        <v>49</v>
      </c>
      <c r="E262" s="161" t="s">
        <v>49</v>
      </c>
      <c r="F262" s="161" t="s">
        <v>49</v>
      </c>
      <c r="G262" s="161" t="s">
        <v>49</v>
      </c>
      <c r="H262" s="161" t="s">
        <v>49</v>
      </c>
      <c r="I262" s="161" t="s">
        <v>49</v>
      </c>
      <c r="J262" s="172">
        <v>0</v>
      </c>
      <c r="K262" s="173">
        <v>0</v>
      </c>
      <c r="L262" s="145" t="s">
        <v>49</v>
      </c>
    </row>
    <row r="263" spans="1:12" ht="22.5" customHeight="1">
      <c r="A263" s="158" t="s">
        <v>49</v>
      </c>
      <c r="B263" s="159"/>
      <c r="C263" s="160" t="s">
        <v>49</v>
      </c>
      <c r="D263" s="161" t="s">
        <v>49</v>
      </c>
      <c r="E263" s="161" t="s">
        <v>49</v>
      </c>
      <c r="F263" s="161" t="s">
        <v>49</v>
      </c>
      <c r="G263" s="161" t="s">
        <v>49</v>
      </c>
      <c r="H263" s="161" t="s">
        <v>49</v>
      </c>
      <c r="I263" s="161" t="s">
        <v>49</v>
      </c>
      <c r="J263" s="172">
        <v>0</v>
      </c>
      <c r="K263" s="173">
        <v>0</v>
      </c>
      <c r="L263" s="145" t="s">
        <v>49</v>
      </c>
    </row>
    <row r="264" spans="1:12" ht="22.5" customHeight="1">
      <c r="A264" s="158" t="s">
        <v>49</v>
      </c>
      <c r="B264" s="159"/>
      <c r="C264" s="160" t="s">
        <v>49</v>
      </c>
      <c r="D264" s="161" t="s">
        <v>49</v>
      </c>
      <c r="E264" s="161" t="s">
        <v>49</v>
      </c>
      <c r="F264" s="161" t="s">
        <v>49</v>
      </c>
      <c r="G264" s="161" t="s">
        <v>49</v>
      </c>
      <c r="H264" s="161" t="s">
        <v>49</v>
      </c>
      <c r="I264" s="161" t="s">
        <v>49</v>
      </c>
      <c r="J264" s="172">
        <v>0</v>
      </c>
      <c r="K264" s="173">
        <v>0</v>
      </c>
      <c r="L264" s="145" t="s">
        <v>49</v>
      </c>
    </row>
    <row r="265" spans="1:12" ht="22.5" customHeight="1">
      <c r="A265" s="158" t="s">
        <v>49</v>
      </c>
      <c r="B265" s="159"/>
      <c r="C265" s="160" t="s">
        <v>49</v>
      </c>
      <c r="D265" s="161" t="s">
        <v>49</v>
      </c>
      <c r="E265" s="161" t="s">
        <v>49</v>
      </c>
      <c r="F265" s="161" t="s">
        <v>49</v>
      </c>
      <c r="G265" s="161" t="s">
        <v>49</v>
      </c>
      <c r="H265" s="161" t="s">
        <v>49</v>
      </c>
      <c r="I265" s="161" t="s">
        <v>49</v>
      </c>
      <c r="J265" s="172">
        <v>0</v>
      </c>
      <c r="K265" s="173">
        <v>0</v>
      </c>
      <c r="L265" s="145" t="s">
        <v>49</v>
      </c>
    </row>
    <row r="266" spans="1:12" ht="22.5" customHeight="1">
      <c r="A266" s="158" t="s">
        <v>49</v>
      </c>
      <c r="B266" s="159"/>
      <c r="C266" s="160" t="s">
        <v>49</v>
      </c>
      <c r="D266" s="161" t="s">
        <v>49</v>
      </c>
      <c r="E266" s="161" t="s">
        <v>49</v>
      </c>
      <c r="F266" s="161" t="s">
        <v>49</v>
      </c>
      <c r="G266" s="161" t="s">
        <v>49</v>
      </c>
      <c r="H266" s="161" t="s">
        <v>49</v>
      </c>
      <c r="I266" s="161" t="s">
        <v>49</v>
      </c>
      <c r="J266" s="172">
        <v>0</v>
      </c>
      <c r="K266" s="173">
        <v>0</v>
      </c>
      <c r="L266" s="145" t="s">
        <v>49</v>
      </c>
    </row>
    <row r="267" spans="1:12" ht="22.5" customHeight="1">
      <c r="A267" s="158" t="s">
        <v>49</v>
      </c>
      <c r="B267" s="159"/>
      <c r="C267" s="160" t="s">
        <v>49</v>
      </c>
      <c r="D267" s="161" t="s">
        <v>49</v>
      </c>
      <c r="E267" s="161" t="s">
        <v>49</v>
      </c>
      <c r="F267" s="161" t="s">
        <v>49</v>
      </c>
      <c r="G267" s="161" t="s">
        <v>49</v>
      </c>
      <c r="H267" s="161" t="s">
        <v>49</v>
      </c>
      <c r="I267" s="161" t="s">
        <v>49</v>
      </c>
      <c r="J267" s="172">
        <v>0</v>
      </c>
      <c r="K267" s="173">
        <v>0</v>
      </c>
      <c r="L267" s="145" t="s">
        <v>49</v>
      </c>
    </row>
    <row r="268" spans="1:12" ht="22.5" customHeight="1">
      <c r="A268" s="158" t="s">
        <v>49</v>
      </c>
      <c r="B268" s="159"/>
      <c r="C268" s="160" t="s">
        <v>49</v>
      </c>
      <c r="D268" s="161" t="s">
        <v>49</v>
      </c>
      <c r="E268" s="161" t="s">
        <v>49</v>
      </c>
      <c r="F268" s="161" t="s">
        <v>49</v>
      </c>
      <c r="G268" s="161" t="s">
        <v>49</v>
      </c>
      <c r="H268" s="161" t="s">
        <v>49</v>
      </c>
      <c r="I268" s="161" t="s">
        <v>49</v>
      </c>
      <c r="J268" s="172">
        <v>0</v>
      </c>
      <c r="K268" s="173">
        <v>0</v>
      </c>
      <c r="L268" s="145" t="s">
        <v>49</v>
      </c>
    </row>
    <row r="269" spans="1:12" ht="22.5" customHeight="1">
      <c r="A269" s="158" t="s">
        <v>49</v>
      </c>
      <c r="B269" s="159"/>
      <c r="C269" s="160" t="s">
        <v>49</v>
      </c>
      <c r="D269" s="161" t="s">
        <v>49</v>
      </c>
      <c r="E269" s="161" t="s">
        <v>49</v>
      </c>
      <c r="F269" s="161" t="s">
        <v>49</v>
      </c>
      <c r="G269" s="161" t="s">
        <v>49</v>
      </c>
      <c r="H269" s="161" t="s">
        <v>49</v>
      </c>
      <c r="I269" s="161" t="s">
        <v>49</v>
      </c>
      <c r="J269" s="172">
        <v>0</v>
      </c>
      <c r="K269" s="173">
        <v>0</v>
      </c>
      <c r="L269" s="145" t="s">
        <v>49</v>
      </c>
    </row>
    <row r="270" spans="1:12" ht="22.5" customHeight="1">
      <c r="A270" s="158" t="s">
        <v>49</v>
      </c>
      <c r="B270" s="159"/>
      <c r="C270" s="160" t="s">
        <v>49</v>
      </c>
      <c r="D270" s="161" t="s">
        <v>49</v>
      </c>
      <c r="E270" s="161" t="s">
        <v>49</v>
      </c>
      <c r="F270" s="161" t="s">
        <v>49</v>
      </c>
      <c r="G270" s="161" t="s">
        <v>49</v>
      </c>
      <c r="H270" s="161" t="s">
        <v>49</v>
      </c>
      <c r="I270" s="161" t="s">
        <v>49</v>
      </c>
      <c r="J270" s="172">
        <v>0</v>
      </c>
      <c r="K270" s="173">
        <v>0</v>
      </c>
      <c r="L270" s="145" t="s">
        <v>49</v>
      </c>
    </row>
    <row r="271" spans="1:12" ht="22.5" customHeight="1">
      <c r="A271" s="158" t="s">
        <v>49</v>
      </c>
      <c r="B271" s="159"/>
      <c r="C271" s="160" t="s">
        <v>49</v>
      </c>
      <c r="D271" s="161" t="s">
        <v>49</v>
      </c>
      <c r="E271" s="161" t="s">
        <v>49</v>
      </c>
      <c r="F271" s="161" t="s">
        <v>49</v>
      </c>
      <c r="G271" s="161" t="s">
        <v>49</v>
      </c>
      <c r="H271" s="161" t="s">
        <v>49</v>
      </c>
      <c r="I271" s="161" t="s">
        <v>49</v>
      </c>
      <c r="J271" s="172">
        <v>0</v>
      </c>
      <c r="K271" s="173">
        <v>0</v>
      </c>
      <c r="L271" s="145" t="s">
        <v>49</v>
      </c>
    </row>
    <row r="272" spans="1:12" ht="22.5" customHeight="1">
      <c r="A272" s="158" t="s">
        <v>49</v>
      </c>
      <c r="B272" s="159"/>
      <c r="C272" s="160" t="s">
        <v>49</v>
      </c>
      <c r="D272" s="161" t="s">
        <v>49</v>
      </c>
      <c r="E272" s="161" t="s">
        <v>49</v>
      </c>
      <c r="F272" s="161" t="s">
        <v>49</v>
      </c>
      <c r="G272" s="161" t="s">
        <v>49</v>
      </c>
      <c r="H272" s="161" t="s">
        <v>49</v>
      </c>
      <c r="I272" s="161" t="s">
        <v>49</v>
      </c>
      <c r="J272" s="172">
        <v>0</v>
      </c>
      <c r="K272" s="173">
        <v>0</v>
      </c>
      <c r="L272" s="145" t="s">
        <v>49</v>
      </c>
    </row>
    <row r="273" spans="1:12" ht="22.5" customHeight="1">
      <c r="A273" s="158" t="s">
        <v>49</v>
      </c>
      <c r="B273" s="159"/>
      <c r="C273" s="160" t="s">
        <v>49</v>
      </c>
      <c r="D273" s="161" t="s">
        <v>49</v>
      </c>
      <c r="E273" s="161" t="s">
        <v>49</v>
      </c>
      <c r="F273" s="161" t="s">
        <v>49</v>
      </c>
      <c r="G273" s="161" t="s">
        <v>49</v>
      </c>
      <c r="H273" s="161" t="s">
        <v>49</v>
      </c>
      <c r="I273" s="161" t="s">
        <v>49</v>
      </c>
      <c r="J273" s="172">
        <v>0</v>
      </c>
      <c r="K273" s="173">
        <v>0</v>
      </c>
      <c r="L273" s="145" t="s">
        <v>49</v>
      </c>
    </row>
    <row r="274" spans="1:12" ht="22.5" customHeight="1">
      <c r="A274" s="158" t="s">
        <v>49</v>
      </c>
      <c r="B274" s="159"/>
      <c r="C274" s="160" t="s">
        <v>49</v>
      </c>
      <c r="D274" s="161" t="s">
        <v>49</v>
      </c>
      <c r="E274" s="161" t="s">
        <v>49</v>
      </c>
      <c r="F274" s="161" t="s">
        <v>49</v>
      </c>
      <c r="G274" s="161" t="s">
        <v>49</v>
      </c>
      <c r="H274" s="161" t="s">
        <v>49</v>
      </c>
      <c r="I274" s="161" t="s">
        <v>49</v>
      </c>
      <c r="J274" s="172">
        <v>0</v>
      </c>
      <c r="K274" s="173">
        <v>0</v>
      </c>
      <c r="L274" s="145" t="s">
        <v>49</v>
      </c>
    </row>
    <row r="275" spans="1:12" ht="22.5" customHeight="1">
      <c r="A275" s="158" t="s">
        <v>49</v>
      </c>
      <c r="B275" s="159"/>
      <c r="C275" s="160" t="s">
        <v>49</v>
      </c>
      <c r="D275" s="161" t="s">
        <v>49</v>
      </c>
      <c r="E275" s="161" t="s">
        <v>49</v>
      </c>
      <c r="F275" s="161" t="s">
        <v>49</v>
      </c>
      <c r="G275" s="161" t="s">
        <v>49</v>
      </c>
      <c r="H275" s="161" t="s">
        <v>49</v>
      </c>
      <c r="I275" s="161" t="s">
        <v>49</v>
      </c>
      <c r="J275" s="172">
        <v>0</v>
      </c>
      <c r="K275" s="173">
        <v>0</v>
      </c>
      <c r="L275" s="145" t="s">
        <v>49</v>
      </c>
    </row>
    <row r="276" spans="1:12" ht="22.5" customHeight="1">
      <c r="A276" s="158" t="s">
        <v>49</v>
      </c>
      <c r="B276" s="159"/>
      <c r="C276" s="160" t="s">
        <v>49</v>
      </c>
      <c r="D276" s="161" t="s">
        <v>49</v>
      </c>
      <c r="E276" s="161" t="s">
        <v>49</v>
      </c>
      <c r="F276" s="161" t="s">
        <v>49</v>
      </c>
      <c r="G276" s="161" t="s">
        <v>49</v>
      </c>
      <c r="H276" s="161" t="s">
        <v>49</v>
      </c>
      <c r="I276" s="161" t="s">
        <v>49</v>
      </c>
      <c r="J276" s="172">
        <v>0</v>
      </c>
      <c r="K276" s="173">
        <v>0</v>
      </c>
      <c r="L276" s="145" t="s">
        <v>49</v>
      </c>
    </row>
    <row r="277" spans="1:12" ht="22.5" customHeight="1">
      <c r="A277" s="158" t="s">
        <v>49</v>
      </c>
      <c r="B277" s="159"/>
      <c r="C277" s="160" t="s">
        <v>49</v>
      </c>
      <c r="D277" s="161" t="s">
        <v>49</v>
      </c>
      <c r="E277" s="161" t="s">
        <v>49</v>
      </c>
      <c r="F277" s="161" t="s">
        <v>49</v>
      </c>
      <c r="G277" s="161" t="s">
        <v>49</v>
      </c>
      <c r="H277" s="161" t="s">
        <v>49</v>
      </c>
      <c r="I277" s="161" t="s">
        <v>49</v>
      </c>
      <c r="J277" s="172">
        <v>0</v>
      </c>
      <c r="K277" s="173">
        <v>0</v>
      </c>
      <c r="L277" s="145" t="s">
        <v>49</v>
      </c>
    </row>
    <row r="278" spans="1:12" ht="22.5" customHeight="1">
      <c r="A278" s="158" t="s">
        <v>49</v>
      </c>
      <c r="B278" s="159"/>
      <c r="C278" s="160" t="s">
        <v>49</v>
      </c>
      <c r="D278" s="161" t="s">
        <v>49</v>
      </c>
      <c r="E278" s="161" t="s">
        <v>49</v>
      </c>
      <c r="F278" s="161" t="s">
        <v>49</v>
      </c>
      <c r="G278" s="161" t="s">
        <v>49</v>
      </c>
      <c r="H278" s="161" t="s">
        <v>49</v>
      </c>
      <c r="I278" s="161" t="s">
        <v>49</v>
      </c>
      <c r="J278" s="172">
        <v>0</v>
      </c>
      <c r="K278" s="173">
        <v>0</v>
      </c>
      <c r="L278" s="145" t="s">
        <v>49</v>
      </c>
    </row>
    <row r="279" spans="1:12" ht="22.5" customHeight="1">
      <c r="A279" s="158" t="s">
        <v>49</v>
      </c>
      <c r="B279" s="159"/>
      <c r="C279" s="160" t="s">
        <v>49</v>
      </c>
      <c r="D279" s="161" t="s">
        <v>49</v>
      </c>
      <c r="E279" s="161" t="s">
        <v>49</v>
      </c>
      <c r="F279" s="161" t="s">
        <v>49</v>
      </c>
      <c r="G279" s="161" t="s">
        <v>49</v>
      </c>
      <c r="H279" s="161" t="s">
        <v>49</v>
      </c>
      <c r="I279" s="161" t="s">
        <v>49</v>
      </c>
      <c r="J279" s="172">
        <v>0</v>
      </c>
      <c r="K279" s="173">
        <v>0</v>
      </c>
      <c r="L279" s="145" t="s">
        <v>49</v>
      </c>
    </row>
    <row r="280" spans="1:12" ht="22.5" customHeight="1">
      <c r="A280" s="158" t="s">
        <v>49</v>
      </c>
      <c r="B280" s="159"/>
      <c r="C280" s="160" t="s">
        <v>49</v>
      </c>
      <c r="D280" s="161" t="s">
        <v>49</v>
      </c>
      <c r="E280" s="161" t="s">
        <v>49</v>
      </c>
      <c r="F280" s="161" t="s">
        <v>49</v>
      </c>
      <c r="G280" s="161" t="s">
        <v>49</v>
      </c>
      <c r="H280" s="161" t="s">
        <v>49</v>
      </c>
      <c r="I280" s="161" t="s">
        <v>49</v>
      </c>
      <c r="J280" s="172">
        <v>0</v>
      </c>
      <c r="K280" s="173">
        <v>0</v>
      </c>
      <c r="L280" s="145" t="s">
        <v>49</v>
      </c>
    </row>
    <row r="281" spans="1:12" ht="22.5" customHeight="1">
      <c r="A281" s="158" t="s">
        <v>49</v>
      </c>
      <c r="B281" s="159"/>
      <c r="C281" s="160" t="s">
        <v>49</v>
      </c>
      <c r="D281" s="161" t="s">
        <v>49</v>
      </c>
      <c r="E281" s="161" t="s">
        <v>49</v>
      </c>
      <c r="F281" s="161" t="s">
        <v>49</v>
      </c>
      <c r="G281" s="161" t="s">
        <v>49</v>
      </c>
      <c r="H281" s="161" t="s">
        <v>49</v>
      </c>
      <c r="I281" s="161" t="s">
        <v>49</v>
      </c>
      <c r="J281" s="172">
        <v>0</v>
      </c>
      <c r="K281" s="173">
        <v>0</v>
      </c>
      <c r="L281" s="145" t="s">
        <v>49</v>
      </c>
    </row>
    <row r="282" spans="1:12" ht="22.5" customHeight="1">
      <c r="A282" s="158" t="s">
        <v>49</v>
      </c>
      <c r="B282" s="159"/>
      <c r="C282" s="160" t="s">
        <v>49</v>
      </c>
      <c r="D282" s="161" t="s">
        <v>49</v>
      </c>
      <c r="E282" s="161" t="s">
        <v>49</v>
      </c>
      <c r="F282" s="161" t="s">
        <v>49</v>
      </c>
      <c r="G282" s="161" t="s">
        <v>49</v>
      </c>
      <c r="H282" s="161" t="s">
        <v>49</v>
      </c>
      <c r="I282" s="161" t="s">
        <v>49</v>
      </c>
      <c r="J282" s="172">
        <v>0</v>
      </c>
      <c r="K282" s="173">
        <v>0</v>
      </c>
      <c r="L282" s="145" t="s">
        <v>49</v>
      </c>
    </row>
    <row r="283" spans="1:12" ht="22.5" customHeight="1">
      <c r="A283" s="158" t="s">
        <v>49</v>
      </c>
      <c r="B283" s="159"/>
      <c r="C283" s="160" t="s">
        <v>49</v>
      </c>
      <c r="D283" s="161" t="s">
        <v>49</v>
      </c>
      <c r="E283" s="161" t="s">
        <v>49</v>
      </c>
      <c r="F283" s="161" t="s">
        <v>49</v>
      </c>
      <c r="G283" s="161" t="s">
        <v>49</v>
      </c>
      <c r="H283" s="161" t="s">
        <v>49</v>
      </c>
      <c r="I283" s="161" t="s">
        <v>49</v>
      </c>
      <c r="J283" s="172">
        <v>0</v>
      </c>
      <c r="K283" s="173">
        <v>0</v>
      </c>
      <c r="L283" s="145" t="s">
        <v>49</v>
      </c>
    </row>
    <row r="284" spans="1:12" ht="22.5" customHeight="1">
      <c r="A284" s="158" t="s">
        <v>49</v>
      </c>
      <c r="B284" s="159"/>
      <c r="C284" s="160" t="s">
        <v>49</v>
      </c>
      <c r="D284" s="161" t="s">
        <v>49</v>
      </c>
      <c r="E284" s="161" t="s">
        <v>49</v>
      </c>
      <c r="F284" s="161" t="s">
        <v>49</v>
      </c>
      <c r="G284" s="161" t="s">
        <v>49</v>
      </c>
      <c r="H284" s="161" t="s">
        <v>49</v>
      </c>
      <c r="I284" s="161" t="s">
        <v>49</v>
      </c>
      <c r="J284" s="172">
        <v>0</v>
      </c>
      <c r="K284" s="173">
        <v>0</v>
      </c>
      <c r="L284" s="145" t="s">
        <v>49</v>
      </c>
    </row>
    <row r="285" spans="1:12" ht="22.5" customHeight="1">
      <c r="A285" s="158" t="s">
        <v>49</v>
      </c>
      <c r="B285" s="159"/>
      <c r="C285" s="160" t="s">
        <v>49</v>
      </c>
      <c r="D285" s="161" t="s">
        <v>49</v>
      </c>
      <c r="E285" s="161" t="s">
        <v>49</v>
      </c>
      <c r="F285" s="161" t="s">
        <v>49</v>
      </c>
      <c r="G285" s="161" t="s">
        <v>49</v>
      </c>
      <c r="H285" s="161" t="s">
        <v>49</v>
      </c>
      <c r="I285" s="161" t="s">
        <v>49</v>
      </c>
      <c r="J285" s="172">
        <v>0</v>
      </c>
      <c r="K285" s="173">
        <v>0</v>
      </c>
      <c r="L285" s="145" t="s">
        <v>49</v>
      </c>
    </row>
    <row r="286" spans="1:12" ht="22.5" customHeight="1">
      <c r="A286" s="158" t="s">
        <v>49</v>
      </c>
      <c r="B286" s="159"/>
      <c r="C286" s="160" t="s">
        <v>49</v>
      </c>
      <c r="D286" s="161" t="s">
        <v>49</v>
      </c>
      <c r="E286" s="161" t="s">
        <v>49</v>
      </c>
      <c r="F286" s="161" t="s">
        <v>49</v>
      </c>
      <c r="G286" s="161" t="s">
        <v>49</v>
      </c>
      <c r="H286" s="161" t="s">
        <v>49</v>
      </c>
      <c r="I286" s="161" t="s">
        <v>49</v>
      </c>
      <c r="J286" s="172">
        <v>0</v>
      </c>
      <c r="K286" s="173">
        <v>0</v>
      </c>
      <c r="L286" s="145" t="s">
        <v>49</v>
      </c>
    </row>
    <row r="287" spans="1:12" ht="22.5" customHeight="1">
      <c r="A287" s="158" t="s">
        <v>49</v>
      </c>
      <c r="B287" s="159"/>
      <c r="C287" s="160" t="s">
        <v>49</v>
      </c>
      <c r="D287" s="161" t="s">
        <v>49</v>
      </c>
      <c r="E287" s="161" t="s">
        <v>49</v>
      </c>
      <c r="F287" s="161" t="s">
        <v>49</v>
      </c>
      <c r="G287" s="161" t="s">
        <v>49</v>
      </c>
      <c r="H287" s="161" t="s">
        <v>49</v>
      </c>
      <c r="I287" s="161" t="s">
        <v>49</v>
      </c>
      <c r="J287" s="172">
        <v>0</v>
      </c>
      <c r="K287" s="173">
        <v>0</v>
      </c>
      <c r="L287" s="145" t="s">
        <v>49</v>
      </c>
    </row>
    <row r="288" spans="1:12" ht="22.5" customHeight="1">
      <c r="A288" s="158" t="s">
        <v>49</v>
      </c>
      <c r="B288" s="159"/>
      <c r="C288" s="160" t="s">
        <v>49</v>
      </c>
      <c r="D288" s="161" t="s">
        <v>49</v>
      </c>
      <c r="E288" s="161" t="s">
        <v>49</v>
      </c>
      <c r="F288" s="161" t="s">
        <v>49</v>
      </c>
      <c r="G288" s="161" t="s">
        <v>49</v>
      </c>
      <c r="H288" s="161" t="s">
        <v>49</v>
      </c>
      <c r="I288" s="161" t="s">
        <v>49</v>
      </c>
      <c r="J288" s="172">
        <v>0</v>
      </c>
      <c r="K288" s="173">
        <v>0</v>
      </c>
      <c r="L288" s="145" t="s">
        <v>49</v>
      </c>
    </row>
    <row r="289" spans="1:12" ht="22.5" customHeight="1">
      <c r="A289" s="158" t="s">
        <v>49</v>
      </c>
      <c r="B289" s="159"/>
      <c r="C289" s="160" t="s">
        <v>49</v>
      </c>
      <c r="D289" s="161" t="s">
        <v>49</v>
      </c>
      <c r="E289" s="161" t="s">
        <v>49</v>
      </c>
      <c r="F289" s="161" t="s">
        <v>49</v>
      </c>
      <c r="G289" s="161" t="s">
        <v>49</v>
      </c>
      <c r="H289" s="161" t="s">
        <v>49</v>
      </c>
      <c r="I289" s="161" t="s">
        <v>49</v>
      </c>
      <c r="J289" s="172">
        <v>0</v>
      </c>
      <c r="K289" s="173">
        <v>0</v>
      </c>
      <c r="L289" s="145" t="s">
        <v>49</v>
      </c>
    </row>
    <row r="290" spans="1:12" ht="22.5" customHeight="1">
      <c r="A290" s="158" t="s">
        <v>49</v>
      </c>
      <c r="B290" s="159"/>
      <c r="C290" s="160" t="s">
        <v>49</v>
      </c>
      <c r="D290" s="161" t="s">
        <v>49</v>
      </c>
      <c r="E290" s="161" t="s">
        <v>49</v>
      </c>
      <c r="F290" s="161" t="s">
        <v>49</v>
      </c>
      <c r="G290" s="161" t="s">
        <v>49</v>
      </c>
      <c r="H290" s="161" t="s">
        <v>49</v>
      </c>
      <c r="I290" s="161" t="s">
        <v>49</v>
      </c>
      <c r="J290" s="172">
        <v>0</v>
      </c>
      <c r="K290" s="173">
        <v>0</v>
      </c>
      <c r="L290" s="145" t="s">
        <v>49</v>
      </c>
    </row>
    <row r="291" spans="1:12" ht="22.5" customHeight="1">
      <c r="A291" s="158" t="s">
        <v>49</v>
      </c>
      <c r="B291" s="159"/>
      <c r="C291" s="160" t="s">
        <v>49</v>
      </c>
      <c r="D291" s="161" t="s">
        <v>49</v>
      </c>
      <c r="E291" s="161" t="s">
        <v>49</v>
      </c>
      <c r="F291" s="161" t="s">
        <v>49</v>
      </c>
      <c r="G291" s="161" t="s">
        <v>49</v>
      </c>
      <c r="H291" s="161" t="s">
        <v>49</v>
      </c>
      <c r="I291" s="161" t="s">
        <v>49</v>
      </c>
      <c r="J291" s="172">
        <v>0</v>
      </c>
      <c r="K291" s="173">
        <v>0</v>
      </c>
      <c r="L291" s="145" t="s">
        <v>49</v>
      </c>
    </row>
    <row r="292" spans="1:12" ht="22.5" customHeight="1">
      <c r="A292" s="158" t="s">
        <v>49</v>
      </c>
      <c r="B292" s="159"/>
      <c r="C292" s="160" t="s">
        <v>49</v>
      </c>
      <c r="D292" s="161" t="s">
        <v>49</v>
      </c>
      <c r="E292" s="161" t="s">
        <v>49</v>
      </c>
      <c r="F292" s="161" t="s">
        <v>49</v>
      </c>
      <c r="G292" s="161" t="s">
        <v>49</v>
      </c>
      <c r="H292" s="161" t="s">
        <v>49</v>
      </c>
      <c r="I292" s="161" t="s">
        <v>49</v>
      </c>
      <c r="J292" s="172">
        <v>0</v>
      </c>
      <c r="K292" s="173">
        <v>0</v>
      </c>
      <c r="L292" s="145" t="s">
        <v>49</v>
      </c>
    </row>
    <row r="293" spans="1:12" ht="22.5" customHeight="1">
      <c r="A293" s="158" t="s">
        <v>49</v>
      </c>
      <c r="B293" s="159"/>
      <c r="C293" s="160" t="s">
        <v>49</v>
      </c>
      <c r="D293" s="161" t="s">
        <v>49</v>
      </c>
      <c r="E293" s="161" t="s">
        <v>49</v>
      </c>
      <c r="F293" s="161" t="s">
        <v>49</v>
      </c>
      <c r="G293" s="161" t="s">
        <v>49</v>
      </c>
      <c r="H293" s="161" t="s">
        <v>49</v>
      </c>
      <c r="I293" s="161" t="s">
        <v>49</v>
      </c>
      <c r="J293" s="172">
        <v>0</v>
      </c>
      <c r="K293" s="173">
        <v>0</v>
      </c>
      <c r="L293" s="145" t="s">
        <v>49</v>
      </c>
    </row>
    <row r="294" spans="1:12" ht="22.5" customHeight="1">
      <c r="A294" s="158" t="s">
        <v>49</v>
      </c>
      <c r="B294" s="159"/>
      <c r="C294" s="160" t="s">
        <v>49</v>
      </c>
      <c r="D294" s="161" t="s">
        <v>49</v>
      </c>
      <c r="E294" s="161" t="s">
        <v>49</v>
      </c>
      <c r="F294" s="161" t="s">
        <v>49</v>
      </c>
      <c r="G294" s="161" t="s">
        <v>49</v>
      </c>
      <c r="H294" s="161" t="s">
        <v>49</v>
      </c>
      <c r="I294" s="161" t="s">
        <v>49</v>
      </c>
      <c r="J294" s="172">
        <v>0</v>
      </c>
      <c r="K294" s="173">
        <v>0</v>
      </c>
      <c r="L294" s="145" t="s">
        <v>49</v>
      </c>
    </row>
    <row r="295" spans="1:12" ht="22.5" customHeight="1">
      <c r="A295" s="158" t="s">
        <v>49</v>
      </c>
      <c r="B295" s="159"/>
      <c r="C295" s="160" t="s">
        <v>49</v>
      </c>
      <c r="D295" s="161" t="s">
        <v>49</v>
      </c>
      <c r="E295" s="161" t="s">
        <v>49</v>
      </c>
      <c r="F295" s="161" t="s">
        <v>49</v>
      </c>
      <c r="G295" s="161" t="s">
        <v>49</v>
      </c>
      <c r="H295" s="161" t="s">
        <v>49</v>
      </c>
      <c r="I295" s="161" t="s">
        <v>49</v>
      </c>
      <c r="J295" s="172">
        <v>0</v>
      </c>
      <c r="K295" s="173">
        <v>0</v>
      </c>
      <c r="L295" s="145" t="s">
        <v>49</v>
      </c>
    </row>
    <row r="296" spans="1:12" ht="22.5" customHeight="1">
      <c r="A296" s="158" t="s">
        <v>49</v>
      </c>
      <c r="B296" s="159"/>
      <c r="C296" s="160" t="s">
        <v>49</v>
      </c>
      <c r="D296" s="161" t="s">
        <v>49</v>
      </c>
      <c r="E296" s="161" t="s">
        <v>49</v>
      </c>
      <c r="F296" s="161" t="s">
        <v>49</v>
      </c>
      <c r="G296" s="161" t="s">
        <v>49</v>
      </c>
      <c r="H296" s="161" t="s">
        <v>49</v>
      </c>
      <c r="I296" s="161" t="s">
        <v>49</v>
      </c>
      <c r="J296" s="172">
        <v>0</v>
      </c>
      <c r="K296" s="173">
        <v>0</v>
      </c>
      <c r="L296" s="145" t="s">
        <v>49</v>
      </c>
    </row>
    <row r="297" spans="1:12" ht="22.5" customHeight="1">
      <c r="A297" s="158" t="s">
        <v>49</v>
      </c>
      <c r="B297" s="159"/>
      <c r="C297" s="160" t="s">
        <v>49</v>
      </c>
      <c r="D297" s="161" t="s">
        <v>49</v>
      </c>
      <c r="E297" s="161" t="s">
        <v>49</v>
      </c>
      <c r="F297" s="161" t="s">
        <v>49</v>
      </c>
      <c r="G297" s="161" t="s">
        <v>49</v>
      </c>
      <c r="H297" s="161" t="s">
        <v>49</v>
      </c>
      <c r="I297" s="161" t="s">
        <v>49</v>
      </c>
      <c r="J297" s="172">
        <v>0</v>
      </c>
      <c r="K297" s="173">
        <v>0</v>
      </c>
      <c r="L297" s="145" t="s">
        <v>49</v>
      </c>
    </row>
    <row r="298" spans="1:12" ht="22.5" customHeight="1">
      <c r="A298" s="158" t="s">
        <v>49</v>
      </c>
      <c r="B298" s="159"/>
      <c r="C298" s="160" t="s">
        <v>49</v>
      </c>
      <c r="D298" s="161" t="s">
        <v>49</v>
      </c>
      <c r="E298" s="161" t="s">
        <v>49</v>
      </c>
      <c r="F298" s="161" t="s">
        <v>49</v>
      </c>
      <c r="G298" s="161" t="s">
        <v>49</v>
      </c>
      <c r="H298" s="161" t="s">
        <v>49</v>
      </c>
      <c r="I298" s="161" t="s">
        <v>49</v>
      </c>
      <c r="J298" s="172">
        <v>0</v>
      </c>
      <c r="K298" s="173">
        <v>0</v>
      </c>
      <c r="L298" s="145" t="s">
        <v>49</v>
      </c>
    </row>
    <row r="299" spans="1:12" ht="22.5" customHeight="1">
      <c r="A299" s="158" t="s">
        <v>49</v>
      </c>
      <c r="B299" s="159"/>
      <c r="C299" s="160" t="s">
        <v>49</v>
      </c>
      <c r="D299" s="161" t="s">
        <v>49</v>
      </c>
      <c r="E299" s="161" t="s">
        <v>49</v>
      </c>
      <c r="F299" s="161" t="s">
        <v>49</v>
      </c>
      <c r="G299" s="161" t="s">
        <v>49</v>
      </c>
      <c r="H299" s="161" t="s">
        <v>49</v>
      </c>
      <c r="I299" s="161" t="s">
        <v>49</v>
      </c>
      <c r="J299" s="172">
        <v>0</v>
      </c>
      <c r="K299" s="173">
        <v>0</v>
      </c>
      <c r="L299" s="145" t="s">
        <v>49</v>
      </c>
    </row>
    <row r="300" spans="1:12" ht="22.5" customHeight="1">
      <c r="A300" s="158" t="s">
        <v>49</v>
      </c>
      <c r="B300" s="159"/>
      <c r="C300" s="160" t="s">
        <v>49</v>
      </c>
      <c r="D300" s="161" t="s">
        <v>49</v>
      </c>
      <c r="E300" s="161" t="s">
        <v>49</v>
      </c>
      <c r="F300" s="161" t="s">
        <v>49</v>
      </c>
      <c r="G300" s="161" t="s">
        <v>49</v>
      </c>
      <c r="H300" s="161" t="s">
        <v>49</v>
      </c>
      <c r="I300" s="161" t="s">
        <v>49</v>
      </c>
      <c r="J300" s="172">
        <v>0</v>
      </c>
      <c r="K300" s="173">
        <v>0</v>
      </c>
      <c r="L300" s="145" t="s">
        <v>49</v>
      </c>
    </row>
    <row r="301" spans="10:12" ht="14.25">
      <c r="J301" s="172">
        <v>0</v>
      </c>
      <c r="K301" s="173">
        <v>0</v>
      </c>
      <c r="L301" s="145" t="s">
        <v>49</v>
      </c>
    </row>
    <row r="302" spans="10:12" ht="14.25">
      <c r="J302" s="172">
        <v>0</v>
      </c>
      <c r="K302" s="173">
        <v>0</v>
      </c>
      <c r="L302" s="145" t="s">
        <v>49</v>
      </c>
    </row>
    <row r="303" spans="10:12" ht="14.25">
      <c r="J303" s="172">
        <v>0</v>
      </c>
      <c r="K303" s="173">
        <v>0</v>
      </c>
      <c r="L303" s="145" t="s">
        <v>49</v>
      </c>
    </row>
    <row r="304" spans="10:12" ht="14.25">
      <c r="J304" s="172">
        <v>0</v>
      </c>
      <c r="K304" s="173">
        <v>0</v>
      </c>
      <c r="L304" s="145" t="s">
        <v>49</v>
      </c>
    </row>
    <row r="305" spans="10:12" ht="14.25">
      <c r="J305" s="172">
        <v>0</v>
      </c>
      <c r="K305" s="173">
        <v>0</v>
      </c>
      <c r="L305" s="145" t="s">
        <v>49</v>
      </c>
    </row>
    <row r="306" spans="10:12" ht="14.25">
      <c r="J306" s="172">
        <v>0</v>
      </c>
      <c r="K306" s="173">
        <v>0</v>
      </c>
      <c r="L306" s="145" t="s">
        <v>49</v>
      </c>
    </row>
    <row r="307" spans="10:12" ht="14.25">
      <c r="J307" s="172">
        <v>0</v>
      </c>
      <c r="K307" s="173">
        <v>0</v>
      </c>
      <c r="L307" s="145" t="s">
        <v>49</v>
      </c>
    </row>
    <row r="308" spans="10:12" ht="14.25">
      <c r="J308" s="172">
        <v>0</v>
      </c>
      <c r="K308" s="173">
        <v>0</v>
      </c>
      <c r="L308" s="145" t="s">
        <v>49</v>
      </c>
    </row>
    <row r="309" spans="10:12" ht="14.25">
      <c r="J309" s="172">
        <v>0</v>
      </c>
      <c r="K309" s="173">
        <v>0</v>
      </c>
      <c r="L309" s="145" t="s">
        <v>49</v>
      </c>
    </row>
    <row r="310" spans="10:12" ht="14.25">
      <c r="J310" s="172">
        <v>0</v>
      </c>
      <c r="K310" s="173">
        <v>0</v>
      </c>
      <c r="L310" s="145" t="s">
        <v>49</v>
      </c>
    </row>
    <row r="311" spans="10:12" ht="14.25">
      <c r="J311" s="172">
        <v>0</v>
      </c>
      <c r="K311" s="173">
        <v>0</v>
      </c>
      <c r="L311" s="145" t="s">
        <v>49</v>
      </c>
    </row>
    <row r="312" spans="10:12" ht="14.25">
      <c r="J312" s="172">
        <v>0</v>
      </c>
      <c r="K312" s="173">
        <v>0</v>
      </c>
      <c r="L312" s="145" t="s">
        <v>49</v>
      </c>
    </row>
    <row r="313" spans="10:12" ht="14.25">
      <c r="J313" s="172">
        <v>0</v>
      </c>
      <c r="K313" s="173">
        <v>0</v>
      </c>
      <c r="L313" s="145" t="s">
        <v>49</v>
      </c>
    </row>
    <row r="314" spans="10:12" ht="14.25">
      <c r="J314" s="172">
        <v>0</v>
      </c>
      <c r="K314" s="173">
        <v>0</v>
      </c>
      <c r="L314" s="145" t="s">
        <v>49</v>
      </c>
    </row>
    <row r="315" spans="10:12" ht="14.25">
      <c r="J315" s="172">
        <v>0</v>
      </c>
      <c r="K315" s="173">
        <v>0</v>
      </c>
      <c r="L315" s="145" t="s">
        <v>49</v>
      </c>
    </row>
    <row r="316" spans="10:12" ht="14.25">
      <c r="J316" s="172">
        <v>0</v>
      </c>
      <c r="K316" s="173">
        <v>0</v>
      </c>
      <c r="L316" s="145" t="s">
        <v>49</v>
      </c>
    </row>
    <row r="317" spans="10:12" ht="14.25">
      <c r="J317" s="172">
        <v>0</v>
      </c>
      <c r="K317" s="173">
        <v>0</v>
      </c>
      <c r="L317" s="145" t="s">
        <v>49</v>
      </c>
    </row>
    <row r="318" spans="10:12" ht="14.25">
      <c r="J318" s="172">
        <v>0</v>
      </c>
      <c r="K318" s="173">
        <v>0</v>
      </c>
      <c r="L318" s="145" t="s">
        <v>49</v>
      </c>
    </row>
    <row r="319" spans="10:12" ht="14.25">
      <c r="J319" s="172">
        <v>0</v>
      </c>
      <c r="K319" s="173">
        <v>0</v>
      </c>
      <c r="L319" s="145" t="s">
        <v>49</v>
      </c>
    </row>
    <row r="320" spans="10:12" ht="14.25">
      <c r="J320" s="172">
        <v>0</v>
      </c>
      <c r="K320" s="173">
        <v>0</v>
      </c>
      <c r="L320" s="145" t="s">
        <v>49</v>
      </c>
    </row>
    <row r="321" spans="10:12" ht="14.25">
      <c r="J321" s="172">
        <v>0</v>
      </c>
      <c r="K321" s="173">
        <v>0</v>
      </c>
      <c r="L321" s="145" t="s">
        <v>49</v>
      </c>
    </row>
    <row r="322" spans="10:12" ht="14.25">
      <c r="J322" s="172">
        <v>0</v>
      </c>
      <c r="K322" s="173">
        <v>0</v>
      </c>
      <c r="L322" s="145" t="s">
        <v>49</v>
      </c>
    </row>
    <row r="323" spans="10:12" ht="14.25">
      <c r="J323" s="172">
        <v>0</v>
      </c>
      <c r="K323" s="173">
        <v>0</v>
      </c>
      <c r="L323" s="145" t="s">
        <v>49</v>
      </c>
    </row>
    <row r="324" spans="10:12" ht="14.25">
      <c r="J324" s="172">
        <v>0</v>
      </c>
      <c r="K324" s="173">
        <v>0</v>
      </c>
      <c r="L324" s="145" t="s">
        <v>49</v>
      </c>
    </row>
    <row r="325" spans="10:12" ht="14.25">
      <c r="J325" s="172">
        <v>0</v>
      </c>
      <c r="K325" s="173">
        <v>0</v>
      </c>
      <c r="L325" s="145" t="s">
        <v>49</v>
      </c>
    </row>
    <row r="326" spans="10:12" ht="14.25">
      <c r="J326" s="172">
        <v>0</v>
      </c>
      <c r="K326" s="173">
        <v>0</v>
      </c>
      <c r="L326" s="145" t="s">
        <v>49</v>
      </c>
    </row>
    <row r="327" spans="10:12" ht="14.25">
      <c r="J327" s="172">
        <v>0</v>
      </c>
      <c r="K327" s="173">
        <v>0</v>
      </c>
      <c r="L327" s="145" t="s">
        <v>49</v>
      </c>
    </row>
    <row r="328" spans="10:12" ht="14.25">
      <c r="J328" s="172">
        <v>0</v>
      </c>
      <c r="K328" s="173">
        <v>0</v>
      </c>
      <c r="L328" s="145" t="s">
        <v>49</v>
      </c>
    </row>
    <row r="329" spans="10:12" ht="14.25">
      <c r="J329" s="172">
        <v>0</v>
      </c>
      <c r="K329" s="173">
        <v>0</v>
      </c>
      <c r="L329" s="145" t="s">
        <v>49</v>
      </c>
    </row>
    <row r="330" spans="10:12" ht="14.25">
      <c r="J330" s="172">
        <v>0</v>
      </c>
      <c r="K330" s="173">
        <v>0</v>
      </c>
      <c r="L330" s="145" t="s">
        <v>49</v>
      </c>
    </row>
    <row r="331" spans="10:12" ht="14.25">
      <c r="J331" s="172">
        <v>0</v>
      </c>
      <c r="K331" s="173">
        <v>0</v>
      </c>
      <c r="L331" s="145" t="s">
        <v>49</v>
      </c>
    </row>
    <row r="332" spans="10:12" ht="14.25">
      <c r="J332" s="172">
        <v>0</v>
      </c>
      <c r="K332" s="173">
        <v>0</v>
      </c>
      <c r="L332" s="145" t="s">
        <v>49</v>
      </c>
    </row>
    <row r="333" spans="10:12" ht="14.25">
      <c r="J333" s="172">
        <v>0</v>
      </c>
      <c r="K333" s="173">
        <v>0</v>
      </c>
      <c r="L333" s="145" t="s">
        <v>49</v>
      </c>
    </row>
    <row r="334" spans="10:12" ht="14.25">
      <c r="J334" s="172">
        <v>0</v>
      </c>
      <c r="K334" s="173">
        <v>0</v>
      </c>
      <c r="L334" s="145" t="s">
        <v>49</v>
      </c>
    </row>
    <row r="335" spans="10:12" ht="14.25">
      <c r="J335" s="172">
        <v>0</v>
      </c>
      <c r="K335" s="173">
        <v>0</v>
      </c>
      <c r="L335" s="145" t="s">
        <v>49</v>
      </c>
    </row>
    <row r="336" spans="10:12" ht="14.25">
      <c r="J336" s="172">
        <v>0</v>
      </c>
      <c r="K336" s="173">
        <v>0</v>
      </c>
      <c r="L336" s="145" t="s">
        <v>49</v>
      </c>
    </row>
    <row r="337" spans="10:12" ht="14.25">
      <c r="J337" s="172">
        <v>0</v>
      </c>
      <c r="K337" s="173">
        <v>0</v>
      </c>
      <c r="L337" s="145" t="s">
        <v>49</v>
      </c>
    </row>
    <row r="338" spans="10:12" ht="14.25">
      <c r="J338" s="172">
        <v>0</v>
      </c>
      <c r="K338" s="173">
        <v>0</v>
      </c>
      <c r="L338" s="145" t="s">
        <v>49</v>
      </c>
    </row>
    <row r="339" spans="10:12" ht="14.25">
      <c r="J339" s="172">
        <v>0</v>
      </c>
      <c r="K339" s="173">
        <v>0</v>
      </c>
      <c r="L339" s="145" t="s">
        <v>49</v>
      </c>
    </row>
    <row r="340" spans="10:12" ht="14.25">
      <c r="J340" s="172">
        <v>0</v>
      </c>
      <c r="K340" s="173">
        <v>0</v>
      </c>
      <c r="L340" s="145" t="s">
        <v>49</v>
      </c>
    </row>
    <row r="341" spans="10:12" ht="14.25">
      <c r="J341" s="172">
        <v>0</v>
      </c>
      <c r="K341" s="173">
        <v>0</v>
      </c>
      <c r="L341" s="145" t="s">
        <v>49</v>
      </c>
    </row>
    <row r="342" spans="10:12" ht="14.25">
      <c r="J342" s="172">
        <v>0</v>
      </c>
      <c r="K342" s="173">
        <v>0</v>
      </c>
      <c r="L342" s="145" t="s">
        <v>49</v>
      </c>
    </row>
    <row r="343" spans="10:12" ht="14.25">
      <c r="J343" s="172">
        <v>0</v>
      </c>
      <c r="K343" s="173">
        <v>0</v>
      </c>
      <c r="L343" s="145" t="s">
        <v>49</v>
      </c>
    </row>
    <row r="344" spans="10:12" ht="14.25">
      <c r="J344" s="172">
        <v>0</v>
      </c>
      <c r="K344" s="173">
        <v>0</v>
      </c>
      <c r="L344" s="145" t="s">
        <v>49</v>
      </c>
    </row>
    <row r="345" spans="10:12" ht="14.25">
      <c r="J345" s="172">
        <v>0</v>
      </c>
      <c r="K345" s="173">
        <v>0</v>
      </c>
      <c r="L345" s="145" t="s">
        <v>49</v>
      </c>
    </row>
    <row r="346" spans="10:12" ht="14.25">
      <c r="J346" s="172">
        <v>0</v>
      </c>
      <c r="K346" s="173">
        <v>0</v>
      </c>
      <c r="L346" s="145" t="s">
        <v>49</v>
      </c>
    </row>
    <row r="347" spans="10:12" ht="14.25">
      <c r="J347" s="172">
        <v>0</v>
      </c>
      <c r="K347" s="173">
        <v>0</v>
      </c>
      <c r="L347" s="145" t="s">
        <v>49</v>
      </c>
    </row>
    <row r="348" spans="10:12" ht="14.25">
      <c r="J348" s="172">
        <v>0</v>
      </c>
      <c r="K348" s="173">
        <v>0</v>
      </c>
      <c r="L348" s="145" t="s">
        <v>49</v>
      </c>
    </row>
    <row r="349" spans="10:12" ht="14.25">
      <c r="J349" s="172">
        <v>0</v>
      </c>
      <c r="K349" s="173">
        <v>0</v>
      </c>
      <c r="L349" s="145" t="s">
        <v>49</v>
      </c>
    </row>
    <row r="350" spans="10:12" ht="14.25">
      <c r="J350" s="172">
        <v>0</v>
      </c>
      <c r="K350" s="173">
        <v>0</v>
      </c>
      <c r="L350" s="145" t="s">
        <v>49</v>
      </c>
    </row>
    <row r="351" spans="10:12" ht="14.25">
      <c r="J351" s="172">
        <v>0</v>
      </c>
      <c r="K351" s="173">
        <v>0</v>
      </c>
      <c r="L351" s="145" t="s">
        <v>49</v>
      </c>
    </row>
    <row r="352" spans="10:12" ht="14.25">
      <c r="J352" s="172">
        <v>0</v>
      </c>
      <c r="K352" s="173">
        <v>0</v>
      </c>
      <c r="L352" s="145" t="s">
        <v>49</v>
      </c>
    </row>
    <row r="353" spans="10:12" ht="14.25">
      <c r="J353" s="172">
        <v>0</v>
      </c>
      <c r="K353" s="173">
        <v>0</v>
      </c>
      <c r="L353" s="145" t="s">
        <v>49</v>
      </c>
    </row>
    <row r="354" spans="10:12" ht="14.25">
      <c r="J354" s="172">
        <v>0</v>
      </c>
      <c r="K354" s="173">
        <v>0</v>
      </c>
      <c r="L354" s="145" t="s">
        <v>49</v>
      </c>
    </row>
    <row r="355" spans="10:12" ht="14.25">
      <c r="J355" s="172">
        <v>0</v>
      </c>
      <c r="K355" s="173">
        <v>0</v>
      </c>
      <c r="L355" s="145" t="s">
        <v>49</v>
      </c>
    </row>
    <row r="356" spans="10:12" ht="14.25">
      <c r="J356" s="172">
        <v>0</v>
      </c>
      <c r="K356" s="173">
        <v>0</v>
      </c>
      <c r="L356" s="145" t="s">
        <v>49</v>
      </c>
    </row>
    <row r="357" spans="10:12" ht="14.25">
      <c r="J357" s="172">
        <v>0</v>
      </c>
      <c r="K357" s="173">
        <v>0</v>
      </c>
      <c r="L357" s="145" t="s">
        <v>49</v>
      </c>
    </row>
    <row r="358" spans="10:12" ht="14.25">
      <c r="J358" s="172">
        <v>0</v>
      </c>
      <c r="K358" s="173">
        <v>0</v>
      </c>
      <c r="L358" s="145" t="s">
        <v>49</v>
      </c>
    </row>
    <row r="359" spans="10:12" ht="14.25">
      <c r="J359" s="172">
        <v>0</v>
      </c>
      <c r="K359" s="173">
        <v>0</v>
      </c>
      <c r="L359" s="145" t="s">
        <v>49</v>
      </c>
    </row>
    <row r="360" spans="10:12" ht="14.25">
      <c r="J360" s="172">
        <v>0</v>
      </c>
      <c r="K360" s="173">
        <v>0</v>
      </c>
      <c r="L360" s="145" t="s">
        <v>49</v>
      </c>
    </row>
    <row r="361" spans="10:12" ht="14.25">
      <c r="J361" s="172">
        <v>0</v>
      </c>
      <c r="K361" s="173">
        <v>0</v>
      </c>
      <c r="L361" s="145" t="s">
        <v>49</v>
      </c>
    </row>
    <row r="362" spans="10:12" ht="14.25">
      <c r="J362" s="172">
        <v>0</v>
      </c>
      <c r="K362" s="173">
        <v>0</v>
      </c>
      <c r="L362" s="145" t="s">
        <v>49</v>
      </c>
    </row>
    <row r="363" spans="10:12" ht="14.25">
      <c r="J363" s="172">
        <v>0</v>
      </c>
      <c r="K363" s="173">
        <v>0</v>
      </c>
      <c r="L363" s="145" t="s">
        <v>49</v>
      </c>
    </row>
    <row r="364" spans="10:12" ht="14.25">
      <c r="J364" s="172">
        <v>0</v>
      </c>
      <c r="K364" s="173">
        <v>0</v>
      </c>
      <c r="L364" s="145" t="s">
        <v>49</v>
      </c>
    </row>
    <row r="365" spans="10:12" ht="14.25">
      <c r="J365" s="172">
        <v>0</v>
      </c>
      <c r="K365" s="173">
        <v>0</v>
      </c>
      <c r="L365" s="145" t="s">
        <v>49</v>
      </c>
    </row>
    <row r="366" spans="10:12" ht="14.25">
      <c r="J366" s="172">
        <v>0</v>
      </c>
      <c r="K366" s="173">
        <v>0</v>
      </c>
      <c r="L366" s="145" t="s">
        <v>49</v>
      </c>
    </row>
    <row r="367" spans="10:12" ht="14.25">
      <c r="J367" s="172">
        <v>0</v>
      </c>
      <c r="K367" s="173">
        <v>0</v>
      </c>
      <c r="L367" s="145" t="s">
        <v>49</v>
      </c>
    </row>
    <row r="368" spans="10:12" ht="14.25">
      <c r="J368" s="172">
        <v>0</v>
      </c>
      <c r="K368" s="173">
        <v>0</v>
      </c>
      <c r="L368" s="145" t="s">
        <v>49</v>
      </c>
    </row>
    <row r="369" spans="10:12" ht="14.25">
      <c r="J369" s="172">
        <v>0</v>
      </c>
      <c r="K369" s="173">
        <v>0</v>
      </c>
      <c r="L369" s="145" t="s">
        <v>49</v>
      </c>
    </row>
    <row r="370" spans="10:12" ht="14.25">
      <c r="J370" s="172">
        <v>0</v>
      </c>
      <c r="K370" s="173">
        <v>0</v>
      </c>
      <c r="L370" s="145" t="s">
        <v>49</v>
      </c>
    </row>
    <row r="371" spans="10:12" ht="14.25">
      <c r="J371" s="172">
        <v>0</v>
      </c>
      <c r="K371" s="173">
        <v>0</v>
      </c>
      <c r="L371" s="145" t="s">
        <v>49</v>
      </c>
    </row>
    <row r="372" spans="10:12" ht="14.25">
      <c r="J372" s="172">
        <v>0</v>
      </c>
      <c r="K372" s="173">
        <v>0</v>
      </c>
      <c r="L372" s="145" t="s">
        <v>49</v>
      </c>
    </row>
    <row r="373" spans="10:12" ht="14.25">
      <c r="J373" s="172">
        <v>0</v>
      </c>
      <c r="K373" s="173">
        <v>0</v>
      </c>
      <c r="L373" s="145" t="s">
        <v>49</v>
      </c>
    </row>
    <row r="374" spans="10:12" ht="14.25">
      <c r="J374" s="172">
        <v>0</v>
      </c>
      <c r="K374" s="173">
        <v>0</v>
      </c>
      <c r="L374" s="145" t="s">
        <v>49</v>
      </c>
    </row>
    <row r="375" spans="10:12" ht="14.25">
      <c r="J375" s="172">
        <v>0</v>
      </c>
      <c r="K375" s="173">
        <v>0</v>
      </c>
      <c r="L375" s="145" t="s">
        <v>49</v>
      </c>
    </row>
    <row r="376" spans="10:12" ht="14.25">
      <c r="J376" s="172">
        <v>0</v>
      </c>
      <c r="K376" s="173">
        <v>0</v>
      </c>
      <c r="L376" s="145" t="s">
        <v>49</v>
      </c>
    </row>
    <row r="377" spans="10:12" ht="14.25">
      <c r="J377" s="172">
        <v>0</v>
      </c>
      <c r="K377" s="173">
        <v>0</v>
      </c>
      <c r="L377" s="145" t="s">
        <v>49</v>
      </c>
    </row>
    <row r="378" spans="10:12" ht="14.25">
      <c r="J378" s="172">
        <v>0</v>
      </c>
      <c r="K378" s="173">
        <v>0</v>
      </c>
      <c r="L378" s="145" t="s">
        <v>49</v>
      </c>
    </row>
    <row r="379" spans="10:12" ht="14.25">
      <c r="J379" s="172">
        <v>0</v>
      </c>
      <c r="K379" s="173">
        <v>0</v>
      </c>
      <c r="L379" s="145" t="s">
        <v>49</v>
      </c>
    </row>
    <row r="380" spans="10:12" ht="14.25">
      <c r="J380" s="172">
        <v>0</v>
      </c>
      <c r="K380" s="173">
        <v>0</v>
      </c>
      <c r="L380" s="145" t="s">
        <v>49</v>
      </c>
    </row>
    <row r="381" spans="10:12" ht="14.25">
      <c r="J381" s="172">
        <v>0</v>
      </c>
      <c r="K381" s="173">
        <v>0</v>
      </c>
      <c r="L381" s="145" t="s">
        <v>49</v>
      </c>
    </row>
    <row r="382" spans="10:12" ht="14.25">
      <c r="J382" s="172">
        <v>0</v>
      </c>
      <c r="K382" s="173">
        <v>0</v>
      </c>
      <c r="L382" s="145" t="s">
        <v>49</v>
      </c>
    </row>
    <row r="383" spans="10:12" ht="14.25">
      <c r="J383" s="172">
        <v>0</v>
      </c>
      <c r="K383" s="173">
        <v>0</v>
      </c>
      <c r="L383" s="145" t="s">
        <v>49</v>
      </c>
    </row>
    <row r="384" spans="10:12" ht="14.25">
      <c r="J384" s="172">
        <v>0</v>
      </c>
      <c r="K384" s="173">
        <v>0</v>
      </c>
      <c r="L384" s="145" t="s">
        <v>49</v>
      </c>
    </row>
    <row r="385" spans="10:12" ht="14.25">
      <c r="J385" s="172">
        <v>0</v>
      </c>
      <c r="K385" s="173">
        <v>0</v>
      </c>
      <c r="L385" s="145" t="s">
        <v>49</v>
      </c>
    </row>
    <row r="386" spans="10:12" ht="14.25">
      <c r="J386" s="172">
        <v>0</v>
      </c>
      <c r="K386" s="173">
        <v>0</v>
      </c>
      <c r="L386" s="145" t="s">
        <v>49</v>
      </c>
    </row>
    <row r="387" spans="10:12" ht="14.25">
      <c r="J387" s="172">
        <v>0</v>
      </c>
      <c r="K387" s="173">
        <v>0</v>
      </c>
      <c r="L387" s="145" t="s">
        <v>49</v>
      </c>
    </row>
    <row r="388" spans="10:12" ht="14.25">
      <c r="J388" s="172">
        <v>0</v>
      </c>
      <c r="K388" s="173">
        <v>0</v>
      </c>
      <c r="L388" s="145" t="s">
        <v>49</v>
      </c>
    </row>
    <row r="389" spans="10:12" ht="14.25">
      <c r="J389" s="172">
        <v>0</v>
      </c>
      <c r="K389" s="173">
        <v>0</v>
      </c>
      <c r="L389" s="145" t="s">
        <v>49</v>
      </c>
    </row>
    <row r="390" spans="10:12" ht="14.25">
      <c r="J390" s="172">
        <v>0</v>
      </c>
      <c r="K390" s="173">
        <v>0</v>
      </c>
      <c r="L390" s="145" t="s">
        <v>49</v>
      </c>
    </row>
    <row r="391" spans="10:12" ht="14.25">
      <c r="J391" s="172">
        <v>0</v>
      </c>
      <c r="K391" s="173">
        <v>0</v>
      </c>
      <c r="L391" s="145" t="s">
        <v>49</v>
      </c>
    </row>
    <row r="392" spans="10:12" ht="14.25">
      <c r="J392" s="172">
        <v>0</v>
      </c>
      <c r="K392" s="173">
        <v>0</v>
      </c>
      <c r="L392" s="145" t="s">
        <v>49</v>
      </c>
    </row>
    <row r="393" spans="10:12" ht="14.25">
      <c r="J393" s="172">
        <v>0</v>
      </c>
      <c r="K393" s="173">
        <v>0</v>
      </c>
      <c r="L393" s="145" t="s">
        <v>49</v>
      </c>
    </row>
    <row r="394" spans="10:12" ht="14.25">
      <c r="J394" s="172">
        <v>0</v>
      </c>
      <c r="K394" s="173">
        <v>0</v>
      </c>
      <c r="L394" s="145" t="s">
        <v>49</v>
      </c>
    </row>
    <row r="395" spans="10:12" ht="14.25">
      <c r="J395" s="172">
        <v>0</v>
      </c>
      <c r="K395" s="173">
        <v>0</v>
      </c>
      <c r="L395" s="145" t="s">
        <v>49</v>
      </c>
    </row>
    <row r="396" spans="10:12" ht="14.25">
      <c r="J396" s="172">
        <v>0</v>
      </c>
      <c r="K396" s="173">
        <v>0</v>
      </c>
      <c r="L396" s="145" t="s">
        <v>49</v>
      </c>
    </row>
    <row r="397" spans="10:12" ht="14.25">
      <c r="J397" s="172">
        <v>0</v>
      </c>
      <c r="K397" s="173">
        <v>0</v>
      </c>
      <c r="L397" s="145" t="s">
        <v>49</v>
      </c>
    </row>
    <row r="398" spans="10:12" ht="14.25">
      <c r="J398" s="172">
        <v>0</v>
      </c>
      <c r="K398" s="173">
        <v>0</v>
      </c>
      <c r="L398" s="145" t="s">
        <v>49</v>
      </c>
    </row>
    <row r="399" spans="10:12" ht="14.25">
      <c r="J399" s="172">
        <v>0</v>
      </c>
      <c r="K399" s="173">
        <v>0</v>
      </c>
      <c r="L399" s="145" t="s">
        <v>49</v>
      </c>
    </row>
    <row r="400" spans="10:12" ht="14.25">
      <c r="J400" s="172">
        <v>0</v>
      </c>
      <c r="K400" s="173">
        <v>0</v>
      </c>
      <c r="L400" s="145" t="s">
        <v>49</v>
      </c>
    </row>
    <row r="401" spans="10:12" ht="14.25">
      <c r="J401" s="172">
        <v>0</v>
      </c>
      <c r="K401" s="173">
        <v>0</v>
      </c>
      <c r="L401" s="145" t="s">
        <v>49</v>
      </c>
    </row>
    <row r="402" spans="10:12" ht="14.25">
      <c r="J402" s="172">
        <v>0</v>
      </c>
      <c r="K402" s="173">
        <v>0</v>
      </c>
      <c r="L402" s="145" t="s">
        <v>49</v>
      </c>
    </row>
    <row r="403" spans="10:12" ht="14.25">
      <c r="J403" s="172">
        <v>0</v>
      </c>
      <c r="K403" s="173">
        <v>0</v>
      </c>
      <c r="L403" s="145" t="s">
        <v>49</v>
      </c>
    </row>
    <row r="404" spans="10:12" ht="14.25">
      <c r="J404" s="172">
        <v>0</v>
      </c>
      <c r="K404" s="173">
        <v>0</v>
      </c>
      <c r="L404" s="145" t="s">
        <v>49</v>
      </c>
    </row>
    <row r="405" spans="10:12" ht="14.25">
      <c r="J405" s="172">
        <v>0</v>
      </c>
      <c r="K405" s="173">
        <v>0</v>
      </c>
      <c r="L405" s="145" t="s">
        <v>49</v>
      </c>
    </row>
    <row r="406" spans="10:12" ht="14.25">
      <c r="J406" s="172">
        <v>0</v>
      </c>
      <c r="K406" s="173">
        <v>0</v>
      </c>
      <c r="L406" s="145" t="s">
        <v>49</v>
      </c>
    </row>
    <row r="407" spans="10:12" ht="14.25">
      <c r="J407" s="172">
        <v>0</v>
      </c>
      <c r="K407" s="173">
        <v>0</v>
      </c>
      <c r="L407" s="145" t="s">
        <v>49</v>
      </c>
    </row>
    <row r="408" spans="10:12" ht="14.25">
      <c r="J408" s="172">
        <v>0</v>
      </c>
      <c r="K408" s="173">
        <v>0</v>
      </c>
      <c r="L408" s="145" t="s">
        <v>49</v>
      </c>
    </row>
    <row r="409" spans="10:12" ht="14.25">
      <c r="J409" s="172">
        <v>0</v>
      </c>
      <c r="K409" s="173">
        <v>0</v>
      </c>
      <c r="L409" s="145" t="s">
        <v>49</v>
      </c>
    </row>
    <row r="410" spans="10:12" ht="14.25">
      <c r="J410" s="172">
        <v>0</v>
      </c>
      <c r="K410" s="173">
        <v>0</v>
      </c>
      <c r="L410" s="145" t="s">
        <v>49</v>
      </c>
    </row>
    <row r="411" spans="10:12" ht="14.25">
      <c r="J411" s="172">
        <v>0</v>
      </c>
      <c r="K411" s="173">
        <v>0</v>
      </c>
      <c r="L411" s="145" t="s">
        <v>49</v>
      </c>
    </row>
    <row r="412" spans="10:12" ht="14.25">
      <c r="J412" s="172">
        <v>0</v>
      </c>
      <c r="K412" s="173">
        <v>0</v>
      </c>
      <c r="L412" s="145" t="s">
        <v>49</v>
      </c>
    </row>
    <row r="413" spans="10:12" ht="14.25">
      <c r="J413" s="172">
        <v>0</v>
      </c>
      <c r="K413" s="173">
        <v>0</v>
      </c>
      <c r="L413" s="145" t="s">
        <v>49</v>
      </c>
    </row>
    <row r="414" spans="10:12" ht="14.25">
      <c r="J414" s="172">
        <v>0</v>
      </c>
      <c r="K414" s="173">
        <v>0</v>
      </c>
      <c r="L414" s="145" t="s">
        <v>49</v>
      </c>
    </row>
    <row r="415" spans="10:12" ht="14.25">
      <c r="J415" s="172">
        <v>0</v>
      </c>
      <c r="K415" s="173">
        <v>0</v>
      </c>
      <c r="L415" s="145" t="s">
        <v>49</v>
      </c>
    </row>
    <row r="416" spans="10:12" ht="14.25">
      <c r="J416" s="172">
        <v>0</v>
      </c>
      <c r="K416" s="173">
        <v>0</v>
      </c>
      <c r="L416" s="145" t="s">
        <v>49</v>
      </c>
    </row>
    <row r="417" spans="10:12" ht="14.25">
      <c r="J417" s="172">
        <v>0</v>
      </c>
      <c r="K417" s="173">
        <v>0</v>
      </c>
      <c r="L417" s="145" t="s">
        <v>49</v>
      </c>
    </row>
    <row r="418" spans="10:12" ht="14.25">
      <c r="J418" s="172">
        <v>0</v>
      </c>
      <c r="K418" s="173">
        <v>0</v>
      </c>
      <c r="L418" s="145" t="s">
        <v>49</v>
      </c>
    </row>
    <row r="419" spans="10:12" ht="14.25">
      <c r="J419" s="172">
        <v>0</v>
      </c>
      <c r="K419" s="173">
        <v>0</v>
      </c>
      <c r="L419" s="145" t="s">
        <v>49</v>
      </c>
    </row>
    <row r="420" spans="10:12" ht="14.25">
      <c r="J420" s="172">
        <v>0</v>
      </c>
      <c r="K420" s="173">
        <v>0</v>
      </c>
      <c r="L420" s="145" t="s">
        <v>49</v>
      </c>
    </row>
    <row r="421" spans="10:12" ht="14.25">
      <c r="J421" s="172">
        <v>0</v>
      </c>
      <c r="K421" s="173">
        <v>0</v>
      </c>
      <c r="L421" s="145" t="s">
        <v>49</v>
      </c>
    </row>
    <row r="422" spans="10:12" ht="14.25">
      <c r="J422" s="172">
        <v>0</v>
      </c>
      <c r="K422" s="173">
        <v>0</v>
      </c>
      <c r="L422" s="145" t="s">
        <v>49</v>
      </c>
    </row>
    <row r="423" spans="10:12" ht="14.25">
      <c r="J423" s="172">
        <v>0</v>
      </c>
      <c r="K423" s="173">
        <v>0</v>
      </c>
      <c r="L423" s="145" t="s">
        <v>49</v>
      </c>
    </row>
    <row r="424" spans="10:12" ht="14.25">
      <c r="J424" s="172">
        <v>0</v>
      </c>
      <c r="K424" s="173">
        <v>0</v>
      </c>
      <c r="L424" s="145" t="s">
        <v>49</v>
      </c>
    </row>
    <row r="425" spans="10:12" ht="14.25">
      <c r="J425" s="172">
        <v>0</v>
      </c>
      <c r="K425" s="173">
        <v>0</v>
      </c>
      <c r="L425" s="145" t="s">
        <v>49</v>
      </c>
    </row>
    <row r="426" spans="10:12" ht="14.25">
      <c r="J426" s="172">
        <v>0</v>
      </c>
      <c r="K426" s="173">
        <v>0</v>
      </c>
      <c r="L426" s="145" t="s">
        <v>49</v>
      </c>
    </row>
    <row r="427" spans="10:12" ht="14.25">
      <c r="J427" s="172">
        <v>0</v>
      </c>
      <c r="K427" s="173">
        <v>0</v>
      </c>
      <c r="L427" s="145" t="s">
        <v>49</v>
      </c>
    </row>
    <row r="428" spans="10:12" ht="14.25">
      <c r="J428" s="172">
        <v>0</v>
      </c>
      <c r="K428" s="173">
        <v>0</v>
      </c>
      <c r="L428" s="145" t="s">
        <v>49</v>
      </c>
    </row>
    <row r="429" spans="10:12" ht="14.25">
      <c r="J429" s="172">
        <v>0</v>
      </c>
      <c r="K429" s="173">
        <v>0</v>
      </c>
      <c r="L429" s="145" t="s">
        <v>49</v>
      </c>
    </row>
    <row r="430" spans="10:12" ht="14.25">
      <c r="J430" s="172">
        <v>0</v>
      </c>
      <c r="K430" s="173">
        <v>0</v>
      </c>
      <c r="L430" s="145" t="s">
        <v>49</v>
      </c>
    </row>
    <row r="431" spans="10:12" ht="14.25">
      <c r="J431" s="172">
        <v>0</v>
      </c>
      <c r="K431" s="173">
        <v>0</v>
      </c>
      <c r="L431" s="145" t="s">
        <v>49</v>
      </c>
    </row>
    <row r="432" spans="10:12" ht="14.25">
      <c r="J432" s="172">
        <v>0</v>
      </c>
      <c r="K432" s="173">
        <v>0</v>
      </c>
      <c r="L432" s="145" t="s">
        <v>49</v>
      </c>
    </row>
    <row r="433" spans="10:12" ht="14.25">
      <c r="J433" s="172">
        <v>0</v>
      </c>
      <c r="K433" s="173">
        <v>0</v>
      </c>
      <c r="L433" s="145" t="s">
        <v>49</v>
      </c>
    </row>
    <row r="434" spans="10:12" ht="14.25">
      <c r="J434" s="172">
        <v>0</v>
      </c>
      <c r="K434" s="173">
        <v>0</v>
      </c>
      <c r="L434" s="145" t="s">
        <v>49</v>
      </c>
    </row>
    <row r="435" spans="10:12" ht="14.25">
      <c r="J435" s="172">
        <v>0</v>
      </c>
      <c r="K435" s="173">
        <v>0</v>
      </c>
      <c r="L435" s="145" t="s">
        <v>49</v>
      </c>
    </row>
    <row r="436" spans="10:12" ht="14.25">
      <c r="J436" s="172">
        <v>0</v>
      </c>
      <c r="K436" s="173">
        <v>0</v>
      </c>
      <c r="L436" s="145" t="s">
        <v>49</v>
      </c>
    </row>
    <row r="437" spans="10:12" ht="14.25">
      <c r="J437" s="172">
        <v>0</v>
      </c>
      <c r="K437" s="173">
        <v>0</v>
      </c>
      <c r="L437" s="145" t="s">
        <v>49</v>
      </c>
    </row>
    <row r="438" spans="10:12" ht="14.25">
      <c r="J438" s="172">
        <v>0</v>
      </c>
      <c r="K438" s="173">
        <v>0</v>
      </c>
      <c r="L438" s="145" t="s">
        <v>49</v>
      </c>
    </row>
    <row r="439" spans="10:12" ht="14.25">
      <c r="J439" s="172">
        <v>0</v>
      </c>
      <c r="K439" s="173">
        <v>0</v>
      </c>
      <c r="L439" s="145" t="s">
        <v>49</v>
      </c>
    </row>
    <row r="440" spans="10:12" ht="14.25">
      <c r="J440" s="172">
        <v>0</v>
      </c>
      <c r="K440" s="173">
        <v>0</v>
      </c>
      <c r="L440" s="145" t="s">
        <v>49</v>
      </c>
    </row>
    <row r="441" spans="10:12" ht="14.25">
      <c r="J441" s="172">
        <v>0</v>
      </c>
      <c r="K441" s="173">
        <v>0</v>
      </c>
      <c r="L441" s="145" t="s">
        <v>49</v>
      </c>
    </row>
    <row r="442" spans="10:12" ht="14.25">
      <c r="J442" s="172">
        <v>0</v>
      </c>
      <c r="K442" s="173">
        <v>0</v>
      </c>
      <c r="L442" s="145" t="s">
        <v>49</v>
      </c>
    </row>
    <row r="443" spans="10:12" ht="14.25">
      <c r="J443" s="172">
        <v>0</v>
      </c>
      <c r="K443" s="173">
        <v>0</v>
      </c>
      <c r="L443" s="145" t="s">
        <v>49</v>
      </c>
    </row>
    <row r="444" spans="10:12" ht="14.25">
      <c r="J444" s="172">
        <v>0</v>
      </c>
      <c r="K444" s="173">
        <v>0</v>
      </c>
      <c r="L444" s="145" t="s">
        <v>49</v>
      </c>
    </row>
    <row r="445" spans="10:12" ht="14.25">
      <c r="J445" s="172">
        <v>0</v>
      </c>
      <c r="K445" s="173">
        <v>0</v>
      </c>
      <c r="L445" s="145" t="s">
        <v>49</v>
      </c>
    </row>
    <row r="446" spans="10:12" ht="14.25">
      <c r="J446" s="172">
        <v>0</v>
      </c>
      <c r="K446" s="173">
        <v>0</v>
      </c>
      <c r="L446" s="145" t="s">
        <v>49</v>
      </c>
    </row>
    <row r="447" spans="10:12" ht="14.25">
      <c r="J447" s="172">
        <v>0</v>
      </c>
      <c r="K447" s="173">
        <v>0</v>
      </c>
      <c r="L447" s="145" t="s">
        <v>49</v>
      </c>
    </row>
    <row r="448" spans="10:12" ht="14.25">
      <c r="J448" s="172">
        <v>0</v>
      </c>
      <c r="K448" s="173">
        <v>0</v>
      </c>
      <c r="L448" s="145" t="s">
        <v>49</v>
      </c>
    </row>
    <row r="449" spans="10:12" ht="14.25">
      <c r="J449" s="172">
        <v>0</v>
      </c>
      <c r="K449" s="173">
        <v>0</v>
      </c>
      <c r="L449" s="145" t="s">
        <v>49</v>
      </c>
    </row>
    <row r="450" spans="10:12" ht="14.25">
      <c r="J450" s="172">
        <v>0</v>
      </c>
      <c r="K450" s="173">
        <v>0</v>
      </c>
      <c r="L450" s="145" t="s">
        <v>49</v>
      </c>
    </row>
    <row r="451" spans="10:12" ht="14.25">
      <c r="J451" s="172">
        <v>0</v>
      </c>
      <c r="K451" s="173">
        <v>0</v>
      </c>
      <c r="L451" s="145" t="s">
        <v>49</v>
      </c>
    </row>
    <row r="452" spans="10:12" ht="14.25">
      <c r="J452" s="172">
        <v>0</v>
      </c>
      <c r="K452" s="173">
        <v>0</v>
      </c>
      <c r="L452" s="145" t="s">
        <v>49</v>
      </c>
    </row>
    <row r="453" spans="10:12" ht="14.25">
      <c r="J453" s="172">
        <v>0</v>
      </c>
      <c r="K453" s="173">
        <v>0</v>
      </c>
      <c r="L453" s="145" t="s">
        <v>49</v>
      </c>
    </row>
    <row r="454" spans="10:12" ht="14.25">
      <c r="J454" s="172">
        <v>0</v>
      </c>
      <c r="K454" s="173">
        <v>0</v>
      </c>
      <c r="L454" s="145" t="s">
        <v>49</v>
      </c>
    </row>
    <row r="455" spans="10:12" ht="14.25">
      <c r="J455" s="172">
        <v>0</v>
      </c>
      <c r="K455" s="173">
        <v>0</v>
      </c>
      <c r="L455" s="145" t="s">
        <v>49</v>
      </c>
    </row>
    <row r="456" spans="10:12" ht="14.25">
      <c r="J456" s="172">
        <v>0</v>
      </c>
      <c r="K456" s="173">
        <v>0</v>
      </c>
      <c r="L456" s="145" t="s">
        <v>49</v>
      </c>
    </row>
    <row r="457" spans="10:12" ht="14.25">
      <c r="J457" s="172">
        <v>0</v>
      </c>
      <c r="K457" s="173">
        <v>0</v>
      </c>
      <c r="L457" s="145" t="s">
        <v>49</v>
      </c>
    </row>
    <row r="458" spans="10:12" ht="14.25">
      <c r="J458" s="172">
        <v>0</v>
      </c>
      <c r="K458" s="173">
        <v>0</v>
      </c>
      <c r="L458" s="145" t="s">
        <v>49</v>
      </c>
    </row>
    <row r="459" spans="10:12" ht="14.25">
      <c r="J459" s="172">
        <v>0</v>
      </c>
      <c r="K459" s="173">
        <v>0</v>
      </c>
      <c r="L459" s="145" t="s">
        <v>49</v>
      </c>
    </row>
    <row r="460" spans="10:12" ht="14.25">
      <c r="J460" s="172">
        <v>0</v>
      </c>
      <c r="K460" s="173">
        <v>0</v>
      </c>
      <c r="L460" s="145" t="s">
        <v>49</v>
      </c>
    </row>
    <row r="461" spans="10:12" ht="14.25">
      <c r="J461" s="172">
        <v>0</v>
      </c>
      <c r="K461" s="173">
        <v>0</v>
      </c>
      <c r="L461" s="145" t="s">
        <v>49</v>
      </c>
    </row>
    <row r="462" spans="10:12" ht="14.25">
      <c r="J462" s="172">
        <v>0</v>
      </c>
      <c r="K462" s="173">
        <v>0</v>
      </c>
      <c r="L462" s="145" t="s">
        <v>49</v>
      </c>
    </row>
    <row r="463" spans="10:12" ht="14.25">
      <c r="J463" s="172">
        <v>0</v>
      </c>
      <c r="K463" s="173">
        <v>0</v>
      </c>
      <c r="L463" s="145" t="s">
        <v>49</v>
      </c>
    </row>
    <row r="464" spans="10:12" ht="14.25">
      <c r="J464" s="172">
        <v>0</v>
      </c>
      <c r="K464" s="173">
        <v>0</v>
      </c>
      <c r="L464" s="145" t="s">
        <v>49</v>
      </c>
    </row>
    <row r="465" spans="10:12" ht="14.25">
      <c r="J465" s="172">
        <v>0</v>
      </c>
      <c r="K465" s="173">
        <v>0</v>
      </c>
      <c r="L465" s="145" t="s">
        <v>49</v>
      </c>
    </row>
    <row r="466" spans="10:12" ht="14.25">
      <c r="J466" s="172">
        <v>0</v>
      </c>
      <c r="K466" s="173">
        <v>0</v>
      </c>
      <c r="L466" s="145" t="s">
        <v>49</v>
      </c>
    </row>
    <row r="467" spans="10:12" ht="14.25">
      <c r="J467" s="172">
        <v>0</v>
      </c>
      <c r="K467" s="173">
        <v>0</v>
      </c>
      <c r="L467" s="145" t="s">
        <v>49</v>
      </c>
    </row>
    <row r="468" spans="10:12" ht="14.25">
      <c r="J468" s="172">
        <v>0</v>
      </c>
      <c r="K468" s="173">
        <v>0</v>
      </c>
      <c r="L468" s="145" t="s">
        <v>49</v>
      </c>
    </row>
    <row r="469" spans="10:12" ht="14.25">
      <c r="J469" s="172">
        <v>0</v>
      </c>
      <c r="K469" s="173">
        <v>0</v>
      </c>
      <c r="L469" s="145" t="s">
        <v>49</v>
      </c>
    </row>
    <row r="470" spans="10:12" ht="14.25">
      <c r="J470" s="172">
        <v>0</v>
      </c>
      <c r="K470" s="173">
        <v>0</v>
      </c>
      <c r="L470" s="145" t="s">
        <v>49</v>
      </c>
    </row>
    <row r="471" spans="10:12" ht="14.25">
      <c r="J471" s="172">
        <v>0</v>
      </c>
      <c r="K471" s="173">
        <v>0</v>
      </c>
      <c r="L471" s="145" t="s">
        <v>49</v>
      </c>
    </row>
    <row r="472" spans="10:12" ht="14.25">
      <c r="J472" s="172">
        <v>0</v>
      </c>
      <c r="K472" s="173">
        <v>0</v>
      </c>
      <c r="L472" s="145" t="s">
        <v>49</v>
      </c>
    </row>
    <row r="473" spans="10:12" ht="14.25">
      <c r="J473" s="172">
        <v>0</v>
      </c>
      <c r="K473" s="173">
        <v>0</v>
      </c>
      <c r="L473" s="145" t="s">
        <v>49</v>
      </c>
    </row>
    <row r="474" spans="10:12" ht="14.25">
      <c r="J474" s="172">
        <v>0</v>
      </c>
      <c r="K474" s="173">
        <v>0</v>
      </c>
      <c r="L474" s="145" t="s">
        <v>49</v>
      </c>
    </row>
    <row r="475" spans="10:12" ht="14.25">
      <c r="J475" s="172">
        <v>0</v>
      </c>
      <c r="K475" s="173">
        <v>0</v>
      </c>
      <c r="L475" s="145" t="s">
        <v>49</v>
      </c>
    </row>
    <row r="476" spans="10:12" ht="14.25">
      <c r="J476" s="172">
        <v>0</v>
      </c>
      <c r="K476" s="173">
        <v>0</v>
      </c>
      <c r="L476" s="145" t="s">
        <v>49</v>
      </c>
    </row>
    <row r="477" spans="10:12" ht="14.25">
      <c r="J477" s="172">
        <v>0</v>
      </c>
      <c r="K477" s="173">
        <v>0</v>
      </c>
      <c r="L477" s="145" t="s">
        <v>49</v>
      </c>
    </row>
    <row r="478" spans="10:12" ht="14.25">
      <c r="J478" s="172">
        <v>0</v>
      </c>
      <c r="K478" s="173">
        <v>0</v>
      </c>
      <c r="L478" s="145" t="s">
        <v>49</v>
      </c>
    </row>
    <row r="479" spans="10:12" ht="14.25">
      <c r="J479" s="172">
        <v>0</v>
      </c>
      <c r="K479" s="173">
        <v>0</v>
      </c>
      <c r="L479" s="145" t="s">
        <v>49</v>
      </c>
    </row>
    <row r="480" spans="10:12" ht="14.25">
      <c r="J480" s="172">
        <v>0</v>
      </c>
      <c r="K480" s="173">
        <v>0</v>
      </c>
      <c r="L480" s="145" t="s">
        <v>49</v>
      </c>
    </row>
    <row r="481" spans="10:12" ht="14.25">
      <c r="J481" s="172">
        <v>0</v>
      </c>
      <c r="K481" s="173">
        <v>0</v>
      </c>
      <c r="L481" s="145" t="s">
        <v>49</v>
      </c>
    </row>
    <row r="482" spans="10:12" ht="14.25">
      <c r="J482" s="172">
        <v>0</v>
      </c>
      <c r="K482" s="173">
        <v>0</v>
      </c>
      <c r="L482" s="145" t="s">
        <v>49</v>
      </c>
    </row>
    <row r="483" spans="10:12" ht="14.25">
      <c r="J483" s="172">
        <v>0</v>
      </c>
      <c r="K483" s="173">
        <v>0</v>
      </c>
      <c r="L483" s="145" t="s">
        <v>49</v>
      </c>
    </row>
    <row r="484" spans="10:12" ht="14.25">
      <c r="J484" s="172">
        <v>0</v>
      </c>
      <c r="K484" s="173">
        <v>0</v>
      </c>
      <c r="L484" s="145" t="s">
        <v>49</v>
      </c>
    </row>
    <row r="485" spans="10:12" ht="14.25">
      <c r="J485" s="172">
        <v>0</v>
      </c>
      <c r="K485" s="173">
        <v>0</v>
      </c>
      <c r="L485" s="145" t="s">
        <v>49</v>
      </c>
    </row>
    <row r="486" spans="10:12" ht="14.25">
      <c r="J486" s="172">
        <v>0</v>
      </c>
      <c r="K486" s="173">
        <v>0</v>
      </c>
      <c r="L486" s="145" t="s">
        <v>49</v>
      </c>
    </row>
    <row r="487" spans="10:12" ht="14.25">
      <c r="J487" s="172">
        <v>0</v>
      </c>
      <c r="K487" s="173">
        <v>0</v>
      </c>
      <c r="L487" s="145" t="s">
        <v>49</v>
      </c>
    </row>
    <row r="488" spans="10:12" ht="14.25">
      <c r="J488" s="172">
        <v>0</v>
      </c>
      <c r="K488" s="173">
        <v>0</v>
      </c>
      <c r="L488" s="145" t="s">
        <v>49</v>
      </c>
    </row>
    <row r="489" spans="10:12" ht="14.25">
      <c r="J489" s="172">
        <v>0</v>
      </c>
      <c r="K489" s="173">
        <v>0</v>
      </c>
      <c r="L489" s="145" t="s">
        <v>49</v>
      </c>
    </row>
    <row r="490" spans="10:12" ht="14.25">
      <c r="J490" s="172">
        <v>0</v>
      </c>
      <c r="K490" s="173">
        <v>0</v>
      </c>
      <c r="L490" s="145" t="s">
        <v>49</v>
      </c>
    </row>
    <row r="491" spans="10:12" ht="14.25">
      <c r="J491" s="172">
        <v>0</v>
      </c>
      <c r="K491" s="173">
        <v>0</v>
      </c>
      <c r="L491" s="145" t="s">
        <v>49</v>
      </c>
    </row>
    <row r="492" spans="10:12" ht="14.25">
      <c r="J492" s="172">
        <v>0</v>
      </c>
      <c r="K492" s="173">
        <v>0</v>
      </c>
      <c r="L492" s="145" t="s">
        <v>49</v>
      </c>
    </row>
    <row r="493" spans="10:12" ht="14.25">
      <c r="J493" s="172">
        <v>0</v>
      </c>
      <c r="K493" s="173">
        <v>0</v>
      </c>
      <c r="L493" s="145" t="s">
        <v>49</v>
      </c>
    </row>
    <row r="494" spans="10:12" ht="14.25">
      <c r="J494" s="172">
        <v>0</v>
      </c>
      <c r="K494" s="173">
        <v>0</v>
      </c>
      <c r="L494" s="145" t="s">
        <v>49</v>
      </c>
    </row>
    <row r="495" spans="10:12" ht="14.25">
      <c r="J495" s="172">
        <v>0</v>
      </c>
      <c r="K495" s="173">
        <v>0</v>
      </c>
      <c r="L495" s="145" t="s">
        <v>49</v>
      </c>
    </row>
    <row r="496" spans="10:12" ht="14.25">
      <c r="J496" s="172">
        <v>0</v>
      </c>
      <c r="K496" s="173">
        <v>0</v>
      </c>
      <c r="L496" s="145" t="s">
        <v>49</v>
      </c>
    </row>
    <row r="497" spans="10:12" ht="14.25">
      <c r="J497" s="172">
        <v>0</v>
      </c>
      <c r="K497" s="173">
        <v>0</v>
      </c>
      <c r="L497" s="145" t="s">
        <v>49</v>
      </c>
    </row>
    <row r="498" spans="10:12" ht="14.25">
      <c r="J498" s="172">
        <v>0</v>
      </c>
      <c r="K498" s="173">
        <v>0</v>
      </c>
      <c r="L498" s="145" t="s">
        <v>49</v>
      </c>
    </row>
    <row r="499" spans="10:12" ht="14.25">
      <c r="J499" s="172">
        <v>0</v>
      </c>
      <c r="K499" s="173">
        <v>0</v>
      </c>
      <c r="L499" s="145" t="s">
        <v>49</v>
      </c>
    </row>
    <row r="500" spans="10:12" ht="14.25">
      <c r="J500" s="172">
        <v>0</v>
      </c>
      <c r="K500" s="173">
        <v>0</v>
      </c>
      <c r="L500" s="145" t="s">
        <v>49</v>
      </c>
    </row>
    <row r="501" ht="14.25">
      <c r="J501" s="172"/>
    </row>
    <row r="502" ht="14.25">
      <c r="J502" s="172"/>
    </row>
    <row r="503" ht="14.25">
      <c r="J503" s="172"/>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B1">
      <selection activeCell="D11" sqref="D11"/>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17" customWidth="1"/>
    <col min="11" max="16384" width="9.00390625" style="5" customWidth="1"/>
  </cols>
  <sheetData>
    <row r="1" spans="1:10" s="115" customFormat="1" ht="18" customHeight="1">
      <c r="A1" s="118" t="s">
        <v>261</v>
      </c>
      <c r="B1" s="118"/>
      <c r="C1" s="118"/>
      <c r="D1" s="118"/>
      <c r="E1" s="118"/>
      <c r="F1" s="118"/>
      <c r="G1" s="118"/>
      <c r="H1" s="118"/>
      <c r="I1" s="140"/>
      <c r="J1" s="140"/>
    </row>
    <row r="2" spans="1:8" ht="9.75" customHeight="1">
      <c r="A2" s="119"/>
      <c r="B2" s="119"/>
      <c r="C2" s="119"/>
      <c r="D2" s="119"/>
      <c r="E2" s="119"/>
      <c r="F2" s="119"/>
      <c r="G2" s="119"/>
      <c r="H2" s="27" t="s">
        <v>262</v>
      </c>
    </row>
    <row r="3" spans="1:8" ht="15" customHeight="1">
      <c r="A3" s="10" t="s">
        <v>73</v>
      </c>
      <c r="B3" s="119"/>
      <c r="C3" s="119"/>
      <c r="D3" s="119"/>
      <c r="E3" s="119"/>
      <c r="F3" s="119"/>
      <c r="G3" s="119"/>
      <c r="H3" s="27" t="s">
        <v>7</v>
      </c>
    </row>
    <row r="4" spans="1:10" s="47" customFormat="1" ht="15.75" customHeight="1">
      <c r="A4" s="120" t="s">
        <v>8</v>
      </c>
      <c r="B4" s="120"/>
      <c r="C4" s="120"/>
      <c r="D4" s="120" t="s">
        <v>9</v>
      </c>
      <c r="E4" s="120"/>
      <c r="F4" s="120"/>
      <c r="G4" s="120"/>
      <c r="H4" s="120"/>
      <c r="I4" s="141"/>
      <c r="J4" s="141"/>
    </row>
    <row r="5" spans="1:10" s="47" customFormat="1" ht="27" customHeight="1">
      <c r="A5" s="121" t="s">
        <v>10</v>
      </c>
      <c r="B5" s="121" t="s">
        <v>11</v>
      </c>
      <c r="C5" s="121" t="s">
        <v>263</v>
      </c>
      <c r="D5" s="121" t="s">
        <v>10</v>
      </c>
      <c r="E5" s="121" t="s">
        <v>11</v>
      </c>
      <c r="F5" s="121" t="s">
        <v>65</v>
      </c>
      <c r="G5" s="122" t="s">
        <v>264</v>
      </c>
      <c r="H5" s="122" t="s">
        <v>265</v>
      </c>
      <c r="I5" s="141"/>
      <c r="J5" s="141"/>
    </row>
    <row r="6" spans="1:10" s="47" customFormat="1" ht="12" customHeight="1">
      <c r="A6" s="120" t="s">
        <v>13</v>
      </c>
      <c r="B6" s="120"/>
      <c r="C6" s="120" t="s">
        <v>14</v>
      </c>
      <c r="D6" s="120" t="s">
        <v>13</v>
      </c>
      <c r="E6" s="120"/>
      <c r="F6" s="123">
        <v>2</v>
      </c>
      <c r="G6" s="123">
        <v>3</v>
      </c>
      <c r="H6" s="123">
        <v>4</v>
      </c>
      <c r="I6" s="141"/>
      <c r="J6" s="141"/>
    </row>
    <row r="7" spans="1:10" s="47" customFormat="1" ht="12" customHeight="1">
      <c r="A7" s="124" t="s">
        <v>266</v>
      </c>
      <c r="B7" s="125" t="s">
        <v>14</v>
      </c>
      <c r="C7" s="126">
        <v>4728.52</v>
      </c>
      <c r="D7" s="127" t="s">
        <v>13</v>
      </c>
      <c r="E7" s="128">
        <v>31</v>
      </c>
      <c r="F7" s="129" t="s">
        <v>49</v>
      </c>
      <c r="G7" s="129" t="s">
        <v>49</v>
      </c>
      <c r="H7" s="130" t="s">
        <v>49</v>
      </c>
      <c r="I7" s="141"/>
      <c r="J7" s="141"/>
    </row>
    <row r="8" spans="1:10" s="47" customFormat="1" ht="12" customHeight="1">
      <c r="A8" s="127" t="s">
        <v>267</v>
      </c>
      <c r="B8" s="125" t="s">
        <v>15</v>
      </c>
      <c r="C8" s="126">
        <v>0</v>
      </c>
      <c r="D8" s="127" t="s">
        <v>17</v>
      </c>
      <c r="E8" s="128">
        <v>32</v>
      </c>
      <c r="F8" s="129">
        <v>3454.32</v>
      </c>
      <c r="G8" s="129">
        <v>3454.32</v>
      </c>
      <c r="H8" s="130">
        <v>0</v>
      </c>
      <c r="I8" s="141"/>
      <c r="J8" s="141"/>
    </row>
    <row r="9" spans="1:10" s="47" customFormat="1" ht="12" customHeight="1">
      <c r="A9" s="127"/>
      <c r="B9" s="125" t="s">
        <v>21</v>
      </c>
      <c r="C9" s="126"/>
      <c r="D9" s="127" t="s">
        <v>19</v>
      </c>
      <c r="E9" s="128">
        <v>33</v>
      </c>
      <c r="F9" s="129">
        <v>3</v>
      </c>
      <c r="G9" s="129">
        <v>3</v>
      </c>
      <c r="H9" s="130">
        <v>0</v>
      </c>
      <c r="I9" s="141"/>
      <c r="J9" s="141"/>
    </row>
    <row r="10" spans="1:10" s="47" customFormat="1" ht="12" customHeight="1">
      <c r="A10" s="127"/>
      <c r="B10" s="125" t="s">
        <v>24</v>
      </c>
      <c r="C10" s="126"/>
      <c r="D10" s="127" t="s">
        <v>22</v>
      </c>
      <c r="E10" s="128">
        <v>34</v>
      </c>
      <c r="F10" s="129">
        <v>162</v>
      </c>
      <c r="G10" s="129">
        <v>162</v>
      </c>
      <c r="H10" s="130">
        <v>0</v>
      </c>
      <c r="I10" s="141"/>
      <c r="J10" s="141"/>
    </row>
    <row r="11" spans="1:10" s="47" customFormat="1" ht="12" customHeight="1">
      <c r="A11" s="127"/>
      <c r="B11" s="125" t="s">
        <v>27</v>
      </c>
      <c r="C11" s="126"/>
      <c r="D11" s="127" t="s">
        <v>25</v>
      </c>
      <c r="E11" s="128">
        <v>35</v>
      </c>
      <c r="F11" s="129">
        <v>2</v>
      </c>
      <c r="G11" s="129">
        <v>2</v>
      </c>
      <c r="H11" s="130">
        <v>0</v>
      </c>
      <c r="I11" s="141"/>
      <c r="J11" s="141"/>
    </row>
    <row r="12" spans="1:10" s="47" customFormat="1" ht="12" customHeight="1">
      <c r="A12" s="127"/>
      <c r="B12" s="125" t="s">
        <v>30</v>
      </c>
      <c r="C12" s="126"/>
      <c r="D12" s="127" t="s">
        <v>28</v>
      </c>
      <c r="E12" s="128">
        <v>36</v>
      </c>
      <c r="F12" s="129">
        <v>182.8</v>
      </c>
      <c r="G12" s="129">
        <v>182.8</v>
      </c>
      <c r="H12" s="130">
        <v>0</v>
      </c>
      <c r="I12" s="141"/>
      <c r="J12" s="141"/>
    </row>
    <row r="13" spans="1:10" s="47" customFormat="1" ht="12" customHeight="1">
      <c r="A13" s="127"/>
      <c r="B13" s="125" t="s">
        <v>32</v>
      </c>
      <c r="C13" s="126"/>
      <c r="D13" s="127" t="s">
        <v>31</v>
      </c>
      <c r="E13" s="128">
        <v>37</v>
      </c>
      <c r="F13" s="129">
        <v>330.41</v>
      </c>
      <c r="G13" s="129">
        <v>330.41</v>
      </c>
      <c r="H13" s="130">
        <v>0</v>
      </c>
      <c r="I13" s="141"/>
      <c r="J13" s="141"/>
    </row>
    <row r="14" spans="1:10" s="47" customFormat="1" ht="12" customHeight="1">
      <c r="A14" s="127"/>
      <c r="B14" s="125" t="s">
        <v>34</v>
      </c>
      <c r="C14" s="126"/>
      <c r="D14" s="127" t="s">
        <v>33</v>
      </c>
      <c r="E14" s="128">
        <v>38</v>
      </c>
      <c r="F14" s="129">
        <v>133.63</v>
      </c>
      <c r="G14" s="129">
        <v>133.63</v>
      </c>
      <c r="H14" s="130">
        <v>0</v>
      </c>
      <c r="I14" s="141"/>
      <c r="J14" s="141"/>
    </row>
    <row r="15" spans="1:10" s="47" customFormat="1" ht="12" customHeight="1">
      <c r="A15" s="127"/>
      <c r="B15" s="125" t="s">
        <v>36</v>
      </c>
      <c r="C15" s="126"/>
      <c r="D15" s="127" t="s">
        <v>35</v>
      </c>
      <c r="E15" s="128">
        <v>39</v>
      </c>
      <c r="F15" s="129">
        <v>15</v>
      </c>
      <c r="G15" s="129">
        <v>15</v>
      </c>
      <c r="H15" s="130">
        <v>0</v>
      </c>
      <c r="I15" s="141"/>
      <c r="J15" s="141"/>
    </row>
    <row r="16" spans="1:10" s="47" customFormat="1" ht="12" customHeight="1">
      <c r="A16" s="127"/>
      <c r="B16" s="125" t="s">
        <v>38</v>
      </c>
      <c r="C16" s="126"/>
      <c r="D16" s="127" t="s">
        <v>37</v>
      </c>
      <c r="E16" s="128">
        <v>40</v>
      </c>
      <c r="F16" s="129">
        <v>3</v>
      </c>
      <c r="G16" s="129">
        <v>3</v>
      </c>
      <c r="H16" s="130">
        <v>0</v>
      </c>
      <c r="I16" s="141"/>
      <c r="J16" s="141"/>
    </row>
    <row r="17" spans="1:10" s="47" customFormat="1" ht="12" customHeight="1">
      <c r="A17" s="127"/>
      <c r="B17" s="125" t="s">
        <v>40</v>
      </c>
      <c r="C17" s="126"/>
      <c r="D17" s="127" t="s">
        <v>39</v>
      </c>
      <c r="E17" s="128">
        <v>41</v>
      </c>
      <c r="F17" s="129">
        <v>95</v>
      </c>
      <c r="G17" s="129">
        <v>95</v>
      </c>
      <c r="H17" s="130">
        <v>0</v>
      </c>
      <c r="I17" s="141"/>
      <c r="J17" s="141"/>
    </row>
    <row r="18" spans="1:10" s="47" customFormat="1" ht="12" customHeight="1">
      <c r="A18" s="127"/>
      <c r="B18" s="125" t="s">
        <v>42</v>
      </c>
      <c r="C18" s="126"/>
      <c r="D18" s="127" t="s">
        <v>41</v>
      </c>
      <c r="E18" s="128">
        <v>42</v>
      </c>
      <c r="F18" s="129">
        <v>12</v>
      </c>
      <c r="G18" s="129">
        <v>12</v>
      </c>
      <c r="H18" s="130">
        <v>0</v>
      </c>
      <c r="I18" s="141"/>
      <c r="J18" s="141"/>
    </row>
    <row r="19" spans="1:10" s="47" customFormat="1" ht="12" customHeight="1">
      <c r="A19" s="127"/>
      <c r="B19" s="125" t="s">
        <v>44</v>
      </c>
      <c r="C19" s="126"/>
      <c r="D19" s="127" t="s">
        <v>43</v>
      </c>
      <c r="E19" s="128">
        <v>43</v>
      </c>
      <c r="F19" s="129">
        <v>8</v>
      </c>
      <c r="G19" s="129">
        <v>8</v>
      </c>
      <c r="H19" s="130">
        <v>0</v>
      </c>
      <c r="I19" s="141"/>
      <c r="J19" s="141"/>
    </row>
    <row r="20" spans="1:10" s="47" customFormat="1" ht="12" customHeight="1">
      <c r="A20" s="127"/>
      <c r="B20" s="125" t="s">
        <v>46</v>
      </c>
      <c r="C20" s="126"/>
      <c r="D20" s="127" t="s">
        <v>45</v>
      </c>
      <c r="E20" s="128">
        <v>44</v>
      </c>
      <c r="F20" s="129">
        <v>4</v>
      </c>
      <c r="G20" s="129">
        <v>4</v>
      </c>
      <c r="H20" s="130">
        <v>0</v>
      </c>
      <c r="I20" s="141"/>
      <c r="J20" s="141"/>
    </row>
    <row r="21" spans="1:10" s="47" customFormat="1" ht="12" customHeight="1">
      <c r="A21" s="127"/>
      <c r="B21" s="125" t="s">
        <v>48</v>
      </c>
      <c r="C21" s="126"/>
      <c r="D21" s="127" t="s">
        <v>47</v>
      </c>
      <c r="E21" s="128">
        <v>45</v>
      </c>
      <c r="F21" s="129">
        <v>134.08</v>
      </c>
      <c r="G21" s="129">
        <v>134.08</v>
      </c>
      <c r="H21" s="130">
        <v>0</v>
      </c>
      <c r="I21" s="141"/>
      <c r="J21" s="141"/>
    </row>
    <row r="22" spans="1:10" s="47" customFormat="1" ht="12" customHeight="1">
      <c r="A22" s="127"/>
      <c r="B22" s="125" t="s">
        <v>50</v>
      </c>
      <c r="C22" s="126"/>
      <c r="D22" s="127" t="s">
        <v>49</v>
      </c>
      <c r="E22" s="128">
        <v>46</v>
      </c>
      <c r="F22" s="129" t="s">
        <v>49</v>
      </c>
      <c r="G22" s="129" t="s">
        <v>49</v>
      </c>
      <c r="H22" s="130" t="s">
        <v>49</v>
      </c>
      <c r="I22" s="141"/>
      <c r="J22" s="141"/>
    </row>
    <row r="23" spans="1:10" s="47" customFormat="1" ht="12" customHeight="1">
      <c r="A23" s="127"/>
      <c r="B23" s="125" t="s">
        <v>51</v>
      </c>
      <c r="C23" s="126"/>
      <c r="D23" s="127" t="s">
        <v>49</v>
      </c>
      <c r="E23" s="128">
        <v>47</v>
      </c>
      <c r="F23" s="129" t="s">
        <v>49</v>
      </c>
      <c r="G23" s="129" t="s">
        <v>49</v>
      </c>
      <c r="H23" s="130" t="s">
        <v>49</v>
      </c>
      <c r="I23" s="141"/>
      <c r="J23" s="141"/>
    </row>
    <row r="24" spans="1:10" s="47" customFormat="1" ht="12" customHeight="1">
      <c r="A24" s="127"/>
      <c r="B24" s="125" t="s">
        <v>52</v>
      </c>
      <c r="C24" s="126"/>
      <c r="D24" s="127" t="s">
        <v>49</v>
      </c>
      <c r="E24" s="128">
        <v>48</v>
      </c>
      <c r="F24" s="129" t="s">
        <v>49</v>
      </c>
      <c r="G24" s="129" t="s">
        <v>49</v>
      </c>
      <c r="H24" s="130" t="s">
        <v>49</v>
      </c>
      <c r="I24" s="141"/>
      <c r="J24" s="141"/>
    </row>
    <row r="25" spans="1:10" s="47" customFormat="1" ht="12" customHeight="1">
      <c r="A25" s="127"/>
      <c r="B25" s="125" t="s">
        <v>53</v>
      </c>
      <c r="C25" s="126"/>
      <c r="D25" s="127" t="s">
        <v>49</v>
      </c>
      <c r="E25" s="128">
        <v>49</v>
      </c>
      <c r="F25" s="129" t="s">
        <v>49</v>
      </c>
      <c r="G25" s="129" t="s">
        <v>49</v>
      </c>
      <c r="H25" s="130" t="s">
        <v>49</v>
      </c>
      <c r="I25" s="141"/>
      <c r="J25" s="141"/>
    </row>
    <row r="26" spans="1:10" s="47" customFormat="1" ht="12" customHeight="1">
      <c r="A26" s="127"/>
      <c r="B26" s="125" t="s">
        <v>54</v>
      </c>
      <c r="C26" s="126"/>
      <c r="D26" s="127" t="s">
        <v>49</v>
      </c>
      <c r="E26" s="128">
        <v>50</v>
      </c>
      <c r="F26" s="129" t="s">
        <v>49</v>
      </c>
      <c r="G26" s="129" t="s">
        <v>49</v>
      </c>
      <c r="H26" s="130" t="s">
        <v>49</v>
      </c>
      <c r="I26" s="141"/>
      <c r="J26" s="141"/>
    </row>
    <row r="27" spans="1:10" s="47" customFormat="1" ht="12" customHeight="1">
      <c r="A27" s="127"/>
      <c r="B27" s="125" t="s">
        <v>55</v>
      </c>
      <c r="C27" s="126"/>
      <c r="D27" s="127" t="s">
        <v>49</v>
      </c>
      <c r="E27" s="128">
        <v>51</v>
      </c>
      <c r="F27" s="129" t="s">
        <v>49</v>
      </c>
      <c r="G27" s="129" t="s">
        <v>49</v>
      </c>
      <c r="H27" s="130" t="s">
        <v>49</v>
      </c>
      <c r="I27" s="141"/>
      <c r="J27" s="141"/>
    </row>
    <row r="28" spans="1:10" s="47" customFormat="1" ht="12" customHeight="1">
      <c r="A28" s="124"/>
      <c r="B28" s="125" t="s">
        <v>56</v>
      </c>
      <c r="C28" s="131"/>
      <c r="D28" s="127" t="s">
        <v>49</v>
      </c>
      <c r="E28" s="128">
        <v>52</v>
      </c>
      <c r="F28" s="129" t="s">
        <v>49</v>
      </c>
      <c r="G28" s="129" t="s">
        <v>49</v>
      </c>
      <c r="H28" s="130" t="s">
        <v>49</v>
      </c>
      <c r="I28" s="141"/>
      <c r="J28" s="141"/>
    </row>
    <row r="29" spans="1:10" s="47" customFormat="1" ht="12" customHeight="1">
      <c r="A29" s="127"/>
      <c r="B29" s="125" t="s">
        <v>57</v>
      </c>
      <c r="C29" s="126"/>
      <c r="D29" s="127" t="s">
        <v>49</v>
      </c>
      <c r="E29" s="128">
        <v>53</v>
      </c>
      <c r="F29" s="129" t="s">
        <v>49</v>
      </c>
      <c r="G29" s="129" t="s">
        <v>49</v>
      </c>
      <c r="H29" s="130" t="s">
        <v>49</v>
      </c>
      <c r="I29" s="141"/>
      <c r="J29" s="141"/>
    </row>
    <row r="30" spans="1:10" s="47" customFormat="1" ht="12" customHeight="1">
      <c r="A30" s="132" t="s">
        <v>81</v>
      </c>
      <c r="B30" s="125" t="s">
        <v>59</v>
      </c>
      <c r="C30" s="133">
        <v>4728.52</v>
      </c>
      <c r="D30" s="132" t="s">
        <v>255</v>
      </c>
      <c r="E30" s="128">
        <v>54</v>
      </c>
      <c r="F30" s="134">
        <v>4539.24</v>
      </c>
      <c r="G30" s="134">
        <v>4539.24</v>
      </c>
      <c r="H30" s="135">
        <v>0</v>
      </c>
      <c r="I30" s="141"/>
      <c r="J30" s="141"/>
    </row>
    <row r="31" spans="1:10" s="47" customFormat="1" ht="12" customHeight="1">
      <c r="A31" s="132"/>
      <c r="B31" s="125" t="s">
        <v>62</v>
      </c>
      <c r="C31" s="126"/>
      <c r="D31" s="132"/>
      <c r="E31" s="128">
        <v>55</v>
      </c>
      <c r="F31" s="129"/>
      <c r="G31" s="129"/>
      <c r="H31" s="135"/>
      <c r="I31" s="141"/>
      <c r="J31" s="141"/>
    </row>
    <row r="32" spans="1:10" s="47" customFormat="1" ht="12" customHeight="1">
      <c r="A32" s="136" t="s">
        <v>268</v>
      </c>
      <c r="B32" s="125" t="s">
        <v>64</v>
      </c>
      <c r="C32" s="126">
        <v>643.12</v>
      </c>
      <c r="D32" s="136" t="s">
        <v>269</v>
      </c>
      <c r="E32" s="128">
        <v>56</v>
      </c>
      <c r="F32" s="134">
        <v>832.39</v>
      </c>
      <c r="G32" s="134">
        <v>832.39</v>
      </c>
      <c r="H32" s="135">
        <v>0</v>
      </c>
      <c r="I32" s="141"/>
      <c r="J32" s="141"/>
    </row>
    <row r="33" spans="1:10" s="47" customFormat="1" ht="12" customHeight="1">
      <c r="A33" s="136" t="s">
        <v>270</v>
      </c>
      <c r="B33" s="125" t="s">
        <v>66</v>
      </c>
      <c r="C33" s="126">
        <v>643.12</v>
      </c>
      <c r="D33" s="124"/>
      <c r="E33" s="128">
        <v>57</v>
      </c>
      <c r="F33" s="129"/>
      <c r="G33" s="129"/>
      <c r="H33" s="137"/>
      <c r="I33" s="141"/>
      <c r="J33" s="141"/>
    </row>
    <row r="34" spans="1:10" s="47" customFormat="1" ht="12" customHeight="1">
      <c r="A34" s="136" t="s">
        <v>271</v>
      </c>
      <c r="B34" s="125" t="s">
        <v>272</v>
      </c>
      <c r="C34" s="126">
        <v>0</v>
      </c>
      <c r="D34" s="124"/>
      <c r="E34" s="128">
        <v>58</v>
      </c>
      <c r="F34" s="129"/>
      <c r="G34" s="129"/>
      <c r="H34" s="137"/>
      <c r="I34" s="141"/>
      <c r="J34" s="141"/>
    </row>
    <row r="35" spans="1:10" s="47" customFormat="1" ht="12" customHeight="1">
      <c r="A35" s="136"/>
      <c r="B35" s="125" t="s">
        <v>273</v>
      </c>
      <c r="C35" s="126"/>
      <c r="D35" s="124"/>
      <c r="E35" s="128">
        <v>59</v>
      </c>
      <c r="F35" s="129"/>
      <c r="G35" s="129"/>
      <c r="H35" s="137"/>
      <c r="I35" s="141"/>
      <c r="J35" s="141"/>
    </row>
    <row r="36" spans="1:8" ht="12" customHeight="1">
      <c r="A36" s="138" t="s">
        <v>65</v>
      </c>
      <c r="B36" s="125" t="s">
        <v>274</v>
      </c>
      <c r="C36" s="126">
        <v>5371.64</v>
      </c>
      <c r="D36" s="138" t="s">
        <v>65</v>
      </c>
      <c r="E36" s="128">
        <v>60</v>
      </c>
      <c r="F36" s="134">
        <v>5371.64</v>
      </c>
      <c r="G36" s="134">
        <v>5371.64</v>
      </c>
      <c r="H36" s="135">
        <v>0</v>
      </c>
    </row>
    <row r="37" s="116" customFormat="1" ht="12" customHeight="1">
      <c r="A37" s="15" t="s">
        <v>275</v>
      </c>
    </row>
    <row r="38" ht="12" customHeight="1">
      <c r="A38" s="16" t="s">
        <v>276</v>
      </c>
    </row>
    <row r="39" ht="12" customHeight="1">
      <c r="A39" s="139" t="s">
        <v>277</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F500"/>
  <sheetViews>
    <sheetView showZeros="0" workbookViewId="0" topLeftCell="A1">
      <selection activeCell="A1" sqref="A1:F1"/>
    </sheetView>
  </sheetViews>
  <sheetFormatPr defaultColWidth="9.00390625" defaultRowHeight="14.25"/>
  <cols>
    <col min="1" max="2" width="6.625" style="6" customWidth="1"/>
    <col min="3" max="3" width="30.25390625" style="107" customWidth="1"/>
    <col min="4" max="6" width="22.625" style="6" customWidth="1"/>
    <col min="7" max="16384" width="9.00390625" style="6" customWidth="1"/>
  </cols>
  <sheetData>
    <row r="1" spans="1:6" s="1" customFormat="1" ht="30" customHeight="1">
      <c r="A1" s="9" t="s">
        <v>278</v>
      </c>
      <c r="B1" s="9"/>
      <c r="C1" s="9"/>
      <c r="D1" s="9"/>
      <c r="E1" s="9"/>
      <c r="F1" s="9"/>
    </row>
    <row r="2" spans="1:6" s="2" customFormat="1" ht="14.25" customHeight="1">
      <c r="A2" s="108" t="s">
        <v>73</v>
      </c>
      <c r="B2" s="11"/>
      <c r="C2" s="11"/>
      <c r="F2" s="109" t="s">
        <v>279</v>
      </c>
    </row>
    <row r="3" spans="1:6" s="2" customFormat="1" ht="15" customHeight="1">
      <c r="A3" s="108"/>
      <c r="B3" s="11"/>
      <c r="C3" s="11"/>
      <c r="D3" s="13"/>
      <c r="E3" s="13"/>
      <c r="F3" s="109" t="s">
        <v>7</v>
      </c>
    </row>
    <row r="4" spans="1:6" s="2" customFormat="1" ht="15" customHeight="1">
      <c r="A4" s="110" t="s">
        <v>280</v>
      </c>
      <c r="B4" s="11"/>
      <c r="C4" s="11"/>
      <c r="D4" s="13"/>
      <c r="E4" s="13" t="s">
        <v>281</v>
      </c>
      <c r="F4" s="109"/>
    </row>
    <row r="5" spans="1:6" s="2" customFormat="1" ht="15" customHeight="1">
      <c r="A5" s="16" t="s">
        <v>69</v>
      </c>
      <c r="B5" s="11"/>
      <c r="C5" s="11"/>
      <c r="D5" s="13"/>
      <c r="E5" s="17" t="s">
        <v>282</v>
      </c>
      <c r="F5" s="109"/>
    </row>
    <row r="6" spans="1:6" s="3" customFormat="1" ht="20.25" customHeight="1">
      <c r="A6" s="18" t="s">
        <v>10</v>
      </c>
      <c r="B6" s="18"/>
      <c r="C6" s="18"/>
      <c r="D6" s="19" t="s">
        <v>255</v>
      </c>
      <c r="E6" s="19" t="s">
        <v>283</v>
      </c>
      <c r="F6" s="19" t="s">
        <v>257</v>
      </c>
    </row>
    <row r="7" spans="1:6" s="3" customFormat="1" ht="9.75" customHeight="1">
      <c r="A7" s="18" t="s">
        <v>284</v>
      </c>
      <c r="B7" s="18"/>
      <c r="C7" s="111" t="s">
        <v>89</v>
      </c>
      <c r="D7" s="19"/>
      <c r="E7" s="19"/>
      <c r="F7" s="19"/>
    </row>
    <row r="8" spans="1:6" s="3" customFormat="1" ht="9.75" customHeight="1">
      <c r="A8" s="18"/>
      <c r="B8" s="18"/>
      <c r="C8" s="111"/>
      <c r="D8" s="19"/>
      <c r="E8" s="19"/>
      <c r="F8" s="19"/>
    </row>
    <row r="9" spans="1:6" s="3" customFormat="1" ht="9.75" customHeight="1">
      <c r="A9" s="18"/>
      <c r="B9" s="18"/>
      <c r="C9" s="111"/>
      <c r="D9" s="19"/>
      <c r="E9" s="19"/>
      <c r="F9" s="19"/>
    </row>
    <row r="10" spans="1:6" s="3" customFormat="1" ht="19.5" customHeight="1">
      <c r="A10" s="18" t="s">
        <v>90</v>
      </c>
      <c r="B10" s="18"/>
      <c r="C10" s="18"/>
      <c r="D10" s="18">
        <v>1</v>
      </c>
      <c r="E10" s="18">
        <v>2</v>
      </c>
      <c r="F10" s="18">
        <v>3</v>
      </c>
    </row>
    <row r="11" spans="1:6" s="3" customFormat="1" ht="19.5" customHeight="1">
      <c r="A11" s="18" t="s">
        <v>65</v>
      </c>
      <c r="B11" s="18"/>
      <c r="C11" s="18"/>
      <c r="D11" s="112">
        <v>4539.24</v>
      </c>
      <c r="E11" s="112">
        <v>3363.37</v>
      </c>
      <c r="F11" s="112">
        <v>1175.88</v>
      </c>
    </row>
    <row r="12" spans="1:6" s="4" customFormat="1" ht="19.5" customHeight="1">
      <c r="A12" s="22" t="s">
        <v>91</v>
      </c>
      <c r="B12" s="113"/>
      <c r="C12" s="23" t="s">
        <v>92</v>
      </c>
      <c r="D12" s="24">
        <v>3454.32</v>
      </c>
      <c r="E12" s="24">
        <v>2489.44</v>
      </c>
      <c r="F12" s="24">
        <v>964.88</v>
      </c>
    </row>
    <row r="13" spans="1:6" s="4" customFormat="1" ht="19.5" customHeight="1">
      <c r="A13" s="22" t="s">
        <v>93</v>
      </c>
      <c r="B13" s="113"/>
      <c r="C13" s="23" t="s">
        <v>94</v>
      </c>
      <c r="D13" s="24">
        <v>3255.38</v>
      </c>
      <c r="E13" s="24">
        <v>2460.08</v>
      </c>
      <c r="F13" s="24">
        <v>795.3</v>
      </c>
    </row>
    <row r="14" spans="1:6" s="4" customFormat="1" ht="19.5" customHeight="1">
      <c r="A14" s="22" t="s">
        <v>95</v>
      </c>
      <c r="B14" s="113"/>
      <c r="C14" s="23" t="s">
        <v>96</v>
      </c>
      <c r="D14" s="24">
        <v>2286.3</v>
      </c>
      <c r="E14" s="24">
        <v>2286.3</v>
      </c>
      <c r="F14" s="24">
        <v>0</v>
      </c>
    </row>
    <row r="15" spans="1:6" s="4" customFormat="1" ht="19.5" customHeight="1">
      <c r="A15" s="22" t="s">
        <v>97</v>
      </c>
      <c r="B15" s="113"/>
      <c r="C15" s="23" t="s">
        <v>98</v>
      </c>
      <c r="D15" s="24">
        <v>594.09</v>
      </c>
      <c r="E15" s="24">
        <v>0</v>
      </c>
      <c r="F15" s="24">
        <v>594.09</v>
      </c>
    </row>
    <row r="16" spans="1:6" s="4" customFormat="1" ht="19.5" customHeight="1">
      <c r="A16" s="22" t="s">
        <v>99</v>
      </c>
      <c r="B16" s="113"/>
      <c r="C16" s="23" t="s">
        <v>100</v>
      </c>
      <c r="D16" s="24">
        <v>12</v>
      </c>
      <c r="E16" s="24">
        <v>0</v>
      </c>
      <c r="F16" s="24">
        <v>12</v>
      </c>
    </row>
    <row r="17" spans="1:6" s="4" customFormat="1" ht="19.5" customHeight="1">
      <c r="A17" s="22" t="s">
        <v>101</v>
      </c>
      <c r="B17" s="113"/>
      <c r="C17" s="23" t="s">
        <v>102</v>
      </c>
      <c r="D17" s="24">
        <v>20</v>
      </c>
      <c r="E17" s="24">
        <v>0</v>
      </c>
      <c r="F17" s="24">
        <v>20</v>
      </c>
    </row>
    <row r="18" spans="1:6" s="4" customFormat="1" ht="19.5" customHeight="1">
      <c r="A18" s="22" t="s">
        <v>103</v>
      </c>
      <c r="B18" s="113"/>
      <c r="C18" s="23" t="s">
        <v>104</v>
      </c>
      <c r="D18" s="24">
        <v>15</v>
      </c>
      <c r="E18" s="24">
        <v>15</v>
      </c>
      <c r="F18" s="24">
        <v>0</v>
      </c>
    </row>
    <row r="19" spans="1:6" s="4" customFormat="1" ht="19.5" customHeight="1">
      <c r="A19" s="22" t="s">
        <v>105</v>
      </c>
      <c r="B19" s="113"/>
      <c r="C19" s="23" t="s">
        <v>106</v>
      </c>
      <c r="D19" s="24">
        <v>161</v>
      </c>
      <c r="E19" s="24">
        <v>0</v>
      </c>
      <c r="F19" s="24">
        <v>161</v>
      </c>
    </row>
    <row r="20" spans="1:6" s="4" customFormat="1" ht="19.5" customHeight="1">
      <c r="A20" s="22" t="s">
        <v>107</v>
      </c>
      <c r="B20" s="113"/>
      <c r="C20" s="23" t="s">
        <v>108</v>
      </c>
      <c r="D20" s="24">
        <v>166.99</v>
      </c>
      <c r="E20" s="24">
        <v>158.78</v>
      </c>
      <c r="F20" s="24">
        <v>8.2</v>
      </c>
    </row>
    <row r="21" spans="1:6" s="4" customFormat="1" ht="19.5" customHeight="1">
      <c r="A21" s="22" t="s">
        <v>109</v>
      </c>
      <c r="B21" s="113"/>
      <c r="C21" s="23" t="s">
        <v>110</v>
      </c>
      <c r="D21" s="24">
        <v>74.58</v>
      </c>
      <c r="E21" s="24">
        <v>0</v>
      </c>
      <c r="F21" s="24">
        <v>74.58</v>
      </c>
    </row>
    <row r="22" spans="1:6" s="4" customFormat="1" ht="19.5" customHeight="1">
      <c r="A22" s="22" t="s">
        <v>111</v>
      </c>
      <c r="B22" s="113"/>
      <c r="C22" s="23" t="s">
        <v>98</v>
      </c>
      <c r="D22" s="24">
        <v>74.58</v>
      </c>
      <c r="E22" s="24">
        <v>0</v>
      </c>
      <c r="F22" s="24">
        <v>74.58</v>
      </c>
    </row>
    <row r="23" spans="1:6" s="4" customFormat="1" ht="19.5" customHeight="1">
      <c r="A23" s="22" t="s">
        <v>112</v>
      </c>
      <c r="B23" s="113"/>
      <c r="C23" s="23" t="s">
        <v>113</v>
      </c>
      <c r="D23" s="24">
        <v>15</v>
      </c>
      <c r="E23" s="24">
        <v>0</v>
      </c>
      <c r="F23" s="24">
        <v>15</v>
      </c>
    </row>
    <row r="24" spans="1:6" s="4" customFormat="1" ht="19.5" customHeight="1">
      <c r="A24" s="22" t="s">
        <v>114</v>
      </c>
      <c r="B24" s="113"/>
      <c r="C24" s="23" t="s">
        <v>98</v>
      </c>
      <c r="D24" s="24">
        <v>15</v>
      </c>
      <c r="E24" s="24">
        <v>0</v>
      </c>
      <c r="F24" s="24">
        <v>15</v>
      </c>
    </row>
    <row r="25" spans="1:6" s="4" customFormat="1" ht="19.5" customHeight="1">
      <c r="A25" s="22" t="s">
        <v>115</v>
      </c>
      <c r="B25" s="113"/>
      <c r="C25" s="23" t="s">
        <v>116</v>
      </c>
      <c r="D25" s="24">
        <v>80</v>
      </c>
      <c r="E25" s="24">
        <v>0</v>
      </c>
      <c r="F25" s="24">
        <v>80</v>
      </c>
    </row>
    <row r="26" spans="1:6" s="4" customFormat="1" ht="19.5" customHeight="1">
      <c r="A26" s="22" t="s">
        <v>117</v>
      </c>
      <c r="B26" s="113"/>
      <c r="C26" s="23" t="s">
        <v>118</v>
      </c>
      <c r="D26" s="24">
        <v>80</v>
      </c>
      <c r="E26" s="24">
        <v>0</v>
      </c>
      <c r="F26" s="24">
        <v>80</v>
      </c>
    </row>
    <row r="27" spans="1:6" s="4" customFormat="1" ht="19.5" customHeight="1">
      <c r="A27" s="22" t="s">
        <v>119</v>
      </c>
      <c r="B27" s="113"/>
      <c r="C27" s="23" t="s">
        <v>120</v>
      </c>
      <c r="D27" s="24">
        <v>27.56</v>
      </c>
      <c r="E27" s="24">
        <v>27.56</v>
      </c>
      <c r="F27" s="24">
        <v>0</v>
      </c>
    </row>
    <row r="28" spans="1:6" s="4" customFormat="1" ht="19.5" customHeight="1">
      <c r="A28" s="22" t="s">
        <v>121</v>
      </c>
      <c r="B28" s="113"/>
      <c r="C28" s="23" t="s">
        <v>122</v>
      </c>
      <c r="D28" s="24">
        <v>27.56</v>
      </c>
      <c r="E28" s="24">
        <v>27.56</v>
      </c>
      <c r="F28" s="24">
        <v>0</v>
      </c>
    </row>
    <row r="29" spans="1:6" s="4" customFormat="1" ht="19.5" customHeight="1">
      <c r="A29" s="22" t="s">
        <v>123</v>
      </c>
      <c r="B29" s="113"/>
      <c r="C29" s="23" t="s">
        <v>124</v>
      </c>
      <c r="D29" s="24">
        <v>1.8</v>
      </c>
      <c r="E29" s="24">
        <v>1.8</v>
      </c>
      <c r="F29" s="24">
        <v>0</v>
      </c>
    </row>
    <row r="30" spans="1:6" s="4" customFormat="1" ht="19.5" customHeight="1">
      <c r="A30" s="22" t="s">
        <v>125</v>
      </c>
      <c r="B30" s="113"/>
      <c r="C30" s="23" t="s">
        <v>126</v>
      </c>
      <c r="D30" s="24">
        <v>1.8</v>
      </c>
      <c r="E30" s="24">
        <v>1.8</v>
      </c>
      <c r="F30" s="24">
        <v>0</v>
      </c>
    </row>
    <row r="31" spans="1:6" s="4" customFormat="1" ht="19.5" customHeight="1">
      <c r="A31" s="22" t="s">
        <v>127</v>
      </c>
      <c r="B31" s="113"/>
      <c r="C31" s="23" t="s">
        <v>128</v>
      </c>
      <c r="D31" s="24">
        <v>3</v>
      </c>
      <c r="E31" s="24">
        <v>3</v>
      </c>
      <c r="F31" s="24">
        <v>0</v>
      </c>
    </row>
    <row r="32" spans="1:6" s="4" customFormat="1" ht="19.5" customHeight="1">
      <c r="A32" s="22" t="s">
        <v>129</v>
      </c>
      <c r="B32" s="113"/>
      <c r="C32" s="23" t="s">
        <v>130</v>
      </c>
      <c r="D32" s="24">
        <v>3</v>
      </c>
      <c r="E32" s="24">
        <v>3</v>
      </c>
      <c r="F32" s="24">
        <v>0</v>
      </c>
    </row>
    <row r="33" spans="1:6" s="4" customFormat="1" ht="19.5" customHeight="1">
      <c r="A33" s="22" t="s">
        <v>131</v>
      </c>
      <c r="B33" s="113"/>
      <c r="C33" s="23" t="s">
        <v>132</v>
      </c>
      <c r="D33" s="24">
        <v>3</v>
      </c>
      <c r="E33" s="24">
        <v>3</v>
      </c>
      <c r="F33" s="24">
        <v>0</v>
      </c>
    </row>
    <row r="34" spans="1:6" s="4" customFormat="1" ht="19.5" customHeight="1">
      <c r="A34" s="22" t="s">
        <v>133</v>
      </c>
      <c r="B34" s="113"/>
      <c r="C34" s="23" t="s">
        <v>134</v>
      </c>
      <c r="D34" s="24">
        <v>162</v>
      </c>
      <c r="E34" s="24">
        <v>32</v>
      </c>
      <c r="F34" s="24">
        <v>130</v>
      </c>
    </row>
    <row r="35" spans="1:6" s="4" customFormat="1" ht="19.5" customHeight="1">
      <c r="A35" s="22" t="s">
        <v>135</v>
      </c>
      <c r="B35" s="113"/>
      <c r="C35" s="23" t="s">
        <v>136</v>
      </c>
      <c r="D35" s="24">
        <v>2</v>
      </c>
      <c r="E35" s="24">
        <v>2</v>
      </c>
      <c r="F35" s="24">
        <v>0</v>
      </c>
    </row>
    <row r="36" spans="1:6" s="4" customFormat="1" ht="19.5" customHeight="1">
      <c r="A36" s="22" t="s">
        <v>137</v>
      </c>
      <c r="B36" s="113"/>
      <c r="C36" s="23" t="s">
        <v>138</v>
      </c>
      <c r="D36" s="24">
        <v>2</v>
      </c>
      <c r="E36" s="24">
        <v>2</v>
      </c>
      <c r="F36" s="24">
        <v>0</v>
      </c>
    </row>
    <row r="37" spans="1:6" s="4" customFormat="1" ht="19.5" customHeight="1">
      <c r="A37" s="22" t="s">
        <v>139</v>
      </c>
      <c r="B37" s="113"/>
      <c r="C37" s="23" t="s">
        <v>140</v>
      </c>
      <c r="D37" s="24">
        <v>130</v>
      </c>
      <c r="E37" s="24">
        <v>0</v>
      </c>
      <c r="F37" s="24">
        <v>130</v>
      </c>
    </row>
    <row r="38" spans="1:6" s="4" customFormat="1" ht="19.5" customHeight="1">
      <c r="A38" s="22" t="s">
        <v>141</v>
      </c>
      <c r="B38" s="113"/>
      <c r="C38" s="23" t="s">
        <v>142</v>
      </c>
      <c r="D38" s="24">
        <v>130</v>
      </c>
      <c r="E38" s="24">
        <v>0</v>
      </c>
      <c r="F38" s="24">
        <v>130</v>
      </c>
    </row>
    <row r="39" spans="1:6" s="4" customFormat="1" ht="19.5" customHeight="1">
      <c r="A39" s="22" t="s">
        <v>143</v>
      </c>
      <c r="B39" s="113"/>
      <c r="C39" s="23" t="s">
        <v>144</v>
      </c>
      <c r="D39" s="24">
        <v>30</v>
      </c>
      <c r="E39" s="24">
        <v>30</v>
      </c>
      <c r="F39" s="24">
        <v>0</v>
      </c>
    </row>
    <row r="40" spans="1:6" s="4" customFormat="1" ht="19.5" customHeight="1">
      <c r="A40" s="22" t="s">
        <v>145</v>
      </c>
      <c r="B40" s="113"/>
      <c r="C40" s="23" t="s">
        <v>146</v>
      </c>
      <c r="D40" s="24">
        <v>30</v>
      </c>
      <c r="E40" s="24">
        <v>30</v>
      </c>
      <c r="F40" s="24">
        <v>0</v>
      </c>
    </row>
    <row r="41" spans="1:6" s="4" customFormat="1" ht="19.5" customHeight="1">
      <c r="A41" s="22" t="s">
        <v>147</v>
      </c>
      <c r="B41" s="113"/>
      <c r="C41" s="23" t="s">
        <v>148</v>
      </c>
      <c r="D41" s="24">
        <v>2</v>
      </c>
      <c r="E41" s="24">
        <v>2</v>
      </c>
      <c r="F41" s="24">
        <v>0</v>
      </c>
    </row>
    <row r="42" spans="1:6" s="4" customFormat="1" ht="19.5" customHeight="1">
      <c r="A42" s="22" t="s">
        <v>149</v>
      </c>
      <c r="B42" s="113"/>
      <c r="C42" s="23" t="s">
        <v>150</v>
      </c>
      <c r="D42" s="24">
        <v>2</v>
      </c>
      <c r="E42" s="24">
        <v>2</v>
      </c>
      <c r="F42" s="24">
        <v>0</v>
      </c>
    </row>
    <row r="43" spans="1:6" s="4" customFormat="1" ht="19.5" customHeight="1">
      <c r="A43" s="22" t="s">
        <v>151</v>
      </c>
      <c r="B43" s="113"/>
      <c r="C43" s="23" t="s">
        <v>152</v>
      </c>
      <c r="D43" s="24">
        <v>2</v>
      </c>
      <c r="E43" s="24">
        <v>2</v>
      </c>
      <c r="F43" s="24">
        <v>0</v>
      </c>
    </row>
    <row r="44" spans="1:6" s="4" customFormat="1" ht="19.5" customHeight="1">
      <c r="A44" s="22" t="s">
        <v>153</v>
      </c>
      <c r="B44" s="113"/>
      <c r="C44" s="23" t="s">
        <v>154</v>
      </c>
      <c r="D44" s="24">
        <v>182.8</v>
      </c>
      <c r="E44" s="24">
        <v>182.8</v>
      </c>
      <c r="F44" s="24">
        <v>0</v>
      </c>
    </row>
    <row r="45" spans="1:6" s="4" customFormat="1" ht="19.5" customHeight="1">
      <c r="A45" s="22" t="s">
        <v>155</v>
      </c>
      <c r="B45" s="113"/>
      <c r="C45" s="23" t="s">
        <v>156</v>
      </c>
      <c r="D45" s="24">
        <v>182.8</v>
      </c>
      <c r="E45" s="24">
        <v>182.8</v>
      </c>
      <c r="F45" s="24">
        <v>0</v>
      </c>
    </row>
    <row r="46" spans="1:6" s="4" customFormat="1" ht="19.5" customHeight="1">
      <c r="A46" s="22" t="s">
        <v>157</v>
      </c>
      <c r="B46" s="113"/>
      <c r="C46" s="23" t="s">
        <v>158</v>
      </c>
      <c r="D46" s="24">
        <v>182.8</v>
      </c>
      <c r="E46" s="24">
        <v>182.8</v>
      </c>
      <c r="F46" s="24">
        <v>0</v>
      </c>
    </row>
    <row r="47" spans="1:6" s="4" customFormat="1" ht="19.5" customHeight="1">
      <c r="A47" s="22" t="s">
        <v>159</v>
      </c>
      <c r="B47" s="113"/>
      <c r="C47" s="23" t="s">
        <v>160</v>
      </c>
      <c r="D47" s="24">
        <v>330.41</v>
      </c>
      <c r="E47" s="24">
        <v>330.41</v>
      </c>
      <c r="F47" s="24">
        <v>0</v>
      </c>
    </row>
    <row r="48" spans="1:6" s="4" customFormat="1" ht="19.5" customHeight="1">
      <c r="A48" s="22" t="s">
        <v>161</v>
      </c>
      <c r="B48" s="113"/>
      <c r="C48" s="23" t="s">
        <v>162</v>
      </c>
      <c r="D48" s="24">
        <v>13.06</v>
      </c>
      <c r="E48" s="24">
        <v>13.06</v>
      </c>
      <c r="F48" s="24">
        <v>0</v>
      </c>
    </row>
    <row r="49" spans="1:6" s="4" customFormat="1" ht="19.5" customHeight="1">
      <c r="A49" s="22" t="s">
        <v>163</v>
      </c>
      <c r="B49" s="113"/>
      <c r="C49" s="23" t="s">
        <v>164</v>
      </c>
      <c r="D49" s="24">
        <v>13.06</v>
      </c>
      <c r="E49" s="24">
        <v>13.06</v>
      </c>
      <c r="F49" s="24">
        <v>0</v>
      </c>
    </row>
    <row r="50" spans="1:6" s="4" customFormat="1" ht="19.5" customHeight="1">
      <c r="A50" s="22" t="s">
        <v>165</v>
      </c>
      <c r="B50" s="113"/>
      <c r="C50" s="23" t="s">
        <v>166</v>
      </c>
      <c r="D50" s="24">
        <v>120.65</v>
      </c>
      <c r="E50" s="24">
        <v>120.65</v>
      </c>
      <c r="F50" s="24">
        <v>0</v>
      </c>
    </row>
    <row r="51" spans="1:6" s="4" customFormat="1" ht="19.5" customHeight="1">
      <c r="A51" s="22" t="s">
        <v>167</v>
      </c>
      <c r="B51" s="113"/>
      <c r="C51" s="23" t="s">
        <v>168</v>
      </c>
      <c r="D51" s="24">
        <v>120.65</v>
      </c>
      <c r="E51" s="24">
        <v>120.65</v>
      </c>
      <c r="F51" s="24">
        <v>0</v>
      </c>
    </row>
    <row r="52" spans="1:6" s="4" customFormat="1" ht="19.5" customHeight="1">
      <c r="A52" s="22" t="s">
        <v>169</v>
      </c>
      <c r="B52" s="113"/>
      <c r="C52" s="23" t="s">
        <v>170</v>
      </c>
      <c r="D52" s="24">
        <v>196.7</v>
      </c>
      <c r="E52" s="24">
        <v>196.7</v>
      </c>
      <c r="F52" s="24">
        <v>0</v>
      </c>
    </row>
    <row r="53" spans="1:6" s="4" customFormat="1" ht="19.5" customHeight="1">
      <c r="A53" s="22" t="s">
        <v>171</v>
      </c>
      <c r="B53" s="113"/>
      <c r="C53" s="23" t="s">
        <v>172</v>
      </c>
      <c r="D53" s="24">
        <v>196.7</v>
      </c>
      <c r="E53" s="24">
        <v>196.7</v>
      </c>
      <c r="F53" s="24">
        <v>0</v>
      </c>
    </row>
    <row r="54" spans="1:6" s="4" customFormat="1" ht="19.5" customHeight="1">
      <c r="A54" s="22" t="s">
        <v>173</v>
      </c>
      <c r="B54" s="113"/>
      <c r="C54" s="23" t="s">
        <v>174</v>
      </c>
      <c r="D54" s="24">
        <v>133.63</v>
      </c>
      <c r="E54" s="24">
        <v>133.63</v>
      </c>
      <c r="F54" s="24">
        <v>0</v>
      </c>
    </row>
    <row r="55" spans="1:6" s="4" customFormat="1" ht="19.5" customHeight="1">
      <c r="A55" s="22" t="s">
        <v>175</v>
      </c>
      <c r="B55" s="113"/>
      <c r="C55" s="23" t="s">
        <v>176</v>
      </c>
      <c r="D55" s="24">
        <v>1</v>
      </c>
      <c r="E55" s="24">
        <v>1</v>
      </c>
      <c r="F55" s="24">
        <v>0</v>
      </c>
    </row>
    <row r="56" spans="1:6" s="4" customFormat="1" ht="19.5" customHeight="1">
      <c r="A56" s="22" t="s">
        <v>177</v>
      </c>
      <c r="B56" s="113"/>
      <c r="C56" s="23" t="s">
        <v>178</v>
      </c>
      <c r="D56" s="24">
        <v>1</v>
      </c>
      <c r="E56" s="24">
        <v>1</v>
      </c>
      <c r="F56" s="24">
        <v>0</v>
      </c>
    </row>
    <row r="57" spans="1:6" s="4" customFormat="1" ht="19.5" customHeight="1">
      <c r="A57" s="22" t="s">
        <v>179</v>
      </c>
      <c r="B57" s="113"/>
      <c r="C57" s="23" t="s">
        <v>180</v>
      </c>
      <c r="D57" s="24">
        <v>1</v>
      </c>
      <c r="E57" s="24">
        <v>1</v>
      </c>
      <c r="F57" s="24">
        <v>0</v>
      </c>
    </row>
    <row r="58" spans="1:6" s="4" customFormat="1" ht="19.5" customHeight="1">
      <c r="A58" s="22" t="s">
        <v>181</v>
      </c>
      <c r="B58" s="113"/>
      <c r="C58" s="23" t="s">
        <v>182</v>
      </c>
      <c r="D58" s="24">
        <v>1</v>
      </c>
      <c r="E58" s="24">
        <v>1</v>
      </c>
      <c r="F58" s="24">
        <v>0</v>
      </c>
    </row>
    <row r="59" spans="1:6" s="4" customFormat="1" ht="19.5" customHeight="1">
      <c r="A59" s="22" t="s">
        <v>183</v>
      </c>
      <c r="B59" s="113"/>
      <c r="C59" s="23" t="s">
        <v>184</v>
      </c>
      <c r="D59" s="24">
        <v>131.63</v>
      </c>
      <c r="E59" s="24">
        <v>131.63</v>
      </c>
      <c r="F59" s="24">
        <v>0</v>
      </c>
    </row>
    <row r="60" spans="1:6" s="4" customFormat="1" ht="19.5" customHeight="1">
      <c r="A60" s="22" t="s">
        <v>185</v>
      </c>
      <c r="B60" s="113"/>
      <c r="C60" s="23" t="s">
        <v>186</v>
      </c>
      <c r="D60" s="24">
        <v>131.63</v>
      </c>
      <c r="E60" s="24">
        <v>131.63</v>
      </c>
      <c r="F60" s="24">
        <v>0</v>
      </c>
    </row>
    <row r="61" spans="1:6" s="4" customFormat="1" ht="19.5" customHeight="1">
      <c r="A61" s="22" t="s">
        <v>187</v>
      </c>
      <c r="B61" s="113"/>
      <c r="C61" s="23" t="s">
        <v>188</v>
      </c>
      <c r="D61" s="24">
        <v>15</v>
      </c>
      <c r="E61" s="24">
        <v>15</v>
      </c>
      <c r="F61" s="24">
        <v>0</v>
      </c>
    </row>
    <row r="62" spans="1:6" s="4" customFormat="1" ht="19.5" customHeight="1">
      <c r="A62" s="22" t="s">
        <v>189</v>
      </c>
      <c r="B62" s="113"/>
      <c r="C62" s="23" t="s">
        <v>190</v>
      </c>
      <c r="D62" s="24">
        <v>15</v>
      </c>
      <c r="E62" s="24">
        <v>15</v>
      </c>
      <c r="F62" s="24">
        <v>0</v>
      </c>
    </row>
    <row r="63" spans="1:6" s="4" customFormat="1" ht="19.5" customHeight="1">
      <c r="A63" s="22" t="s">
        <v>191</v>
      </c>
      <c r="B63" s="113"/>
      <c r="C63" s="23" t="s">
        <v>192</v>
      </c>
      <c r="D63" s="24">
        <v>15</v>
      </c>
      <c r="E63" s="24">
        <v>15</v>
      </c>
      <c r="F63" s="24">
        <v>0</v>
      </c>
    </row>
    <row r="64" spans="1:6" s="4" customFormat="1" ht="19.5" customHeight="1">
      <c r="A64" s="22" t="s">
        <v>193</v>
      </c>
      <c r="B64" s="113"/>
      <c r="C64" s="23" t="s">
        <v>194</v>
      </c>
      <c r="D64" s="24">
        <v>3</v>
      </c>
      <c r="E64" s="24">
        <v>3</v>
      </c>
      <c r="F64" s="24">
        <v>0</v>
      </c>
    </row>
    <row r="65" spans="1:6" s="4" customFormat="1" ht="19.5" customHeight="1">
      <c r="A65" s="22" t="s">
        <v>195</v>
      </c>
      <c r="B65" s="113"/>
      <c r="C65" s="23" t="s">
        <v>196</v>
      </c>
      <c r="D65" s="24">
        <v>3</v>
      </c>
      <c r="E65" s="24">
        <v>3</v>
      </c>
      <c r="F65" s="24">
        <v>0</v>
      </c>
    </row>
    <row r="66" spans="1:6" s="4" customFormat="1" ht="19.5" customHeight="1">
      <c r="A66" s="22" t="s">
        <v>197</v>
      </c>
      <c r="B66" s="113"/>
      <c r="C66" s="23" t="s">
        <v>198</v>
      </c>
      <c r="D66" s="24">
        <v>3</v>
      </c>
      <c r="E66" s="24">
        <v>3</v>
      </c>
      <c r="F66" s="24">
        <v>0</v>
      </c>
    </row>
    <row r="67" spans="1:6" s="4" customFormat="1" ht="19.5" customHeight="1">
      <c r="A67" s="22" t="s">
        <v>199</v>
      </c>
      <c r="B67" s="113"/>
      <c r="C67" s="23" t="s">
        <v>200</v>
      </c>
      <c r="D67" s="24">
        <v>95</v>
      </c>
      <c r="E67" s="24">
        <v>15</v>
      </c>
      <c r="F67" s="24">
        <v>80</v>
      </c>
    </row>
    <row r="68" spans="1:6" s="4" customFormat="1" ht="19.5" customHeight="1">
      <c r="A68" s="22" t="s">
        <v>201</v>
      </c>
      <c r="B68" s="113"/>
      <c r="C68" s="23" t="s">
        <v>202</v>
      </c>
      <c r="D68" s="24">
        <v>80</v>
      </c>
      <c r="E68" s="24">
        <v>0</v>
      </c>
      <c r="F68" s="24">
        <v>80</v>
      </c>
    </row>
    <row r="69" spans="1:6" s="4" customFormat="1" ht="19.5" customHeight="1">
      <c r="A69" s="22" t="s">
        <v>203</v>
      </c>
      <c r="B69" s="113"/>
      <c r="C69" s="23" t="s">
        <v>204</v>
      </c>
      <c r="D69" s="24">
        <v>80</v>
      </c>
      <c r="E69" s="24">
        <v>0</v>
      </c>
      <c r="F69" s="24">
        <v>80</v>
      </c>
    </row>
    <row r="70" spans="1:6" s="4" customFormat="1" ht="19.5" customHeight="1">
      <c r="A70" s="22" t="s">
        <v>205</v>
      </c>
      <c r="B70" s="113"/>
      <c r="C70" s="23" t="s">
        <v>206</v>
      </c>
      <c r="D70" s="24">
        <v>11</v>
      </c>
      <c r="E70" s="24">
        <v>11</v>
      </c>
      <c r="F70" s="24">
        <v>0</v>
      </c>
    </row>
    <row r="71" spans="1:6" s="4" customFormat="1" ht="19.5" customHeight="1">
      <c r="A71" s="22" t="s">
        <v>207</v>
      </c>
      <c r="B71" s="113"/>
      <c r="C71" s="23" t="s">
        <v>208</v>
      </c>
      <c r="D71" s="24">
        <v>11</v>
      </c>
      <c r="E71" s="24">
        <v>11</v>
      </c>
      <c r="F71" s="24">
        <v>0</v>
      </c>
    </row>
    <row r="72" spans="1:6" s="4" customFormat="1" ht="19.5" customHeight="1">
      <c r="A72" s="22" t="s">
        <v>209</v>
      </c>
      <c r="B72" s="113"/>
      <c r="C72" s="23" t="s">
        <v>210</v>
      </c>
      <c r="D72" s="24">
        <v>4</v>
      </c>
      <c r="E72" s="24">
        <v>4</v>
      </c>
      <c r="F72" s="24">
        <v>0</v>
      </c>
    </row>
    <row r="73" spans="1:6" s="4" customFormat="1" ht="19.5" customHeight="1">
      <c r="A73" s="22" t="s">
        <v>211</v>
      </c>
      <c r="B73" s="113"/>
      <c r="C73" s="23" t="s">
        <v>212</v>
      </c>
      <c r="D73" s="24">
        <v>4</v>
      </c>
      <c r="E73" s="24">
        <v>4</v>
      </c>
      <c r="F73" s="24">
        <v>0</v>
      </c>
    </row>
    <row r="74" spans="1:6" s="4" customFormat="1" ht="19.5" customHeight="1">
      <c r="A74" s="22" t="s">
        <v>213</v>
      </c>
      <c r="B74" s="113"/>
      <c r="C74" s="23" t="s">
        <v>214</v>
      </c>
      <c r="D74" s="24">
        <v>12</v>
      </c>
      <c r="E74" s="24">
        <v>11</v>
      </c>
      <c r="F74" s="24">
        <v>1</v>
      </c>
    </row>
    <row r="75" spans="1:6" s="4" customFormat="1" ht="19.5" customHeight="1">
      <c r="A75" s="22" t="s">
        <v>215</v>
      </c>
      <c r="B75" s="113"/>
      <c r="C75" s="23" t="s">
        <v>216</v>
      </c>
      <c r="D75" s="24">
        <v>1</v>
      </c>
      <c r="E75" s="24">
        <v>1</v>
      </c>
      <c r="F75" s="24">
        <v>0</v>
      </c>
    </row>
    <row r="76" spans="1:6" s="4" customFormat="1" ht="19.5" customHeight="1">
      <c r="A76" s="22" t="s">
        <v>217</v>
      </c>
      <c r="B76" s="113"/>
      <c r="C76" s="23" t="s">
        <v>218</v>
      </c>
      <c r="D76" s="24">
        <v>1</v>
      </c>
      <c r="E76" s="24">
        <v>1</v>
      </c>
      <c r="F76" s="24">
        <v>0</v>
      </c>
    </row>
    <row r="77" spans="1:6" s="4" customFormat="1" ht="19.5" customHeight="1">
      <c r="A77" s="22" t="s">
        <v>219</v>
      </c>
      <c r="B77" s="113"/>
      <c r="C77" s="23" t="s">
        <v>220</v>
      </c>
      <c r="D77" s="24">
        <v>10</v>
      </c>
      <c r="E77" s="24">
        <v>10</v>
      </c>
      <c r="F77" s="24">
        <v>0</v>
      </c>
    </row>
    <row r="78" spans="1:6" s="4" customFormat="1" ht="19.5" customHeight="1">
      <c r="A78" s="22" t="s">
        <v>221</v>
      </c>
      <c r="B78" s="113"/>
      <c r="C78" s="23" t="s">
        <v>222</v>
      </c>
      <c r="D78" s="114">
        <v>10</v>
      </c>
      <c r="E78" s="114">
        <v>10</v>
      </c>
      <c r="F78" s="114">
        <v>0</v>
      </c>
    </row>
    <row r="79" spans="1:6" s="4" customFormat="1" ht="19.5" customHeight="1">
      <c r="A79" s="22" t="s">
        <v>223</v>
      </c>
      <c r="B79" s="113"/>
      <c r="C79" s="23" t="s">
        <v>224</v>
      </c>
      <c r="D79" s="114">
        <v>1</v>
      </c>
      <c r="E79" s="114">
        <v>0</v>
      </c>
      <c r="F79" s="114">
        <v>1</v>
      </c>
    </row>
    <row r="80" spans="1:6" s="4" customFormat="1" ht="19.5" customHeight="1">
      <c r="A80" s="22" t="s">
        <v>225</v>
      </c>
      <c r="B80" s="113"/>
      <c r="C80" s="23" t="s">
        <v>98</v>
      </c>
      <c r="D80" s="114">
        <v>1</v>
      </c>
      <c r="E80" s="114">
        <v>0</v>
      </c>
      <c r="F80" s="114">
        <v>1</v>
      </c>
    </row>
    <row r="81" spans="1:6" s="4" customFormat="1" ht="19.5" customHeight="1">
      <c r="A81" s="22" t="s">
        <v>226</v>
      </c>
      <c r="B81" s="113"/>
      <c r="C81" s="23" t="s">
        <v>227</v>
      </c>
      <c r="D81" s="114">
        <v>8</v>
      </c>
      <c r="E81" s="114">
        <v>8</v>
      </c>
      <c r="F81" s="114">
        <v>0</v>
      </c>
    </row>
    <row r="82" spans="1:6" s="4" customFormat="1" ht="19.5" customHeight="1">
      <c r="A82" s="22" t="s">
        <v>228</v>
      </c>
      <c r="B82" s="113"/>
      <c r="C82" s="23" t="s">
        <v>229</v>
      </c>
      <c r="D82" s="114">
        <v>8</v>
      </c>
      <c r="E82" s="114">
        <v>8</v>
      </c>
      <c r="F82" s="114">
        <v>0</v>
      </c>
    </row>
    <row r="83" spans="1:6" s="4" customFormat="1" ht="19.5" customHeight="1">
      <c r="A83" s="22" t="s">
        <v>230</v>
      </c>
      <c r="B83" s="113"/>
      <c r="C83" s="23" t="s">
        <v>231</v>
      </c>
      <c r="D83" s="114">
        <v>8</v>
      </c>
      <c r="E83" s="114">
        <v>8</v>
      </c>
      <c r="F83" s="114">
        <v>0</v>
      </c>
    </row>
    <row r="84" spans="1:6" s="4" customFormat="1" ht="19.5" customHeight="1">
      <c r="A84" s="22" t="s">
        <v>232</v>
      </c>
      <c r="B84" s="113"/>
      <c r="C84" s="23" t="s">
        <v>233</v>
      </c>
      <c r="D84" s="114">
        <v>4</v>
      </c>
      <c r="E84" s="114">
        <v>4</v>
      </c>
      <c r="F84" s="114">
        <v>0</v>
      </c>
    </row>
    <row r="85" spans="1:6" s="4" customFormat="1" ht="19.5" customHeight="1">
      <c r="A85" s="22" t="s">
        <v>234</v>
      </c>
      <c r="B85" s="113"/>
      <c r="C85" s="23" t="s">
        <v>235</v>
      </c>
      <c r="D85" s="114">
        <v>4</v>
      </c>
      <c r="E85" s="114">
        <v>4</v>
      </c>
      <c r="F85" s="114">
        <v>0</v>
      </c>
    </row>
    <row r="86" spans="1:6" s="4" customFormat="1" ht="19.5" customHeight="1">
      <c r="A86" s="22" t="s">
        <v>236</v>
      </c>
      <c r="B86" s="113"/>
      <c r="C86" s="23" t="s">
        <v>237</v>
      </c>
      <c r="D86" s="114">
        <v>4</v>
      </c>
      <c r="E86" s="114">
        <v>4</v>
      </c>
      <c r="F86" s="114">
        <v>0</v>
      </c>
    </row>
    <row r="87" spans="1:6" s="4" customFormat="1" ht="19.5" customHeight="1">
      <c r="A87" s="22" t="s">
        <v>238</v>
      </c>
      <c r="B87" s="113"/>
      <c r="C87" s="23" t="s">
        <v>239</v>
      </c>
      <c r="D87" s="114">
        <v>134.08</v>
      </c>
      <c r="E87" s="114">
        <v>134.08</v>
      </c>
      <c r="F87" s="114">
        <v>0</v>
      </c>
    </row>
    <row r="88" spans="1:6" s="4" customFormat="1" ht="19.5" customHeight="1">
      <c r="A88" s="22" t="s">
        <v>240</v>
      </c>
      <c r="B88" s="113"/>
      <c r="C88" s="23" t="s">
        <v>241</v>
      </c>
      <c r="D88" s="114">
        <v>8</v>
      </c>
      <c r="E88" s="114">
        <v>8</v>
      </c>
      <c r="F88" s="114">
        <v>0</v>
      </c>
    </row>
    <row r="89" spans="1:6" s="4" customFormat="1" ht="19.5" customHeight="1">
      <c r="A89" s="22" t="s">
        <v>242</v>
      </c>
      <c r="B89" s="113"/>
      <c r="C89" s="23" t="s">
        <v>243</v>
      </c>
      <c r="D89" s="114">
        <v>8</v>
      </c>
      <c r="E89" s="114">
        <v>8</v>
      </c>
      <c r="F89" s="114">
        <v>0</v>
      </c>
    </row>
    <row r="90" spans="1:6" s="4" customFormat="1" ht="19.5" customHeight="1">
      <c r="A90" s="22" t="s">
        <v>244</v>
      </c>
      <c r="B90" s="113"/>
      <c r="C90" s="23" t="s">
        <v>245</v>
      </c>
      <c r="D90" s="114">
        <v>126.08</v>
      </c>
      <c r="E90" s="114">
        <v>126.08</v>
      </c>
      <c r="F90" s="114">
        <v>0</v>
      </c>
    </row>
    <row r="91" spans="1:6" s="4" customFormat="1" ht="19.5" customHeight="1">
      <c r="A91" s="22" t="s">
        <v>246</v>
      </c>
      <c r="B91" s="113"/>
      <c r="C91" s="23" t="s">
        <v>247</v>
      </c>
      <c r="D91" s="114">
        <v>126.08</v>
      </c>
      <c r="E91" s="114">
        <v>126.08</v>
      </c>
      <c r="F91" s="114">
        <v>0</v>
      </c>
    </row>
    <row r="92" spans="1:6" s="4" customFormat="1" ht="19.5" customHeight="1">
      <c r="A92" s="22" t="s">
        <v>49</v>
      </c>
      <c r="B92" s="113"/>
      <c r="C92" s="23" t="s">
        <v>49</v>
      </c>
      <c r="D92" s="114" t="s">
        <v>49</v>
      </c>
      <c r="E92" s="114" t="s">
        <v>49</v>
      </c>
      <c r="F92" s="114" t="s">
        <v>49</v>
      </c>
    </row>
    <row r="93" spans="1:6" s="4" customFormat="1" ht="19.5" customHeight="1">
      <c r="A93" s="22" t="s">
        <v>49</v>
      </c>
      <c r="B93" s="113"/>
      <c r="C93" s="23" t="s">
        <v>49</v>
      </c>
      <c r="D93" s="114" t="s">
        <v>49</v>
      </c>
      <c r="E93" s="114" t="s">
        <v>49</v>
      </c>
      <c r="F93" s="114" t="s">
        <v>49</v>
      </c>
    </row>
    <row r="94" spans="1:6" s="4" customFormat="1" ht="19.5" customHeight="1">
      <c r="A94" s="22" t="s">
        <v>49</v>
      </c>
      <c r="B94" s="113"/>
      <c r="C94" s="23" t="s">
        <v>49</v>
      </c>
      <c r="D94" s="114" t="s">
        <v>49</v>
      </c>
      <c r="E94" s="114" t="s">
        <v>49</v>
      </c>
      <c r="F94" s="114" t="s">
        <v>49</v>
      </c>
    </row>
    <row r="95" spans="1:6" s="4" customFormat="1" ht="19.5" customHeight="1">
      <c r="A95" s="22" t="s">
        <v>49</v>
      </c>
      <c r="B95" s="113"/>
      <c r="C95" s="23" t="s">
        <v>49</v>
      </c>
      <c r="D95" s="114" t="s">
        <v>49</v>
      </c>
      <c r="E95" s="114" t="s">
        <v>49</v>
      </c>
      <c r="F95" s="114" t="s">
        <v>49</v>
      </c>
    </row>
    <row r="96" spans="1:6" s="4" customFormat="1" ht="19.5" customHeight="1">
      <c r="A96" s="22" t="s">
        <v>49</v>
      </c>
      <c r="B96" s="113"/>
      <c r="C96" s="23" t="s">
        <v>49</v>
      </c>
      <c r="D96" s="114" t="s">
        <v>49</v>
      </c>
      <c r="E96" s="114" t="s">
        <v>49</v>
      </c>
      <c r="F96" s="114" t="s">
        <v>49</v>
      </c>
    </row>
    <row r="97" spans="1:6" s="4" customFormat="1" ht="19.5" customHeight="1">
      <c r="A97" s="22" t="s">
        <v>49</v>
      </c>
      <c r="B97" s="113"/>
      <c r="C97" s="23" t="s">
        <v>49</v>
      </c>
      <c r="D97" s="114" t="s">
        <v>49</v>
      </c>
      <c r="E97" s="114" t="s">
        <v>49</v>
      </c>
      <c r="F97" s="114" t="s">
        <v>49</v>
      </c>
    </row>
    <row r="98" spans="1:6" s="4" customFormat="1" ht="19.5" customHeight="1">
      <c r="A98" s="22" t="s">
        <v>49</v>
      </c>
      <c r="B98" s="113"/>
      <c r="C98" s="23" t="s">
        <v>49</v>
      </c>
      <c r="D98" s="114" t="s">
        <v>49</v>
      </c>
      <c r="E98" s="114" t="s">
        <v>49</v>
      </c>
      <c r="F98" s="114" t="s">
        <v>49</v>
      </c>
    </row>
    <row r="99" spans="1:6" s="4" customFormat="1" ht="19.5" customHeight="1">
      <c r="A99" s="22" t="s">
        <v>49</v>
      </c>
      <c r="B99" s="113"/>
      <c r="C99" s="23" t="s">
        <v>49</v>
      </c>
      <c r="D99" s="114" t="s">
        <v>49</v>
      </c>
      <c r="E99" s="114" t="s">
        <v>49</v>
      </c>
      <c r="F99" s="114" t="s">
        <v>49</v>
      </c>
    </row>
    <row r="100" spans="1:6" s="4" customFormat="1" ht="19.5" customHeight="1">
      <c r="A100" s="22" t="s">
        <v>49</v>
      </c>
      <c r="B100" s="113"/>
      <c r="C100" s="23" t="s">
        <v>49</v>
      </c>
      <c r="D100" s="114" t="s">
        <v>49</v>
      </c>
      <c r="E100" s="114" t="s">
        <v>49</v>
      </c>
      <c r="F100" s="114" t="s">
        <v>49</v>
      </c>
    </row>
    <row r="101" spans="1:6" s="4" customFormat="1" ht="19.5" customHeight="1">
      <c r="A101" s="22" t="s">
        <v>49</v>
      </c>
      <c r="B101" s="113"/>
      <c r="C101" s="23" t="s">
        <v>49</v>
      </c>
      <c r="D101" s="114" t="s">
        <v>49</v>
      </c>
      <c r="E101" s="114" t="s">
        <v>49</v>
      </c>
      <c r="F101" s="114" t="s">
        <v>49</v>
      </c>
    </row>
    <row r="102" spans="1:6" s="4" customFormat="1" ht="19.5" customHeight="1">
      <c r="A102" s="22" t="s">
        <v>49</v>
      </c>
      <c r="B102" s="113"/>
      <c r="C102" s="23" t="s">
        <v>49</v>
      </c>
      <c r="D102" s="114" t="s">
        <v>49</v>
      </c>
      <c r="E102" s="114" t="s">
        <v>49</v>
      </c>
      <c r="F102" s="114" t="s">
        <v>49</v>
      </c>
    </row>
    <row r="103" spans="1:6" s="4" customFormat="1" ht="19.5" customHeight="1">
      <c r="A103" s="22" t="s">
        <v>49</v>
      </c>
      <c r="B103" s="113"/>
      <c r="C103" s="23" t="s">
        <v>49</v>
      </c>
      <c r="D103" s="114" t="s">
        <v>49</v>
      </c>
      <c r="E103" s="114" t="s">
        <v>49</v>
      </c>
      <c r="F103" s="114" t="s">
        <v>49</v>
      </c>
    </row>
    <row r="104" spans="1:6" s="4" customFormat="1" ht="19.5" customHeight="1">
      <c r="A104" s="22" t="s">
        <v>49</v>
      </c>
      <c r="B104" s="113"/>
      <c r="C104" s="23" t="s">
        <v>49</v>
      </c>
      <c r="D104" s="114" t="s">
        <v>49</v>
      </c>
      <c r="E104" s="114" t="s">
        <v>49</v>
      </c>
      <c r="F104" s="114" t="s">
        <v>49</v>
      </c>
    </row>
    <row r="105" spans="1:6" s="4" customFormat="1" ht="19.5" customHeight="1">
      <c r="A105" s="22" t="s">
        <v>49</v>
      </c>
      <c r="B105" s="113"/>
      <c r="C105" s="23" t="s">
        <v>49</v>
      </c>
      <c r="D105" s="114" t="s">
        <v>49</v>
      </c>
      <c r="E105" s="114" t="s">
        <v>49</v>
      </c>
      <c r="F105" s="114" t="s">
        <v>49</v>
      </c>
    </row>
    <row r="106" spans="1:6" s="4" customFormat="1" ht="19.5" customHeight="1">
      <c r="A106" s="22" t="s">
        <v>49</v>
      </c>
      <c r="B106" s="113"/>
      <c r="C106" s="23" t="s">
        <v>49</v>
      </c>
      <c r="D106" s="114" t="s">
        <v>49</v>
      </c>
      <c r="E106" s="114" t="s">
        <v>49</v>
      </c>
      <c r="F106" s="114" t="s">
        <v>49</v>
      </c>
    </row>
    <row r="107" spans="1:6" s="4" customFormat="1" ht="19.5" customHeight="1">
      <c r="A107" s="22" t="s">
        <v>49</v>
      </c>
      <c r="B107" s="113"/>
      <c r="C107" s="23" t="s">
        <v>49</v>
      </c>
      <c r="D107" s="114" t="s">
        <v>49</v>
      </c>
      <c r="E107" s="114" t="s">
        <v>49</v>
      </c>
      <c r="F107" s="114" t="s">
        <v>49</v>
      </c>
    </row>
    <row r="108" spans="1:6" s="4" customFormat="1" ht="19.5" customHeight="1">
      <c r="A108" s="22" t="s">
        <v>49</v>
      </c>
      <c r="B108" s="113"/>
      <c r="C108" s="23" t="s">
        <v>49</v>
      </c>
      <c r="D108" s="114" t="s">
        <v>49</v>
      </c>
      <c r="E108" s="114" t="s">
        <v>49</v>
      </c>
      <c r="F108" s="114" t="s">
        <v>49</v>
      </c>
    </row>
    <row r="109" spans="1:6" s="4" customFormat="1" ht="19.5" customHeight="1">
      <c r="A109" s="22" t="s">
        <v>49</v>
      </c>
      <c r="B109" s="113"/>
      <c r="C109" s="23" t="s">
        <v>49</v>
      </c>
      <c r="D109" s="114" t="s">
        <v>49</v>
      </c>
      <c r="E109" s="114" t="s">
        <v>49</v>
      </c>
      <c r="F109" s="114" t="s">
        <v>49</v>
      </c>
    </row>
    <row r="110" spans="1:6" s="4" customFormat="1" ht="19.5" customHeight="1">
      <c r="A110" s="22" t="s">
        <v>49</v>
      </c>
      <c r="B110" s="113"/>
      <c r="C110" s="23" t="s">
        <v>49</v>
      </c>
      <c r="D110" s="114" t="s">
        <v>49</v>
      </c>
      <c r="E110" s="114" t="s">
        <v>49</v>
      </c>
      <c r="F110" s="114" t="s">
        <v>49</v>
      </c>
    </row>
    <row r="111" spans="1:6" s="4" customFormat="1" ht="19.5" customHeight="1">
      <c r="A111" s="22" t="s">
        <v>49</v>
      </c>
      <c r="B111" s="113"/>
      <c r="C111" s="23" t="s">
        <v>49</v>
      </c>
      <c r="D111" s="114" t="s">
        <v>49</v>
      </c>
      <c r="E111" s="114" t="s">
        <v>49</v>
      </c>
      <c r="F111" s="114" t="s">
        <v>49</v>
      </c>
    </row>
    <row r="112" spans="1:6" s="4" customFormat="1" ht="19.5" customHeight="1">
      <c r="A112" s="22" t="s">
        <v>49</v>
      </c>
      <c r="B112" s="113"/>
      <c r="C112" s="23" t="s">
        <v>49</v>
      </c>
      <c r="D112" s="114" t="s">
        <v>49</v>
      </c>
      <c r="E112" s="114" t="s">
        <v>49</v>
      </c>
      <c r="F112" s="114" t="s">
        <v>49</v>
      </c>
    </row>
    <row r="113" spans="1:6" s="4" customFormat="1" ht="19.5" customHeight="1">
      <c r="A113" s="22" t="s">
        <v>49</v>
      </c>
      <c r="B113" s="113"/>
      <c r="C113" s="23" t="s">
        <v>49</v>
      </c>
      <c r="D113" s="114" t="s">
        <v>49</v>
      </c>
      <c r="E113" s="114" t="s">
        <v>49</v>
      </c>
      <c r="F113" s="114" t="s">
        <v>49</v>
      </c>
    </row>
    <row r="114" spans="1:6" s="4" customFormat="1" ht="19.5" customHeight="1">
      <c r="A114" s="22" t="s">
        <v>49</v>
      </c>
      <c r="B114" s="113"/>
      <c r="C114" s="23" t="s">
        <v>49</v>
      </c>
      <c r="D114" s="114" t="s">
        <v>49</v>
      </c>
      <c r="E114" s="114" t="s">
        <v>49</v>
      </c>
      <c r="F114" s="114" t="s">
        <v>49</v>
      </c>
    </row>
    <row r="115" spans="1:6" s="4" customFormat="1" ht="19.5" customHeight="1">
      <c r="A115" s="22" t="s">
        <v>49</v>
      </c>
      <c r="B115" s="113"/>
      <c r="C115" s="23" t="s">
        <v>49</v>
      </c>
      <c r="D115" s="114" t="s">
        <v>49</v>
      </c>
      <c r="E115" s="114" t="s">
        <v>49</v>
      </c>
      <c r="F115" s="114" t="s">
        <v>49</v>
      </c>
    </row>
    <row r="116" spans="1:6" s="4" customFormat="1" ht="19.5" customHeight="1">
      <c r="A116" s="22" t="s">
        <v>49</v>
      </c>
      <c r="B116" s="113"/>
      <c r="C116" s="23" t="s">
        <v>49</v>
      </c>
      <c r="D116" s="114" t="s">
        <v>49</v>
      </c>
      <c r="E116" s="114" t="s">
        <v>49</v>
      </c>
      <c r="F116" s="114" t="s">
        <v>49</v>
      </c>
    </row>
    <row r="117" spans="1:6" s="4" customFormat="1" ht="19.5" customHeight="1">
      <c r="A117" s="22" t="s">
        <v>49</v>
      </c>
      <c r="B117" s="113"/>
      <c r="C117" s="23" t="s">
        <v>49</v>
      </c>
      <c r="D117" s="114" t="s">
        <v>49</v>
      </c>
      <c r="E117" s="114" t="s">
        <v>49</v>
      </c>
      <c r="F117" s="114" t="s">
        <v>49</v>
      </c>
    </row>
    <row r="118" spans="1:6" s="4" customFormat="1" ht="19.5" customHeight="1">
      <c r="A118" s="22" t="s">
        <v>49</v>
      </c>
      <c r="B118" s="113"/>
      <c r="C118" s="23" t="s">
        <v>49</v>
      </c>
      <c r="D118" s="114" t="s">
        <v>49</v>
      </c>
      <c r="E118" s="114" t="s">
        <v>49</v>
      </c>
      <c r="F118" s="114" t="s">
        <v>49</v>
      </c>
    </row>
    <row r="119" spans="1:6" s="4" customFormat="1" ht="19.5" customHeight="1">
      <c r="A119" s="22" t="s">
        <v>49</v>
      </c>
      <c r="B119" s="113"/>
      <c r="C119" s="23" t="s">
        <v>49</v>
      </c>
      <c r="D119" s="114" t="s">
        <v>49</v>
      </c>
      <c r="E119" s="114" t="s">
        <v>49</v>
      </c>
      <c r="F119" s="114" t="s">
        <v>49</v>
      </c>
    </row>
    <row r="120" spans="1:6" s="4" customFormat="1" ht="19.5" customHeight="1">
      <c r="A120" s="22" t="s">
        <v>49</v>
      </c>
      <c r="B120" s="113"/>
      <c r="C120" s="23" t="s">
        <v>49</v>
      </c>
      <c r="D120" s="114" t="s">
        <v>49</v>
      </c>
      <c r="E120" s="114" t="s">
        <v>49</v>
      </c>
      <c r="F120" s="114" t="s">
        <v>49</v>
      </c>
    </row>
    <row r="121" spans="1:6" s="4" customFormat="1" ht="19.5" customHeight="1">
      <c r="A121" s="22" t="s">
        <v>49</v>
      </c>
      <c r="B121" s="113"/>
      <c r="C121" s="23" t="s">
        <v>49</v>
      </c>
      <c r="D121" s="114" t="s">
        <v>49</v>
      </c>
      <c r="E121" s="114" t="s">
        <v>49</v>
      </c>
      <c r="F121" s="114" t="s">
        <v>49</v>
      </c>
    </row>
    <row r="122" spans="1:6" s="4" customFormat="1" ht="19.5" customHeight="1">
      <c r="A122" s="22" t="s">
        <v>49</v>
      </c>
      <c r="B122" s="113"/>
      <c r="C122" s="23" t="s">
        <v>49</v>
      </c>
      <c r="D122" s="114" t="s">
        <v>49</v>
      </c>
      <c r="E122" s="114" t="s">
        <v>49</v>
      </c>
      <c r="F122" s="114" t="s">
        <v>49</v>
      </c>
    </row>
    <row r="123" spans="1:6" s="4" customFormat="1" ht="19.5" customHeight="1">
      <c r="A123" s="22" t="s">
        <v>49</v>
      </c>
      <c r="B123" s="113"/>
      <c r="C123" s="23" t="s">
        <v>49</v>
      </c>
      <c r="D123" s="114" t="s">
        <v>49</v>
      </c>
      <c r="E123" s="114" t="s">
        <v>49</v>
      </c>
      <c r="F123" s="114" t="s">
        <v>49</v>
      </c>
    </row>
    <row r="124" spans="1:6" s="4" customFormat="1" ht="19.5" customHeight="1">
      <c r="A124" s="22" t="s">
        <v>49</v>
      </c>
      <c r="B124" s="113"/>
      <c r="C124" s="23" t="s">
        <v>49</v>
      </c>
      <c r="D124" s="114" t="s">
        <v>49</v>
      </c>
      <c r="E124" s="114" t="s">
        <v>49</v>
      </c>
      <c r="F124" s="114" t="s">
        <v>49</v>
      </c>
    </row>
    <row r="125" spans="1:6" s="4" customFormat="1" ht="19.5" customHeight="1">
      <c r="A125" s="22" t="s">
        <v>49</v>
      </c>
      <c r="B125" s="113"/>
      <c r="C125" s="23" t="s">
        <v>49</v>
      </c>
      <c r="D125" s="114" t="s">
        <v>49</v>
      </c>
      <c r="E125" s="114" t="s">
        <v>49</v>
      </c>
      <c r="F125" s="114" t="s">
        <v>49</v>
      </c>
    </row>
    <row r="126" spans="1:6" s="4" customFormat="1" ht="19.5" customHeight="1">
      <c r="A126" s="22" t="s">
        <v>49</v>
      </c>
      <c r="B126" s="113"/>
      <c r="C126" s="23" t="s">
        <v>49</v>
      </c>
      <c r="D126" s="114" t="s">
        <v>49</v>
      </c>
      <c r="E126" s="114" t="s">
        <v>49</v>
      </c>
      <c r="F126" s="114" t="s">
        <v>49</v>
      </c>
    </row>
    <row r="127" spans="1:6" s="4" customFormat="1" ht="19.5" customHeight="1">
      <c r="A127" s="22" t="s">
        <v>49</v>
      </c>
      <c r="B127" s="113"/>
      <c r="C127" s="23" t="s">
        <v>49</v>
      </c>
      <c r="D127" s="114" t="s">
        <v>49</v>
      </c>
      <c r="E127" s="114" t="s">
        <v>49</v>
      </c>
      <c r="F127" s="114" t="s">
        <v>49</v>
      </c>
    </row>
    <row r="128" spans="1:6" s="4" customFormat="1" ht="19.5" customHeight="1">
      <c r="A128" s="22" t="s">
        <v>49</v>
      </c>
      <c r="B128" s="113"/>
      <c r="C128" s="23" t="s">
        <v>49</v>
      </c>
      <c r="D128" s="114" t="s">
        <v>49</v>
      </c>
      <c r="E128" s="114" t="s">
        <v>49</v>
      </c>
      <c r="F128" s="114" t="s">
        <v>49</v>
      </c>
    </row>
    <row r="129" spans="1:6" s="4" customFormat="1" ht="19.5" customHeight="1">
      <c r="A129" s="22" t="s">
        <v>49</v>
      </c>
      <c r="B129" s="113"/>
      <c r="C129" s="23" t="s">
        <v>49</v>
      </c>
      <c r="D129" s="114" t="s">
        <v>49</v>
      </c>
      <c r="E129" s="114" t="s">
        <v>49</v>
      </c>
      <c r="F129" s="114" t="s">
        <v>49</v>
      </c>
    </row>
    <row r="130" spans="1:6" s="4" customFormat="1" ht="19.5" customHeight="1">
      <c r="A130" s="22" t="s">
        <v>49</v>
      </c>
      <c r="B130" s="113"/>
      <c r="C130" s="23" t="s">
        <v>49</v>
      </c>
      <c r="D130" s="114" t="s">
        <v>49</v>
      </c>
      <c r="E130" s="114" t="s">
        <v>49</v>
      </c>
      <c r="F130" s="114" t="s">
        <v>49</v>
      </c>
    </row>
    <row r="131" spans="1:6" s="4" customFormat="1" ht="19.5" customHeight="1">
      <c r="A131" s="22" t="s">
        <v>49</v>
      </c>
      <c r="B131" s="113"/>
      <c r="C131" s="23" t="s">
        <v>49</v>
      </c>
      <c r="D131" s="114" t="s">
        <v>49</v>
      </c>
      <c r="E131" s="114" t="s">
        <v>49</v>
      </c>
      <c r="F131" s="114" t="s">
        <v>49</v>
      </c>
    </row>
    <row r="132" spans="1:6" s="4" customFormat="1" ht="19.5" customHeight="1">
      <c r="A132" s="22" t="s">
        <v>49</v>
      </c>
      <c r="B132" s="113"/>
      <c r="C132" s="23" t="s">
        <v>49</v>
      </c>
      <c r="D132" s="114" t="s">
        <v>49</v>
      </c>
      <c r="E132" s="114" t="s">
        <v>49</v>
      </c>
      <c r="F132" s="114" t="s">
        <v>49</v>
      </c>
    </row>
    <row r="133" spans="1:6" s="4" customFormat="1" ht="19.5" customHeight="1">
      <c r="A133" s="22" t="s">
        <v>49</v>
      </c>
      <c r="B133" s="113"/>
      <c r="C133" s="23" t="s">
        <v>49</v>
      </c>
      <c r="D133" s="114" t="s">
        <v>49</v>
      </c>
      <c r="E133" s="114" t="s">
        <v>49</v>
      </c>
      <c r="F133" s="114" t="s">
        <v>49</v>
      </c>
    </row>
    <row r="134" spans="1:6" s="4" customFormat="1" ht="19.5" customHeight="1">
      <c r="A134" s="22" t="s">
        <v>49</v>
      </c>
      <c r="B134" s="113"/>
      <c r="C134" s="23" t="s">
        <v>49</v>
      </c>
      <c r="D134" s="114" t="s">
        <v>49</v>
      </c>
      <c r="E134" s="114" t="s">
        <v>49</v>
      </c>
      <c r="F134" s="114" t="s">
        <v>49</v>
      </c>
    </row>
    <row r="135" spans="1:6" s="4" customFormat="1" ht="19.5" customHeight="1">
      <c r="A135" s="22" t="s">
        <v>49</v>
      </c>
      <c r="B135" s="113"/>
      <c r="C135" s="23" t="s">
        <v>49</v>
      </c>
      <c r="D135" s="114" t="s">
        <v>49</v>
      </c>
      <c r="E135" s="114" t="s">
        <v>49</v>
      </c>
      <c r="F135" s="114" t="s">
        <v>49</v>
      </c>
    </row>
    <row r="136" spans="1:6" s="4" customFormat="1" ht="19.5" customHeight="1">
      <c r="A136" s="22" t="s">
        <v>49</v>
      </c>
      <c r="B136" s="113"/>
      <c r="C136" s="23" t="s">
        <v>49</v>
      </c>
      <c r="D136" s="114" t="s">
        <v>49</v>
      </c>
      <c r="E136" s="114" t="s">
        <v>49</v>
      </c>
      <c r="F136" s="114" t="s">
        <v>49</v>
      </c>
    </row>
    <row r="137" spans="1:6" s="4" customFormat="1" ht="19.5" customHeight="1">
      <c r="A137" s="22" t="s">
        <v>49</v>
      </c>
      <c r="B137" s="113"/>
      <c r="C137" s="23" t="s">
        <v>49</v>
      </c>
      <c r="D137" s="114" t="s">
        <v>49</v>
      </c>
      <c r="E137" s="114" t="s">
        <v>49</v>
      </c>
      <c r="F137" s="114" t="s">
        <v>49</v>
      </c>
    </row>
    <row r="138" spans="1:6" s="4" customFormat="1" ht="19.5" customHeight="1">
      <c r="A138" s="22" t="s">
        <v>49</v>
      </c>
      <c r="B138" s="113"/>
      <c r="C138" s="23" t="s">
        <v>49</v>
      </c>
      <c r="D138" s="114" t="s">
        <v>49</v>
      </c>
      <c r="E138" s="114" t="s">
        <v>49</v>
      </c>
      <c r="F138" s="114" t="s">
        <v>49</v>
      </c>
    </row>
    <row r="139" spans="1:6" s="4" customFormat="1" ht="19.5" customHeight="1">
      <c r="A139" s="22" t="s">
        <v>49</v>
      </c>
      <c r="B139" s="113"/>
      <c r="C139" s="23" t="s">
        <v>49</v>
      </c>
      <c r="D139" s="114" t="s">
        <v>49</v>
      </c>
      <c r="E139" s="114" t="s">
        <v>49</v>
      </c>
      <c r="F139" s="114" t="s">
        <v>49</v>
      </c>
    </row>
    <row r="140" spans="1:6" s="4" customFormat="1" ht="19.5" customHeight="1">
      <c r="A140" s="22" t="s">
        <v>49</v>
      </c>
      <c r="B140" s="113"/>
      <c r="C140" s="23" t="s">
        <v>49</v>
      </c>
      <c r="D140" s="114" t="s">
        <v>49</v>
      </c>
      <c r="E140" s="114" t="s">
        <v>49</v>
      </c>
      <c r="F140" s="114" t="s">
        <v>49</v>
      </c>
    </row>
    <row r="141" spans="1:6" s="4" customFormat="1" ht="19.5" customHeight="1">
      <c r="A141" s="22" t="s">
        <v>49</v>
      </c>
      <c r="B141" s="113"/>
      <c r="C141" s="23" t="s">
        <v>49</v>
      </c>
      <c r="D141" s="114" t="s">
        <v>49</v>
      </c>
      <c r="E141" s="114" t="s">
        <v>49</v>
      </c>
      <c r="F141" s="114" t="s">
        <v>49</v>
      </c>
    </row>
    <row r="142" spans="1:6" s="4" customFormat="1" ht="19.5" customHeight="1">
      <c r="A142" s="22" t="s">
        <v>49</v>
      </c>
      <c r="B142" s="113"/>
      <c r="C142" s="23" t="s">
        <v>49</v>
      </c>
      <c r="D142" s="114" t="s">
        <v>49</v>
      </c>
      <c r="E142" s="114" t="s">
        <v>49</v>
      </c>
      <c r="F142" s="114" t="s">
        <v>49</v>
      </c>
    </row>
    <row r="143" spans="1:6" s="4" customFormat="1" ht="19.5" customHeight="1">
      <c r="A143" s="22" t="s">
        <v>49</v>
      </c>
      <c r="B143" s="113"/>
      <c r="C143" s="23" t="s">
        <v>49</v>
      </c>
      <c r="D143" s="114" t="s">
        <v>49</v>
      </c>
      <c r="E143" s="114" t="s">
        <v>49</v>
      </c>
      <c r="F143" s="114" t="s">
        <v>49</v>
      </c>
    </row>
    <row r="144" spans="1:6" s="4" customFormat="1" ht="19.5" customHeight="1">
      <c r="A144" s="22" t="s">
        <v>49</v>
      </c>
      <c r="B144" s="113"/>
      <c r="C144" s="23" t="s">
        <v>49</v>
      </c>
      <c r="D144" s="114" t="s">
        <v>49</v>
      </c>
      <c r="E144" s="114" t="s">
        <v>49</v>
      </c>
      <c r="F144" s="114" t="s">
        <v>49</v>
      </c>
    </row>
    <row r="145" spans="1:6" s="4" customFormat="1" ht="19.5" customHeight="1">
      <c r="A145" s="22" t="s">
        <v>49</v>
      </c>
      <c r="B145" s="113"/>
      <c r="C145" s="23" t="s">
        <v>49</v>
      </c>
      <c r="D145" s="114" t="s">
        <v>49</v>
      </c>
      <c r="E145" s="114" t="s">
        <v>49</v>
      </c>
      <c r="F145" s="114" t="s">
        <v>49</v>
      </c>
    </row>
    <row r="146" spans="1:6" s="4" customFormat="1" ht="19.5" customHeight="1">
      <c r="A146" s="22" t="s">
        <v>49</v>
      </c>
      <c r="B146" s="113"/>
      <c r="C146" s="23" t="s">
        <v>49</v>
      </c>
      <c r="D146" s="114" t="s">
        <v>49</v>
      </c>
      <c r="E146" s="114" t="s">
        <v>49</v>
      </c>
      <c r="F146" s="114" t="s">
        <v>49</v>
      </c>
    </row>
    <row r="147" spans="1:6" s="4" customFormat="1" ht="19.5" customHeight="1">
      <c r="A147" s="22" t="s">
        <v>49</v>
      </c>
      <c r="B147" s="113"/>
      <c r="C147" s="23" t="s">
        <v>49</v>
      </c>
      <c r="D147" s="114" t="s">
        <v>49</v>
      </c>
      <c r="E147" s="114" t="s">
        <v>49</v>
      </c>
      <c r="F147" s="114" t="s">
        <v>49</v>
      </c>
    </row>
    <row r="148" spans="1:6" s="4" customFormat="1" ht="19.5" customHeight="1">
      <c r="A148" s="22" t="s">
        <v>49</v>
      </c>
      <c r="B148" s="113"/>
      <c r="C148" s="23" t="s">
        <v>49</v>
      </c>
      <c r="D148" s="114" t="s">
        <v>49</v>
      </c>
      <c r="E148" s="114" t="s">
        <v>49</v>
      </c>
      <c r="F148" s="114" t="s">
        <v>49</v>
      </c>
    </row>
    <row r="149" spans="1:6" s="4" customFormat="1" ht="19.5" customHeight="1">
      <c r="A149" s="22" t="s">
        <v>49</v>
      </c>
      <c r="B149" s="113"/>
      <c r="C149" s="23" t="s">
        <v>49</v>
      </c>
      <c r="D149" s="114" t="s">
        <v>49</v>
      </c>
      <c r="E149" s="114" t="s">
        <v>49</v>
      </c>
      <c r="F149" s="114" t="s">
        <v>49</v>
      </c>
    </row>
    <row r="150" spans="1:6" s="4" customFormat="1" ht="19.5" customHeight="1">
      <c r="A150" s="22" t="s">
        <v>49</v>
      </c>
      <c r="B150" s="113"/>
      <c r="C150" s="23" t="s">
        <v>49</v>
      </c>
      <c r="D150" s="114" t="s">
        <v>49</v>
      </c>
      <c r="E150" s="114" t="s">
        <v>49</v>
      </c>
      <c r="F150" s="114" t="s">
        <v>49</v>
      </c>
    </row>
    <row r="151" spans="1:6" ht="19.5" customHeight="1">
      <c r="A151" s="22" t="s">
        <v>49</v>
      </c>
      <c r="B151" s="113"/>
      <c r="C151" s="23" t="s">
        <v>49</v>
      </c>
      <c r="D151" s="114" t="s">
        <v>49</v>
      </c>
      <c r="E151" s="114" t="s">
        <v>49</v>
      </c>
      <c r="F151" s="114" t="s">
        <v>49</v>
      </c>
    </row>
    <row r="152" spans="1:6" ht="19.5" customHeight="1">
      <c r="A152" s="22" t="s">
        <v>49</v>
      </c>
      <c r="B152" s="113"/>
      <c r="C152" s="23" t="s">
        <v>49</v>
      </c>
      <c r="D152" s="114" t="s">
        <v>49</v>
      </c>
      <c r="E152" s="114" t="s">
        <v>49</v>
      </c>
      <c r="F152" s="114" t="s">
        <v>49</v>
      </c>
    </row>
    <row r="153" spans="1:6" ht="19.5" customHeight="1">
      <c r="A153" s="22" t="s">
        <v>49</v>
      </c>
      <c r="B153" s="113"/>
      <c r="C153" s="23" t="s">
        <v>49</v>
      </c>
      <c r="D153" s="114" t="s">
        <v>49</v>
      </c>
      <c r="E153" s="114" t="s">
        <v>49</v>
      </c>
      <c r="F153" s="114" t="s">
        <v>49</v>
      </c>
    </row>
    <row r="154" spans="1:6" ht="19.5" customHeight="1">
      <c r="A154" s="22" t="s">
        <v>49</v>
      </c>
      <c r="B154" s="113"/>
      <c r="C154" s="23" t="s">
        <v>49</v>
      </c>
      <c r="D154" s="114" t="s">
        <v>49</v>
      </c>
      <c r="E154" s="114" t="s">
        <v>49</v>
      </c>
      <c r="F154" s="114" t="s">
        <v>49</v>
      </c>
    </row>
    <row r="155" spans="1:6" ht="19.5" customHeight="1">
      <c r="A155" s="22" t="s">
        <v>49</v>
      </c>
      <c r="B155" s="113"/>
      <c r="C155" s="23" t="s">
        <v>49</v>
      </c>
      <c r="D155" s="114" t="s">
        <v>49</v>
      </c>
      <c r="E155" s="114" t="s">
        <v>49</v>
      </c>
      <c r="F155" s="114" t="s">
        <v>49</v>
      </c>
    </row>
    <row r="156" spans="1:6" ht="19.5" customHeight="1">
      <c r="A156" s="22" t="s">
        <v>49</v>
      </c>
      <c r="B156" s="113"/>
      <c r="C156" s="23" t="s">
        <v>49</v>
      </c>
      <c r="D156" s="114" t="s">
        <v>49</v>
      </c>
      <c r="E156" s="114" t="s">
        <v>49</v>
      </c>
      <c r="F156" s="114" t="s">
        <v>49</v>
      </c>
    </row>
    <row r="157" spans="1:6" ht="19.5" customHeight="1">
      <c r="A157" s="22" t="s">
        <v>49</v>
      </c>
      <c r="B157" s="113"/>
      <c r="C157" s="23" t="s">
        <v>49</v>
      </c>
      <c r="D157" s="114" t="s">
        <v>49</v>
      </c>
      <c r="E157" s="114" t="s">
        <v>49</v>
      </c>
      <c r="F157" s="114" t="s">
        <v>49</v>
      </c>
    </row>
    <row r="158" spans="1:6" ht="19.5" customHeight="1">
      <c r="A158" s="22" t="s">
        <v>49</v>
      </c>
      <c r="B158" s="113"/>
      <c r="C158" s="23" t="s">
        <v>49</v>
      </c>
      <c r="D158" s="114" t="s">
        <v>49</v>
      </c>
      <c r="E158" s="114" t="s">
        <v>49</v>
      </c>
      <c r="F158" s="114" t="s">
        <v>49</v>
      </c>
    </row>
    <row r="159" spans="1:6" ht="19.5" customHeight="1">
      <c r="A159" s="22" t="s">
        <v>49</v>
      </c>
      <c r="B159" s="113"/>
      <c r="C159" s="23" t="s">
        <v>49</v>
      </c>
      <c r="D159" s="114" t="s">
        <v>49</v>
      </c>
      <c r="E159" s="114" t="s">
        <v>49</v>
      </c>
      <c r="F159" s="114" t="s">
        <v>49</v>
      </c>
    </row>
    <row r="160" spans="1:6" ht="19.5" customHeight="1">
      <c r="A160" s="22" t="s">
        <v>49</v>
      </c>
      <c r="B160" s="113"/>
      <c r="C160" s="23" t="s">
        <v>49</v>
      </c>
      <c r="D160" s="114" t="s">
        <v>49</v>
      </c>
      <c r="E160" s="114" t="s">
        <v>49</v>
      </c>
      <c r="F160" s="114" t="s">
        <v>49</v>
      </c>
    </row>
    <row r="161" spans="1:6" ht="19.5" customHeight="1">
      <c r="A161" s="22" t="s">
        <v>49</v>
      </c>
      <c r="B161" s="113"/>
      <c r="C161" s="23" t="s">
        <v>49</v>
      </c>
      <c r="D161" s="114" t="s">
        <v>49</v>
      </c>
      <c r="E161" s="114" t="s">
        <v>49</v>
      </c>
      <c r="F161" s="114" t="s">
        <v>49</v>
      </c>
    </row>
    <row r="162" spans="1:6" ht="19.5" customHeight="1">
      <c r="A162" s="22" t="s">
        <v>49</v>
      </c>
      <c r="B162" s="113"/>
      <c r="C162" s="23" t="s">
        <v>49</v>
      </c>
      <c r="D162" s="114" t="s">
        <v>49</v>
      </c>
      <c r="E162" s="114" t="s">
        <v>49</v>
      </c>
      <c r="F162" s="114" t="s">
        <v>49</v>
      </c>
    </row>
    <row r="163" spans="1:6" ht="19.5" customHeight="1">
      <c r="A163" s="22" t="s">
        <v>49</v>
      </c>
      <c r="B163" s="113"/>
      <c r="C163" s="23" t="s">
        <v>49</v>
      </c>
      <c r="D163" s="114" t="s">
        <v>49</v>
      </c>
      <c r="E163" s="114" t="s">
        <v>49</v>
      </c>
      <c r="F163" s="114" t="s">
        <v>49</v>
      </c>
    </row>
    <row r="164" spans="1:6" ht="19.5" customHeight="1">
      <c r="A164" s="22" t="s">
        <v>49</v>
      </c>
      <c r="B164" s="113"/>
      <c r="C164" s="23" t="s">
        <v>49</v>
      </c>
      <c r="D164" s="114" t="s">
        <v>49</v>
      </c>
      <c r="E164" s="114" t="s">
        <v>49</v>
      </c>
      <c r="F164" s="114" t="s">
        <v>49</v>
      </c>
    </row>
    <row r="165" spans="1:6" ht="19.5" customHeight="1">
      <c r="A165" s="22" t="s">
        <v>49</v>
      </c>
      <c r="B165" s="113"/>
      <c r="C165" s="23" t="s">
        <v>49</v>
      </c>
      <c r="D165" s="114" t="s">
        <v>49</v>
      </c>
      <c r="E165" s="114" t="s">
        <v>49</v>
      </c>
      <c r="F165" s="114" t="s">
        <v>49</v>
      </c>
    </row>
    <row r="166" spans="1:6" ht="19.5" customHeight="1">
      <c r="A166" s="22" t="s">
        <v>49</v>
      </c>
      <c r="B166" s="113"/>
      <c r="C166" s="23" t="s">
        <v>49</v>
      </c>
      <c r="D166" s="114" t="s">
        <v>49</v>
      </c>
      <c r="E166" s="114" t="s">
        <v>49</v>
      </c>
      <c r="F166" s="114" t="s">
        <v>49</v>
      </c>
    </row>
    <row r="167" spans="1:6" ht="19.5" customHeight="1">
      <c r="A167" s="22" t="s">
        <v>49</v>
      </c>
      <c r="B167" s="113"/>
      <c r="C167" s="23" t="s">
        <v>49</v>
      </c>
      <c r="D167" s="114" t="s">
        <v>49</v>
      </c>
      <c r="E167" s="114" t="s">
        <v>49</v>
      </c>
      <c r="F167" s="114" t="s">
        <v>49</v>
      </c>
    </row>
    <row r="168" spans="1:6" ht="19.5" customHeight="1">
      <c r="A168" s="22" t="s">
        <v>49</v>
      </c>
      <c r="B168" s="113"/>
      <c r="C168" s="23" t="s">
        <v>49</v>
      </c>
      <c r="D168" s="114" t="s">
        <v>49</v>
      </c>
      <c r="E168" s="114" t="s">
        <v>49</v>
      </c>
      <c r="F168" s="114" t="s">
        <v>49</v>
      </c>
    </row>
    <row r="169" spans="1:6" ht="19.5" customHeight="1">
      <c r="A169" s="22" t="s">
        <v>49</v>
      </c>
      <c r="B169" s="113"/>
      <c r="C169" s="23" t="s">
        <v>49</v>
      </c>
      <c r="D169" s="114" t="s">
        <v>49</v>
      </c>
      <c r="E169" s="114" t="s">
        <v>49</v>
      </c>
      <c r="F169" s="114" t="s">
        <v>49</v>
      </c>
    </row>
    <row r="170" spans="1:6" ht="19.5" customHeight="1">
      <c r="A170" s="22" t="s">
        <v>49</v>
      </c>
      <c r="B170" s="113"/>
      <c r="C170" s="23" t="s">
        <v>49</v>
      </c>
      <c r="D170" s="114" t="s">
        <v>49</v>
      </c>
      <c r="E170" s="114" t="s">
        <v>49</v>
      </c>
      <c r="F170" s="114" t="s">
        <v>49</v>
      </c>
    </row>
    <row r="171" spans="1:6" ht="19.5" customHeight="1">
      <c r="A171" s="22" t="s">
        <v>49</v>
      </c>
      <c r="B171" s="113"/>
      <c r="C171" s="23" t="s">
        <v>49</v>
      </c>
      <c r="D171" s="114" t="s">
        <v>49</v>
      </c>
      <c r="E171" s="114" t="s">
        <v>49</v>
      </c>
      <c r="F171" s="114" t="s">
        <v>49</v>
      </c>
    </row>
    <row r="172" spans="1:6" ht="19.5" customHeight="1">
      <c r="A172" s="22" t="s">
        <v>49</v>
      </c>
      <c r="B172" s="113"/>
      <c r="C172" s="23" t="s">
        <v>49</v>
      </c>
      <c r="D172" s="114" t="s">
        <v>49</v>
      </c>
      <c r="E172" s="114" t="s">
        <v>49</v>
      </c>
      <c r="F172" s="114" t="s">
        <v>49</v>
      </c>
    </row>
    <row r="173" spans="1:6" ht="19.5" customHeight="1">
      <c r="A173" s="22" t="s">
        <v>49</v>
      </c>
      <c r="B173" s="113"/>
      <c r="C173" s="23" t="s">
        <v>49</v>
      </c>
      <c r="D173" s="114" t="s">
        <v>49</v>
      </c>
      <c r="E173" s="114" t="s">
        <v>49</v>
      </c>
      <c r="F173" s="114" t="s">
        <v>49</v>
      </c>
    </row>
    <row r="174" spans="1:6" ht="19.5" customHeight="1">
      <c r="A174" s="22" t="s">
        <v>49</v>
      </c>
      <c r="B174" s="113"/>
      <c r="C174" s="23" t="s">
        <v>49</v>
      </c>
      <c r="D174" s="114" t="s">
        <v>49</v>
      </c>
      <c r="E174" s="114" t="s">
        <v>49</v>
      </c>
      <c r="F174" s="114" t="s">
        <v>49</v>
      </c>
    </row>
    <row r="175" spans="1:6" ht="19.5" customHeight="1">
      <c r="A175" s="22" t="s">
        <v>49</v>
      </c>
      <c r="B175" s="113"/>
      <c r="C175" s="23" t="s">
        <v>49</v>
      </c>
      <c r="D175" s="114" t="s">
        <v>49</v>
      </c>
      <c r="E175" s="114" t="s">
        <v>49</v>
      </c>
      <c r="F175" s="114" t="s">
        <v>49</v>
      </c>
    </row>
    <row r="176" spans="1:6" ht="19.5" customHeight="1">
      <c r="A176" s="22" t="s">
        <v>49</v>
      </c>
      <c r="B176" s="113"/>
      <c r="C176" s="23" t="s">
        <v>49</v>
      </c>
      <c r="D176" s="114" t="s">
        <v>49</v>
      </c>
      <c r="E176" s="114" t="s">
        <v>49</v>
      </c>
      <c r="F176" s="114" t="s">
        <v>49</v>
      </c>
    </row>
    <row r="177" spans="1:6" ht="19.5" customHeight="1">
      <c r="A177" s="22" t="s">
        <v>49</v>
      </c>
      <c r="B177" s="113"/>
      <c r="C177" s="23" t="s">
        <v>49</v>
      </c>
      <c r="D177" s="114" t="s">
        <v>49</v>
      </c>
      <c r="E177" s="114" t="s">
        <v>49</v>
      </c>
      <c r="F177" s="114" t="s">
        <v>49</v>
      </c>
    </row>
    <row r="178" spans="1:6" ht="19.5" customHeight="1">
      <c r="A178" s="22" t="s">
        <v>49</v>
      </c>
      <c r="B178" s="113"/>
      <c r="C178" s="23" t="s">
        <v>49</v>
      </c>
      <c r="D178" s="114" t="s">
        <v>49</v>
      </c>
      <c r="E178" s="114" t="s">
        <v>49</v>
      </c>
      <c r="F178" s="114" t="s">
        <v>49</v>
      </c>
    </row>
    <row r="179" spans="1:6" ht="19.5" customHeight="1">
      <c r="A179" s="22" t="s">
        <v>49</v>
      </c>
      <c r="B179" s="113"/>
      <c r="C179" s="23" t="s">
        <v>49</v>
      </c>
      <c r="D179" s="114" t="s">
        <v>49</v>
      </c>
      <c r="E179" s="114" t="s">
        <v>49</v>
      </c>
      <c r="F179" s="114" t="s">
        <v>49</v>
      </c>
    </row>
    <row r="180" spans="1:6" ht="19.5" customHeight="1">
      <c r="A180" s="22" t="s">
        <v>49</v>
      </c>
      <c r="B180" s="113"/>
      <c r="C180" s="23" t="s">
        <v>49</v>
      </c>
      <c r="D180" s="114" t="s">
        <v>49</v>
      </c>
      <c r="E180" s="114" t="s">
        <v>49</v>
      </c>
      <c r="F180" s="114" t="s">
        <v>49</v>
      </c>
    </row>
    <row r="181" spans="1:6" ht="19.5" customHeight="1">
      <c r="A181" s="22" t="s">
        <v>49</v>
      </c>
      <c r="B181" s="113"/>
      <c r="C181" s="23" t="s">
        <v>49</v>
      </c>
      <c r="D181" s="114" t="s">
        <v>49</v>
      </c>
      <c r="E181" s="114" t="s">
        <v>49</v>
      </c>
      <c r="F181" s="114" t="s">
        <v>49</v>
      </c>
    </row>
    <row r="182" spans="1:6" ht="19.5" customHeight="1">
      <c r="A182" s="22" t="s">
        <v>49</v>
      </c>
      <c r="B182" s="113"/>
      <c r="C182" s="23" t="s">
        <v>49</v>
      </c>
      <c r="D182" s="114" t="s">
        <v>49</v>
      </c>
      <c r="E182" s="114" t="s">
        <v>49</v>
      </c>
      <c r="F182" s="114" t="s">
        <v>49</v>
      </c>
    </row>
    <row r="183" spans="1:6" ht="19.5" customHeight="1">
      <c r="A183" s="22" t="s">
        <v>49</v>
      </c>
      <c r="B183" s="113"/>
      <c r="C183" s="23" t="s">
        <v>49</v>
      </c>
      <c r="D183" s="114" t="s">
        <v>49</v>
      </c>
      <c r="E183" s="114" t="s">
        <v>49</v>
      </c>
      <c r="F183" s="114" t="s">
        <v>49</v>
      </c>
    </row>
    <row r="184" spans="1:6" ht="19.5" customHeight="1">
      <c r="A184" s="22" t="s">
        <v>49</v>
      </c>
      <c r="B184" s="113"/>
      <c r="C184" s="23" t="s">
        <v>49</v>
      </c>
      <c r="D184" s="114" t="s">
        <v>49</v>
      </c>
      <c r="E184" s="114" t="s">
        <v>49</v>
      </c>
      <c r="F184" s="114" t="s">
        <v>49</v>
      </c>
    </row>
    <row r="185" spans="1:6" ht="19.5" customHeight="1">
      <c r="A185" s="22" t="s">
        <v>49</v>
      </c>
      <c r="B185" s="113"/>
      <c r="C185" s="23" t="s">
        <v>49</v>
      </c>
      <c r="D185" s="114" t="s">
        <v>49</v>
      </c>
      <c r="E185" s="114" t="s">
        <v>49</v>
      </c>
      <c r="F185" s="114" t="s">
        <v>49</v>
      </c>
    </row>
    <row r="186" spans="1:6" ht="19.5" customHeight="1">
      <c r="A186" s="22" t="s">
        <v>49</v>
      </c>
      <c r="B186" s="113"/>
      <c r="C186" s="23" t="s">
        <v>49</v>
      </c>
      <c r="D186" s="114" t="s">
        <v>49</v>
      </c>
      <c r="E186" s="114" t="s">
        <v>49</v>
      </c>
      <c r="F186" s="114" t="s">
        <v>49</v>
      </c>
    </row>
    <row r="187" spans="1:6" ht="19.5" customHeight="1">
      <c r="A187" s="22" t="s">
        <v>49</v>
      </c>
      <c r="B187" s="113"/>
      <c r="C187" s="23" t="s">
        <v>49</v>
      </c>
      <c r="D187" s="114" t="s">
        <v>49</v>
      </c>
      <c r="E187" s="114" t="s">
        <v>49</v>
      </c>
      <c r="F187" s="114" t="s">
        <v>49</v>
      </c>
    </row>
    <row r="188" spans="1:6" ht="19.5" customHeight="1">
      <c r="A188" s="22" t="s">
        <v>49</v>
      </c>
      <c r="B188" s="113"/>
      <c r="C188" s="23" t="s">
        <v>49</v>
      </c>
      <c r="D188" s="114" t="s">
        <v>49</v>
      </c>
      <c r="E188" s="114" t="s">
        <v>49</v>
      </c>
      <c r="F188" s="114" t="s">
        <v>49</v>
      </c>
    </row>
    <row r="189" spans="1:6" ht="19.5" customHeight="1">
      <c r="A189" s="22" t="s">
        <v>49</v>
      </c>
      <c r="B189" s="113"/>
      <c r="C189" s="23" t="s">
        <v>49</v>
      </c>
      <c r="D189" s="114" t="s">
        <v>49</v>
      </c>
      <c r="E189" s="114" t="s">
        <v>49</v>
      </c>
      <c r="F189" s="114" t="s">
        <v>49</v>
      </c>
    </row>
    <row r="190" spans="1:6" ht="19.5" customHeight="1">
      <c r="A190" s="22" t="s">
        <v>49</v>
      </c>
      <c r="B190" s="113"/>
      <c r="C190" s="23" t="s">
        <v>49</v>
      </c>
      <c r="D190" s="114" t="s">
        <v>49</v>
      </c>
      <c r="E190" s="114" t="s">
        <v>49</v>
      </c>
      <c r="F190" s="114" t="s">
        <v>49</v>
      </c>
    </row>
    <row r="191" spans="1:6" ht="19.5" customHeight="1">
      <c r="A191" s="22" t="s">
        <v>49</v>
      </c>
      <c r="B191" s="113"/>
      <c r="C191" s="23" t="s">
        <v>49</v>
      </c>
      <c r="D191" s="114" t="s">
        <v>49</v>
      </c>
      <c r="E191" s="114" t="s">
        <v>49</v>
      </c>
      <c r="F191" s="114" t="s">
        <v>49</v>
      </c>
    </row>
    <row r="192" spans="1:6" ht="19.5" customHeight="1">
      <c r="A192" s="22" t="s">
        <v>49</v>
      </c>
      <c r="B192" s="113"/>
      <c r="C192" s="23" t="s">
        <v>49</v>
      </c>
      <c r="D192" s="114" t="s">
        <v>49</v>
      </c>
      <c r="E192" s="114" t="s">
        <v>49</v>
      </c>
      <c r="F192" s="114" t="s">
        <v>49</v>
      </c>
    </row>
    <row r="193" spans="1:6" ht="19.5" customHeight="1">
      <c r="A193" s="22" t="s">
        <v>49</v>
      </c>
      <c r="B193" s="113"/>
      <c r="C193" s="23" t="s">
        <v>49</v>
      </c>
      <c r="D193" s="114" t="s">
        <v>49</v>
      </c>
      <c r="E193" s="114" t="s">
        <v>49</v>
      </c>
      <c r="F193" s="114" t="s">
        <v>49</v>
      </c>
    </row>
    <row r="194" spans="1:6" ht="19.5" customHeight="1">
      <c r="A194" s="22" t="s">
        <v>49</v>
      </c>
      <c r="B194" s="113"/>
      <c r="C194" s="23" t="s">
        <v>49</v>
      </c>
      <c r="D194" s="114" t="s">
        <v>49</v>
      </c>
      <c r="E194" s="114" t="s">
        <v>49</v>
      </c>
      <c r="F194" s="114" t="s">
        <v>49</v>
      </c>
    </row>
    <row r="195" spans="1:6" ht="19.5" customHeight="1">
      <c r="A195" s="22" t="s">
        <v>49</v>
      </c>
      <c r="B195" s="113"/>
      <c r="C195" s="23" t="s">
        <v>49</v>
      </c>
      <c r="D195" s="114" t="s">
        <v>49</v>
      </c>
      <c r="E195" s="114" t="s">
        <v>49</v>
      </c>
      <c r="F195" s="114" t="s">
        <v>49</v>
      </c>
    </row>
    <row r="196" spans="1:6" ht="19.5" customHeight="1">
      <c r="A196" s="22" t="s">
        <v>49</v>
      </c>
      <c r="B196" s="113"/>
      <c r="C196" s="23" t="s">
        <v>49</v>
      </c>
      <c r="D196" s="114" t="s">
        <v>49</v>
      </c>
      <c r="E196" s="114" t="s">
        <v>49</v>
      </c>
      <c r="F196" s="114" t="s">
        <v>49</v>
      </c>
    </row>
    <row r="197" spans="1:6" ht="19.5" customHeight="1">
      <c r="A197" s="22" t="s">
        <v>49</v>
      </c>
      <c r="B197" s="113"/>
      <c r="C197" s="23" t="s">
        <v>49</v>
      </c>
      <c r="D197" s="114" t="s">
        <v>49</v>
      </c>
      <c r="E197" s="114" t="s">
        <v>49</v>
      </c>
      <c r="F197" s="114" t="s">
        <v>49</v>
      </c>
    </row>
    <row r="198" spans="1:6" ht="19.5" customHeight="1">
      <c r="A198" s="22" t="s">
        <v>49</v>
      </c>
      <c r="B198" s="113"/>
      <c r="C198" s="23" t="s">
        <v>49</v>
      </c>
      <c r="D198" s="114" t="s">
        <v>49</v>
      </c>
      <c r="E198" s="114" t="s">
        <v>49</v>
      </c>
      <c r="F198" s="114" t="s">
        <v>49</v>
      </c>
    </row>
    <row r="199" spans="1:6" ht="19.5" customHeight="1">
      <c r="A199" s="22" t="s">
        <v>49</v>
      </c>
      <c r="B199" s="113"/>
      <c r="C199" s="23" t="s">
        <v>49</v>
      </c>
      <c r="D199" s="114" t="s">
        <v>49</v>
      </c>
      <c r="E199" s="114" t="s">
        <v>49</v>
      </c>
      <c r="F199" s="114" t="s">
        <v>49</v>
      </c>
    </row>
    <row r="200" spans="1:6" ht="19.5" customHeight="1">
      <c r="A200" s="22" t="s">
        <v>49</v>
      </c>
      <c r="B200" s="113"/>
      <c r="C200" s="23" t="s">
        <v>49</v>
      </c>
      <c r="D200" s="114" t="s">
        <v>49</v>
      </c>
      <c r="E200" s="114" t="s">
        <v>49</v>
      </c>
      <c r="F200" s="114" t="s">
        <v>49</v>
      </c>
    </row>
    <row r="201" spans="1:6" ht="19.5" customHeight="1">
      <c r="A201" s="22" t="s">
        <v>49</v>
      </c>
      <c r="B201" s="113"/>
      <c r="C201" s="23" t="s">
        <v>49</v>
      </c>
      <c r="D201" s="114" t="s">
        <v>49</v>
      </c>
      <c r="E201" s="114" t="s">
        <v>49</v>
      </c>
      <c r="F201" s="114" t="s">
        <v>49</v>
      </c>
    </row>
    <row r="202" spans="1:6" ht="19.5" customHeight="1">
      <c r="A202" s="22" t="s">
        <v>49</v>
      </c>
      <c r="B202" s="113"/>
      <c r="C202" s="23" t="s">
        <v>49</v>
      </c>
      <c r="D202" s="114" t="s">
        <v>49</v>
      </c>
      <c r="E202" s="114" t="s">
        <v>49</v>
      </c>
      <c r="F202" s="114" t="s">
        <v>49</v>
      </c>
    </row>
    <row r="203" spans="1:6" ht="19.5" customHeight="1">
      <c r="A203" s="22" t="s">
        <v>49</v>
      </c>
      <c r="B203" s="113"/>
      <c r="C203" s="23" t="s">
        <v>49</v>
      </c>
      <c r="D203" s="114" t="s">
        <v>49</v>
      </c>
      <c r="E203" s="114" t="s">
        <v>49</v>
      </c>
      <c r="F203" s="114" t="s">
        <v>49</v>
      </c>
    </row>
    <row r="204" spans="1:6" ht="19.5" customHeight="1">
      <c r="A204" s="22" t="s">
        <v>49</v>
      </c>
      <c r="B204" s="113"/>
      <c r="C204" s="23" t="s">
        <v>49</v>
      </c>
      <c r="D204" s="114" t="s">
        <v>49</v>
      </c>
      <c r="E204" s="114" t="s">
        <v>49</v>
      </c>
      <c r="F204" s="114" t="s">
        <v>49</v>
      </c>
    </row>
    <row r="205" spans="1:6" ht="19.5" customHeight="1">
      <c r="A205" s="22" t="s">
        <v>49</v>
      </c>
      <c r="B205" s="113"/>
      <c r="C205" s="23" t="s">
        <v>49</v>
      </c>
      <c r="D205" s="114" t="s">
        <v>49</v>
      </c>
      <c r="E205" s="114" t="s">
        <v>49</v>
      </c>
      <c r="F205" s="114" t="s">
        <v>49</v>
      </c>
    </row>
    <row r="206" spans="1:6" ht="19.5" customHeight="1">
      <c r="A206" s="22" t="s">
        <v>49</v>
      </c>
      <c r="B206" s="113"/>
      <c r="C206" s="23" t="s">
        <v>49</v>
      </c>
      <c r="D206" s="114" t="s">
        <v>49</v>
      </c>
      <c r="E206" s="114" t="s">
        <v>49</v>
      </c>
      <c r="F206" s="114" t="s">
        <v>49</v>
      </c>
    </row>
    <row r="207" spans="1:6" ht="19.5" customHeight="1">
      <c r="A207" s="22" t="s">
        <v>49</v>
      </c>
      <c r="B207" s="113"/>
      <c r="C207" s="23" t="s">
        <v>49</v>
      </c>
      <c r="D207" s="114" t="s">
        <v>49</v>
      </c>
      <c r="E207" s="114" t="s">
        <v>49</v>
      </c>
      <c r="F207" s="114" t="s">
        <v>49</v>
      </c>
    </row>
    <row r="208" spans="1:6" ht="19.5" customHeight="1">
      <c r="A208" s="22" t="s">
        <v>49</v>
      </c>
      <c r="B208" s="113"/>
      <c r="C208" s="23" t="s">
        <v>49</v>
      </c>
      <c r="D208" s="114" t="s">
        <v>49</v>
      </c>
      <c r="E208" s="114" t="s">
        <v>49</v>
      </c>
      <c r="F208" s="114" t="s">
        <v>49</v>
      </c>
    </row>
    <row r="209" spans="1:6" ht="19.5" customHeight="1">
      <c r="A209" s="22" t="s">
        <v>49</v>
      </c>
      <c r="B209" s="113"/>
      <c r="C209" s="23" t="s">
        <v>49</v>
      </c>
      <c r="D209" s="114" t="s">
        <v>49</v>
      </c>
      <c r="E209" s="114" t="s">
        <v>49</v>
      </c>
      <c r="F209" s="114" t="s">
        <v>49</v>
      </c>
    </row>
    <row r="210" spans="1:6" ht="19.5" customHeight="1">
      <c r="A210" s="22" t="s">
        <v>49</v>
      </c>
      <c r="B210" s="113"/>
      <c r="C210" s="23" t="s">
        <v>49</v>
      </c>
      <c r="D210" s="114" t="s">
        <v>49</v>
      </c>
      <c r="E210" s="114" t="s">
        <v>49</v>
      </c>
      <c r="F210" s="114" t="s">
        <v>49</v>
      </c>
    </row>
    <row r="211" spans="1:6" ht="19.5" customHeight="1">
      <c r="A211" s="22" t="s">
        <v>49</v>
      </c>
      <c r="B211" s="113"/>
      <c r="C211" s="23" t="s">
        <v>49</v>
      </c>
      <c r="D211" s="114" t="s">
        <v>49</v>
      </c>
      <c r="E211" s="114" t="s">
        <v>49</v>
      </c>
      <c r="F211" s="114" t="s">
        <v>49</v>
      </c>
    </row>
    <row r="212" spans="1:6" ht="19.5" customHeight="1">
      <c r="A212" s="22" t="s">
        <v>49</v>
      </c>
      <c r="B212" s="113"/>
      <c r="C212" s="23" t="s">
        <v>49</v>
      </c>
      <c r="D212" s="114" t="s">
        <v>49</v>
      </c>
      <c r="E212" s="114" t="s">
        <v>49</v>
      </c>
      <c r="F212" s="114" t="s">
        <v>49</v>
      </c>
    </row>
    <row r="213" spans="1:6" ht="19.5" customHeight="1">
      <c r="A213" s="22" t="s">
        <v>49</v>
      </c>
      <c r="B213" s="113"/>
      <c r="C213" s="23" t="s">
        <v>49</v>
      </c>
      <c r="D213" s="114" t="s">
        <v>49</v>
      </c>
      <c r="E213" s="114" t="s">
        <v>49</v>
      </c>
      <c r="F213" s="114" t="s">
        <v>49</v>
      </c>
    </row>
    <row r="214" spans="1:6" ht="19.5" customHeight="1">
      <c r="A214" s="22" t="s">
        <v>49</v>
      </c>
      <c r="B214" s="113"/>
      <c r="C214" s="23" t="s">
        <v>49</v>
      </c>
      <c r="D214" s="114" t="s">
        <v>49</v>
      </c>
      <c r="E214" s="114" t="s">
        <v>49</v>
      </c>
      <c r="F214" s="114" t="s">
        <v>49</v>
      </c>
    </row>
    <row r="215" spans="1:6" ht="19.5" customHeight="1">
      <c r="A215" s="22" t="s">
        <v>49</v>
      </c>
      <c r="B215" s="113"/>
      <c r="C215" s="23" t="s">
        <v>49</v>
      </c>
      <c r="D215" s="114" t="s">
        <v>49</v>
      </c>
      <c r="E215" s="114" t="s">
        <v>49</v>
      </c>
      <c r="F215" s="114" t="s">
        <v>49</v>
      </c>
    </row>
    <row r="216" spans="1:6" ht="19.5" customHeight="1">
      <c r="A216" s="22" t="s">
        <v>49</v>
      </c>
      <c r="B216" s="113"/>
      <c r="C216" s="23" t="s">
        <v>49</v>
      </c>
      <c r="D216" s="114" t="s">
        <v>49</v>
      </c>
      <c r="E216" s="114" t="s">
        <v>49</v>
      </c>
      <c r="F216" s="114" t="s">
        <v>49</v>
      </c>
    </row>
    <row r="217" spans="1:6" ht="19.5" customHeight="1">
      <c r="A217" s="22" t="s">
        <v>49</v>
      </c>
      <c r="B217" s="113"/>
      <c r="C217" s="23" t="s">
        <v>49</v>
      </c>
      <c r="D217" s="114" t="s">
        <v>49</v>
      </c>
      <c r="E217" s="114" t="s">
        <v>49</v>
      </c>
      <c r="F217" s="114" t="s">
        <v>49</v>
      </c>
    </row>
    <row r="218" spans="1:6" ht="19.5" customHeight="1">
      <c r="A218" s="22" t="s">
        <v>49</v>
      </c>
      <c r="B218" s="113"/>
      <c r="C218" s="23" t="s">
        <v>49</v>
      </c>
      <c r="D218" s="114" t="s">
        <v>49</v>
      </c>
      <c r="E218" s="114" t="s">
        <v>49</v>
      </c>
      <c r="F218" s="114" t="s">
        <v>49</v>
      </c>
    </row>
    <row r="219" spans="1:6" ht="19.5" customHeight="1">
      <c r="A219" s="22" t="s">
        <v>49</v>
      </c>
      <c r="B219" s="113"/>
      <c r="C219" s="23" t="s">
        <v>49</v>
      </c>
      <c r="D219" s="114" t="s">
        <v>49</v>
      </c>
      <c r="E219" s="114" t="s">
        <v>49</v>
      </c>
      <c r="F219" s="114" t="s">
        <v>49</v>
      </c>
    </row>
    <row r="220" spans="1:6" ht="19.5" customHeight="1">
      <c r="A220" s="22" t="s">
        <v>49</v>
      </c>
      <c r="B220" s="113"/>
      <c r="C220" s="23" t="s">
        <v>49</v>
      </c>
      <c r="D220" s="114" t="s">
        <v>49</v>
      </c>
      <c r="E220" s="114" t="s">
        <v>49</v>
      </c>
      <c r="F220" s="114" t="s">
        <v>49</v>
      </c>
    </row>
    <row r="221" spans="1:6" ht="19.5" customHeight="1">
      <c r="A221" s="22" t="s">
        <v>49</v>
      </c>
      <c r="B221" s="113"/>
      <c r="C221" s="23" t="s">
        <v>49</v>
      </c>
      <c r="D221" s="114" t="s">
        <v>49</v>
      </c>
      <c r="E221" s="114" t="s">
        <v>49</v>
      </c>
      <c r="F221" s="114" t="s">
        <v>49</v>
      </c>
    </row>
    <row r="222" spans="1:6" ht="19.5" customHeight="1">
      <c r="A222" s="22" t="s">
        <v>49</v>
      </c>
      <c r="B222" s="113"/>
      <c r="C222" s="23" t="s">
        <v>49</v>
      </c>
      <c r="D222" s="114" t="s">
        <v>49</v>
      </c>
      <c r="E222" s="114" t="s">
        <v>49</v>
      </c>
      <c r="F222" s="114" t="s">
        <v>49</v>
      </c>
    </row>
    <row r="223" spans="1:6" ht="19.5" customHeight="1">
      <c r="A223" s="22" t="s">
        <v>49</v>
      </c>
      <c r="B223" s="113"/>
      <c r="C223" s="23" t="s">
        <v>49</v>
      </c>
      <c r="D223" s="114" t="s">
        <v>49</v>
      </c>
      <c r="E223" s="114" t="s">
        <v>49</v>
      </c>
      <c r="F223" s="114" t="s">
        <v>49</v>
      </c>
    </row>
    <row r="224" spans="1:6" ht="19.5" customHeight="1">
      <c r="A224" s="22" t="s">
        <v>49</v>
      </c>
      <c r="B224" s="113"/>
      <c r="C224" s="23" t="s">
        <v>49</v>
      </c>
      <c r="D224" s="114" t="s">
        <v>49</v>
      </c>
      <c r="E224" s="114" t="s">
        <v>49</v>
      </c>
      <c r="F224" s="114" t="s">
        <v>49</v>
      </c>
    </row>
    <row r="225" spans="1:6" ht="19.5" customHeight="1">
      <c r="A225" s="22" t="s">
        <v>49</v>
      </c>
      <c r="B225" s="113"/>
      <c r="C225" s="23" t="s">
        <v>49</v>
      </c>
      <c r="D225" s="114" t="s">
        <v>49</v>
      </c>
      <c r="E225" s="114" t="s">
        <v>49</v>
      </c>
      <c r="F225" s="114" t="s">
        <v>49</v>
      </c>
    </row>
    <row r="226" spans="1:6" ht="19.5" customHeight="1">
      <c r="A226" s="22" t="s">
        <v>49</v>
      </c>
      <c r="B226" s="113"/>
      <c r="C226" s="23" t="s">
        <v>49</v>
      </c>
      <c r="D226" s="114" t="s">
        <v>49</v>
      </c>
      <c r="E226" s="114" t="s">
        <v>49</v>
      </c>
      <c r="F226" s="114" t="s">
        <v>49</v>
      </c>
    </row>
    <row r="227" spans="1:6" ht="19.5" customHeight="1">
      <c r="A227" s="22" t="s">
        <v>49</v>
      </c>
      <c r="B227" s="113"/>
      <c r="C227" s="23" t="s">
        <v>49</v>
      </c>
      <c r="D227" s="114" t="s">
        <v>49</v>
      </c>
      <c r="E227" s="114" t="s">
        <v>49</v>
      </c>
      <c r="F227" s="114" t="s">
        <v>49</v>
      </c>
    </row>
    <row r="228" spans="1:6" ht="19.5" customHeight="1">
      <c r="A228" s="22" t="s">
        <v>49</v>
      </c>
      <c r="B228" s="113"/>
      <c r="C228" s="23" t="s">
        <v>49</v>
      </c>
      <c r="D228" s="114" t="s">
        <v>49</v>
      </c>
      <c r="E228" s="114" t="s">
        <v>49</v>
      </c>
      <c r="F228" s="114" t="s">
        <v>49</v>
      </c>
    </row>
    <row r="229" spans="1:6" ht="19.5" customHeight="1">
      <c r="A229" s="22" t="s">
        <v>49</v>
      </c>
      <c r="B229" s="113"/>
      <c r="C229" s="23" t="s">
        <v>49</v>
      </c>
      <c r="D229" s="114" t="s">
        <v>49</v>
      </c>
      <c r="E229" s="114" t="s">
        <v>49</v>
      </c>
      <c r="F229" s="114" t="s">
        <v>49</v>
      </c>
    </row>
    <row r="230" spans="1:6" ht="19.5" customHeight="1">
      <c r="A230" s="22" t="s">
        <v>49</v>
      </c>
      <c r="B230" s="113"/>
      <c r="C230" s="23" t="s">
        <v>49</v>
      </c>
      <c r="D230" s="114" t="s">
        <v>49</v>
      </c>
      <c r="E230" s="114" t="s">
        <v>49</v>
      </c>
      <c r="F230" s="114" t="s">
        <v>49</v>
      </c>
    </row>
    <row r="231" spans="1:6" ht="19.5" customHeight="1">
      <c r="A231" s="22" t="s">
        <v>49</v>
      </c>
      <c r="B231" s="113"/>
      <c r="C231" s="23" t="s">
        <v>49</v>
      </c>
      <c r="D231" s="114" t="s">
        <v>49</v>
      </c>
      <c r="E231" s="114" t="s">
        <v>49</v>
      </c>
      <c r="F231" s="114" t="s">
        <v>49</v>
      </c>
    </row>
    <row r="232" spans="1:6" ht="19.5" customHeight="1">
      <c r="A232" s="22" t="s">
        <v>49</v>
      </c>
      <c r="B232" s="113"/>
      <c r="C232" s="23" t="s">
        <v>49</v>
      </c>
      <c r="D232" s="114" t="s">
        <v>49</v>
      </c>
      <c r="E232" s="114" t="s">
        <v>49</v>
      </c>
      <c r="F232" s="114" t="s">
        <v>49</v>
      </c>
    </row>
    <row r="233" spans="1:6" ht="19.5" customHeight="1">
      <c r="A233" s="22" t="s">
        <v>49</v>
      </c>
      <c r="B233" s="113"/>
      <c r="C233" s="23" t="s">
        <v>49</v>
      </c>
      <c r="D233" s="114" t="s">
        <v>49</v>
      </c>
      <c r="E233" s="114" t="s">
        <v>49</v>
      </c>
      <c r="F233" s="114" t="s">
        <v>49</v>
      </c>
    </row>
    <row r="234" spans="1:6" ht="19.5" customHeight="1">
      <c r="A234" s="22" t="s">
        <v>49</v>
      </c>
      <c r="B234" s="113"/>
      <c r="C234" s="23" t="s">
        <v>49</v>
      </c>
      <c r="D234" s="114" t="s">
        <v>49</v>
      </c>
      <c r="E234" s="114" t="s">
        <v>49</v>
      </c>
      <c r="F234" s="114" t="s">
        <v>49</v>
      </c>
    </row>
    <row r="235" spans="1:6" ht="19.5" customHeight="1">
      <c r="A235" s="22" t="s">
        <v>49</v>
      </c>
      <c r="B235" s="113"/>
      <c r="C235" s="23" t="s">
        <v>49</v>
      </c>
      <c r="D235" s="114" t="s">
        <v>49</v>
      </c>
      <c r="E235" s="114" t="s">
        <v>49</v>
      </c>
      <c r="F235" s="114" t="s">
        <v>49</v>
      </c>
    </row>
    <row r="236" spans="1:6" ht="19.5" customHeight="1">
      <c r="A236" s="22" t="s">
        <v>49</v>
      </c>
      <c r="B236" s="113"/>
      <c r="C236" s="23" t="s">
        <v>49</v>
      </c>
      <c r="D236" s="114" t="s">
        <v>49</v>
      </c>
      <c r="E236" s="114" t="s">
        <v>49</v>
      </c>
      <c r="F236" s="114" t="s">
        <v>49</v>
      </c>
    </row>
    <row r="237" spans="1:6" ht="19.5" customHeight="1">
      <c r="A237" s="22" t="s">
        <v>49</v>
      </c>
      <c r="B237" s="113"/>
      <c r="C237" s="23" t="s">
        <v>49</v>
      </c>
      <c r="D237" s="114" t="s">
        <v>49</v>
      </c>
      <c r="E237" s="114" t="s">
        <v>49</v>
      </c>
      <c r="F237" s="114" t="s">
        <v>49</v>
      </c>
    </row>
    <row r="238" spans="1:6" ht="19.5" customHeight="1">
      <c r="A238" s="22" t="s">
        <v>49</v>
      </c>
      <c r="B238" s="113"/>
      <c r="C238" s="23" t="s">
        <v>49</v>
      </c>
      <c r="D238" s="114" t="s">
        <v>49</v>
      </c>
      <c r="E238" s="114" t="s">
        <v>49</v>
      </c>
      <c r="F238" s="114" t="s">
        <v>49</v>
      </c>
    </row>
    <row r="239" spans="1:6" ht="19.5" customHeight="1">
      <c r="A239" s="22" t="s">
        <v>49</v>
      </c>
      <c r="B239" s="113"/>
      <c r="C239" s="23" t="s">
        <v>49</v>
      </c>
      <c r="D239" s="114" t="s">
        <v>49</v>
      </c>
      <c r="E239" s="114" t="s">
        <v>49</v>
      </c>
      <c r="F239" s="114" t="s">
        <v>49</v>
      </c>
    </row>
    <row r="240" spans="1:6" ht="19.5" customHeight="1">
      <c r="A240" s="22" t="s">
        <v>49</v>
      </c>
      <c r="B240" s="113"/>
      <c r="C240" s="23" t="s">
        <v>49</v>
      </c>
      <c r="D240" s="114" t="s">
        <v>49</v>
      </c>
      <c r="E240" s="114" t="s">
        <v>49</v>
      </c>
      <c r="F240" s="114" t="s">
        <v>49</v>
      </c>
    </row>
    <row r="241" spans="1:6" ht="19.5" customHeight="1">
      <c r="A241" s="22" t="s">
        <v>49</v>
      </c>
      <c r="B241" s="113"/>
      <c r="C241" s="23" t="s">
        <v>49</v>
      </c>
      <c r="D241" s="114" t="s">
        <v>49</v>
      </c>
      <c r="E241" s="114" t="s">
        <v>49</v>
      </c>
      <c r="F241" s="114" t="s">
        <v>49</v>
      </c>
    </row>
    <row r="242" spans="1:6" ht="19.5" customHeight="1">
      <c r="A242" s="22" t="s">
        <v>49</v>
      </c>
      <c r="B242" s="113"/>
      <c r="C242" s="23" t="s">
        <v>49</v>
      </c>
      <c r="D242" s="114" t="s">
        <v>49</v>
      </c>
      <c r="E242" s="114" t="s">
        <v>49</v>
      </c>
      <c r="F242" s="114" t="s">
        <v>49</v>
      </c>
    </row>
    <row r="243" spans="1:6" ht="19.5" customHeight="1">
      <c r="A243" s="22" t="s">
        <v>49</v>
      </c>
      <c r="B243" s="113"/>
      <c r="C243" s="23" t="s">
        <v>49</v>
      </c>
      <c r="D243" s="114" t="s">
        <v>49</v>
      </c>
      <c r="E243" s="114" t="s">
        <v>49</v>
      </c>
      <c r="F243" s="114" t="s">
        <v>49</v>
      </c>
    </row>
    <row r="244" spans="1:6" ht="19.5" customHeight="1">
      <c r="A244" s="22" t="s">
        <v>49</v>
      </c>
      <c r="B244" s="113"/>
      <c r="C244" s="23" t="s">
        <v>49</v>
      </c>
      <c r="D244" s="114" t="s">
        <v>49</v>
      </c>
      <c r="E244" s="114" t="s">
        <v>49</v>
      </c>
      <c r="F244" s="114" t="s">
        <v>49</v>
      </c>
    </row>
    <row r="245" spans="1:6" ht="19.5" customHeight="1">
      <c r="A245" s="22" t="s">
        <v>49</v>
      </c>
      <c r="B245" s="113"/>
      <c r="C245" s="23" t="s">
        <v>49</v>
      </c>
      <c r="D245" s="114" t="s">
        <v>49</v>
      </c>
      <c r="E245" s="114" t="s">
        <v>49</v>
      </c>
      <c r="F245" s="114" t="s">
        <v>49</v>
      </c>
    </row>
    <row r="246" spans="1:6" ht="19.5" customHeight="1">
      <c r="A246" s="22" t="s">
        <v>49</v>
      </c>
      <c r="B246" s="113"/>
      <c r="C246" s="23" t="s">
        <v>49</v>
      </c>
      <c r="D246" s="114" t="s">
        <v>49</v>
      </c>
      <c r="E246" s="114" t="s">
        <v>49</v>
      </c>
      <c r="F246" s="114" t="s">
        <v>49</v>
      </c>
    </row>
    <row r="247" spans="1:6" ht="19.5" customHeight="1">
      <c r="A247" s="22" t="s">
        <v>49</v>
      </c>
      <c r="B247" s="113"/>
      <c r="C247" s="23" t="s">
        <v>49</v>
      </c>
      <c r="D247" s="114" t="s">
        <v>49</v>
      </c>
      <c r="E247" s="114" t="s">
        <v>49</v>
      </c>
      <c r="F247" s="114" t="s">
        <v>49</v>
      </c>
    </row>
    <row r="248" spans="1:6" ht="19.5" customHeight="1">
      <c r="A248" s="22" t="s">
        <v>49</v>
      </c>
      <c r="B248" s="113"/>
      <c r="C248" s="23" t="s">
        <v>49</v>
      </c>
      <c r="D248" s="114" t="s">
        <v>49</v>
      </c>
      <c r="E248" s="114" t="s">
        <v>49</v>
      </c>
      <c r="F248" s="114" t="s">
        <v>49</v>
      </c>
    </row>
    <row r="249" spans="1:6" ht="19.5" customHeight="1">
      <c r="A249" s="22" t="s">
        <v>49</v>
      </c>
      <c r="B249" s="113"/>
      <c r="C249" s="23" t="s">
        <v>49</v>
      </c>
      <c r="D249" s="114" t="s">
        <v>49</v>
      </c>
      <c r="E249" s="114" t="s">
        <v>49</v>
      </c>
      <c r="F249" s="114" t="s">
        <v>49</v>
      </c>
    </row>
    <row r="250" spans="1:6" ht="19.5" customHeight="1">
      <c r="A250" s="22" t="s">
        <v>49</v>
      </c>
      <c r="B250" s="113"/>
      <c r="C250" s="23" t="s">
        <v>49</v>
      </c>
      <c r="D250" s="114" t="s">
        <v>49</v>
      </c>
      <c r="E250" s="114" t="s">
        <v>49</v>
      </c>
      <c r="F250" s="114" t="s">
        <v>49</v>
      </c>
    </row>
    <row r="251" spans="1:6" ht="19.5" customHeight="1">
      <c r="A251" s="22" t="s">
        <v>49</v>
      </c>
      <c r="B251" s="113"/>
      <c r="C251" s="23" t="s">
        <v>49</v>
      </c>
      <c r="D251" s="114" t="s">
        <v>49</v>
      </c>
      <c r="E251" s="114" t="s">
        <v>49</v>
      </c>
      <c r="F251" s="114" t="s">
        <v>49</v>
      </c>
    </row>
    <row r="252" spans="1:6" ht="19.5" customHeight="1">
      <c r="A252" s="22" t="s">
        <v>49</v>
      </c>
      <c r="B252" s="113"/>
      <c r="C252" s="23" t="s">
        <v>49</v>
      </c>
      <c r="D252" s="114" t="s">
        <v>49</v>
      </c>
      <c r="E252" s="114" t="s">
        <v>49</v>
      </c>
      <c r="F252" s="114" t="s">
        <v>49</v>
      </c>
    </row>
    <row r="253" spans="1:6" ht="19.5" customHeight="1">
      <c r="A253" s="22" t="s">
        <v>49</v>
      </c>
      <c r="B253" s="113"/>
      <c r="C253" s="23" t="s">
        <v>49</v>
      </c>
      <c r="D253" s="114" t="s">
        <v>49</v>
      </c>
      <c r="E253" s="114" t="s">
        <v>49</v>
      </c>
      <c r="F253" s="114" t="s">
        <v>49</v>
      </c>
    </row>
    <row r="254" spans="1:6" ht="19.5" customHeight="1">
      <c r="A254" s="22" t="s">
        <v>49</v>
      </c>
      <c r="B254" s="113"/>
      <c r="C254" s="23" t="s">
        <v>49</v>
      </c>
      <c r="D254" s="114" t="s">
        <v>49</v>
      </c>
      <c r="E254" s="114" t="s">
        <v>49</v>
      </c>
      <c r="F254" s="114" t="s">
        <v>49</v>
      </c>
    </row>
    <row r="255" spans="1:6" ht="19.5" customHeight="1">
      <c r="A255" s="22" t="s">
        <v>49</v>
      </c>
      <c r="B255" s="113"/>
      <c r="C255" s="23" t="s">
        <v>49</v>
      </c>
      <c r="D255" s="114" t="s">
        <v>49</v>
      </c>
      <c r="E255" s="114" t="s">
        <v>49</v>
      </c>
      <c r="F255" s="114" t="s">
        <v>49</v>
      </c>
    </row>
    <row r="256" spans="1:6" ht="19.5" customHeight="1">
      <c r="A256" s="22" t="s">
        <v>49</v>
      </c>
      <c r="B256" s="113"/>
      <c r="C256" s="23" t="s">
        <v>49</v>
      </c>
      <c r="D256" s="114" t="s">
        <v>49</v>
      </c>
      <c r="E256" s="114" t="s">
        <v>49</v>
      </c>
      <c r="F256" s="114" t="s">
        <v>49</v>
      </c>
    </row>
    <row r="257" spans="1:6" ht="19.5" customHeight="1">
      <c r="A257" s="22" t="s">
        <v>49</v>
      </c>
      <c r="B257" s="113"/>
      <c r="C257" s="23" t="s">
        <v>49</v>
      </c>
      <c r="D257" s="114" t="s">
        <v>49</v>
      </c>
      <c r="E257" s="114" t="s">
        <v>49</v>
      </c>
      <c r="F257" s="114" t="s">
        <v>49</v>
      </c>
    </row>
    <row r="258" spans="1:6" ht="19.5" customHeight="1">
      <c r="A258" s="22" t="s">
        <v>49</v>
      </c>
      <c r="B258" s="113"/>
      <c r="C258" s="23" t="s">
        <v>49</v>
      </c>
      <c r="D258" s="114" t="s">
        <v>49</v>
      </c>
      <c r="E258" s="114" t="s">
        <v>49</v>
      </c>
      <c r="F258" s="114" t="s">
        <v>49</v>
      </c>
    </row>
    <row r="259" spans="1:6" ht="19.5" customHeight="1">
      <c r="A259" s="22" t="s">
        <v>49</v>
      </c>
      <c r="B259" s="113"/>
      <c r="C259" s="23" t="s">
        <v>49</v>
      </c>
      <c r="D259" s="114" t="s">
        <v>49</v>
      </c>
      <c r="E259" s="114" t="s">
        <v>49</v>
      </c>
      <c r="F259" s="114" t="s">
        <v>49</v>
      </c>
    </row>
    <row r="260" spans="1:6" ht="19.5" customHeight="1">
      <c r="A260" s="22" t="s">
        <v>49</v>
      </c>
      <c r="B260" s="113"/>
      <c r="C260" s="23" t="s">
        <v>49</v>
      </c>
      <c r="D260" s="114" t="s">
        <v>49</v>
      </c>
      <c r="E260" s="114" t="s">
        <v>49</v>
      </c>
      <c r="F260" s="114" t="s">
        <v>49</v>
      </c>
    </row>
    <row r="261" spans="1:6" ht="19.5" customHeight="1">
      <c r="A261" s="22" t="s">
        <v>49</v>
      </c>
      <c r="B261" s="113"/>
      <c r="C261" s="23" t="s">
        <v>49</v>
      </c>
      <c r="D261" s="114" t="s">
        <v>49</v>
      </c>
      <c r="E261" s="114" t="s">
        <v>49</v>
      </c>
      <c r="F261" s="114" t="s">
        <v>49</v>
      </c>
    </row>
    <row r="262" spans="1:6" ht="19.5" customHeight="1">
      <c r="A262" s="22" t="s">
        <v>49</v>
      </c>
      <c r="B262" s="113"/>
      <c r="C262" s="23" t="s">
        <v>49</v>
      </c>
      <c r="D262" s="114" t="s">
        <v>49</v>
      </c>
      <c r="E262" s="114" t="s">
        <v>49</v>
      </c>
      <c r="F262" s="114" t="s">
        <v>49</v>
      </c>
    </row>
    <row r="263" spans="1:6" ht="19.5" customHeight="1">
      <c r="A263" s="22" t="s">
        <v>49</v>
      </c>
      <c r="B263" s="113"/>
      <c r="C263" s="23" t="s">
        <v>49</v>
      </c>
      <c r="D263" s="114" t="s">
        <v>49</v>
      </c>
      <c r="E263" s="114" t="s">
        <v>49</v>
      </c>
      <c r="F263" s="114" t="s">
        <v>49</v>
      </c>
    </row>
    <row r="264" spans="1:6" ht="19.5" customHeight="1">
      <c r="A264" s="22" t="s">
        <v>49</v>
      </c>
      <c r="B264" s="113"/>
      <c r="C264" s="23" t="s">
        <v>49</v>
      </c>
      <c r="D264" s="114" t="s">
        <v>49</v>
      </c>
      <c r="E264" s="114" t="s">
        <v>49</v>
      </c>
      <c r="F264" s="114" t="s">
        <v>49</v>
      </c>
    </row>
    <row r="265" spans="1:6" ht="19.5" customHeight="1">
      <c r="A265" s="22" t="s">
        <v>49</v>
      </c>
      <c r="B265" s="113"/>
      <c r="C265" s="23" t="s">
        <v>49</v>
      </c>
      <c r="D265" s="114" t="s">
        <v>49</v>
      </c>
      <c r="E265" s="114" t="s">
        <v>49</v>
      </c>
      <c r="F265" s="114" t="s">
        <v>49</v>
      </c>
    </row>
    <row r="266" spans="1:6" ht="19.5" customHeight="1">
      <c r="A266" s="22" t="s">
        <v>49</v>
      </c>
      <c r="B266" s="113"/>
      <c r="C266" s="23" t="s">
        <v>49</v>
      </c>
      <c r="D266" s="114" t="s">
        <v>49</v>
      </c>
      <c r="E266" s="114" t="s">
        <v>49</v>
      </c>
      <c r="F266" s="114" t="s">
        <v>49</v>
      </c>
    </row>
    <row r="267" spans="1:6" ht="19.5" customHeight="1">
      <c r="A267" s="22" t="s">
        <v>49</v>
      </c>
      <c r="B267" s="113"/>
      <c r="C267" s="23" t="s">
        <v>49</v>
      </c>
      <c r="D267" s="114" t="s">
        <v>49</v>
      </c>
      <c r="E267" s="114" t="s">
        <v>49</v>
      </c>
      <c r="F267" s="114" t="s">
        <v>49</v>
      </c>
    </row>
    <row r="268" spans="1:6" ht="19.5" customHeight="1">
      <c r="A268" s="22" t="s">
        <v>49</v>
      </c>
      <c r="B268" s="113"/>
      <c r="C268" s="23" t="s">
        <v>49</v>
      </c>
      <c r="D268" s="114" t="s">
        <v>49</v>
      </c>
      <c r="E268" s="114" t="s">
        <v>49</v>
      </c>
      <c r="F268" s="114" t="s">
        <v>49</v>
      </c>
    </row>
    <row r="269" spans="1:6" ht="19.5" customHeight="1">
      <c r="A269" s="22" t="s">
        <v>49</v>
      </c>
      <c r="B269" s="113"/>
      <c r="C269" s="23" t="s">
        <v>49</v>
      </c>
      <c r="D269" s="114" t="s">
        <v>49</v>
      </c>
      <c r="E269" s="114" t="s">
        <v>49</v>
      </c>
      <c r="F269" s="114" t="s">
        <v>49</v>
      </c>
    </row>
    <row r="270" spans="1:6" ht="19.5" customHeight="1">
      <c r="A270" s="22" t="s">
        <v>49</v>
      </c>
      <c r="B270" s="113"/>
      <c r="C270" s="23" t="s">
        <v>49</v>
      </c>
      <c r="D270" s="114" t="s">
        <v>49</v>
      </c>
      <c r="E270" s="114" t="s">
        <v>49</v>
      </c>
      <c r="F270" s="114" t="s">
        <v>49</v>
      </c>
    </row>
    <row r="271" spans="1:6" ht="19.5" customHeight="1">
      <c r="A271" s="22" t="s">
        <v>49</v>
      </c>
      <c r="B271" s="113"/>
      <c r="C271" s="23" t="s">
        <v>49</v>
      </c>
      <c r="D271" s="114" t="s">
        <v>49</v>
      </c>
      <c r="E271" s="114" t="s">
        <v>49</v>
      </c>
      <c r="F271" s="114" t="s">
        <v>49</v>
      </c>
    </row>
    <row r="272" spans="1:6" ht="19.5" customHeight="1">
      <c r="A272" s="22" t="s">
        <v>49</v>
      </c>
      <c r="B272" s="113"/>
      <c r="C272" s="23" t="s">
        <v>49</v>
      </c>
      <c r="D272" s="114" t="s">
        <v>49</v>
      </c>
      <c r="E272" s="114" t="s">
        <v>49</v>
      </c>
      <c r="F272" s="114" t="s">
        <v>49</v>
      </c>
    </row>
    <row r="273" spans="1:6" ht="19.5" customHeight="1">
      <c r="A273" s="22" t="s">
        <v>49</v>
      </c>
      <c r="B273" s="113"/>
      <c r="C273" s="23" t="s">
        <v>49</v>
      </c>
      <c r="D273" s="114" t="s">
        <v>49</v>
      </c>
      <c r="E273" s="114" t="s">
        <v>49</v>
      </c>
      <c r="F273" s="114" t="s">
        <v>49</v>
      </c>
    </row>
    <row r="274" spans="1:6" ht="19.5" customHeight="1">
      <c r="A274" s="22" t="s">
        <v>49</v>
      </c>
      <c r="B274" s="113"/>
      <c r="C274" s="23" t="s">
        <v>49</v>
      </c>
      <c r="D274" s="114" t="s">
        <v>49</v>
      </c>
      <c r="E274" s="114" t="s">
        <v>49</v>
      </c>
      <c r="F274" s="114" t="s">
        <v>49</v>
      </c>
    </row>
    <row r="275" spans="1:6" ht="19.5" customHeight="1">
      <c r="A275" s="22" t="s">
        <v>49</v>
      </c>
      <c r="B275" s="113"/>
      <c r="C275" s="23" t="s">
        <v>49</v>
      </c>
      <c r="D275" s="114" t="s">
        <v>49</v>
      </c>
      <c r="E275" s="114" t="s">
        <v>49</v>
      </c>
      <c r="F275" s="114" t="s">
        <v>49</v>
      </c>
    </row>
    <row r="276" spans="1:6" ht="19.5" customHeight="1">
      <c r="A276" s="22" t="s">
        <v>49</v>
      </c>
      <c r="B276" s="113"/>
      <c r="C276" s="23" t="s">
        <v>49</v>
      </c>
      <c r="D276" s="114" t="s">
        <v>49</v>
      </c>
      <c r="E276" s="114" t="s">
        <v>49</v>
      </c>
      <c r="F276" s="114" t="s">
        <v>49</v>
      </c>
    </row>
    <row r="277" spans="1:6" ht="19.5" customHeight="1">
      <c r="A277" s="22" t="s">
        <v>49</v>
      </c>
      <c r="B277" s="113"/>
      <c r="C277" s="23" t="s">
        <v>49</v>
      </c>
      <c r="D277" s="114" t="s">
        <v>49</v>
      </c>
      <c r="E277" s="114" t="s">
        <v>49</v>
      </c>
      <c r="F277" s="114" t="s">
        <v>49</v>
      </c>
    </row>
    <row r="278" spans="1:6" ht="19.5" customHeight="1">
      <c r="A278" s="22" t="s">
        <v>49</v>
      </c>
      <c r="B278" s="113"/>
      <c r="C278" s="23" t="s">
        <v>49</v>
      </c>
      <c r="D278" s="114" t="s">
        <v>49</v>
      </c>
      <c r="E278" s="114" t="s">
        <v>49</v>
      </c>
      <c r="F278" s="114" t="s">
        <v>49</v>
      </c>
    </row>
    <row r="279" spans="1:6" ht="19.5" customHeight="1">
      <c r="A279" s="22" t="s">
        <v>49</v>
      </c>
      <c r="B279" s="113"/>
      <c r="C279" s="23" t="s">
        <v>49</v>
      </c>
      <c r="D279" s="114" t="s">
        <v>49</v>
      </c>
      <c r="E279" s="114" t="s">
        <v>49</v>
      </c>
      <c r="F279" s="114" t="s">
        <v>49</v>
      </c>
    </row>
    <row r="280" spans="1:6" ht="19.5" customHeight="1">
      <c r="A280" s="22" t="s">
        <v>49</v>
      </c>
      <c r="B280" s="113"/>
      <c r="C280" s="23" t="s">
        <v>49</v>
      </c>
      <c r="D280" s="114" t="s">
        <v>49</v>
      </c>
      <c r="E280" s="114" t="s">
        <v>49</v>
      </c>
      <c r="F280" s="114" t="s">
        <v>49</v>
      </c>
    </row>
    <row r="281" spans="1:6" ht="19.5" customHeight="1">
      <c r="A281" s="22" t="s">
        <v>49</v>
      </c>
      <c r="B281" s="113"/>
      <c r="C281" s="23" t="s">
        <v>49</v>
      </c>
      <c r="D281" s="114" t="s">
        <v>49</v>
      </c>
      <c r="E281" s="114" t="s">
        <v>49</v>
      </c>
      <c r="F281" s="114" t="s">
        <v>49</v>
      </c>
    </row>
    <row r="282" spans="1:6" ht="19.5" customHeight="1">
      <c r="A282" s="22" t="s">
        <v>49</v>
      </c>
      <c r="B282" s="113"/>
      <c r="C282" s="23" t="s">
        <v>49</v>
      </c>
      <c r="D282" s="114" t="s">
        <v>49</v>
      </c>
      <c r="E282" s="114" t="s">
        <v>49</v>
      </c>
      <c r="F282" s="114" t="s">
        <v>49</v>
      </c>
    </row>
    <row r="283" spans="1:6" ht="19.5" customHeight="1">
      <c r="A283" s="22" t="s">
        <v>49</v>
      </c>
      <c r="B283" s="113"/>
      <c r="C283" s="23" t="s">
        <v>49</v>
      </c>
      <c r="D283" s="114" t="s">
        <v>49</v>
      </c>
      <c r="E283" s="114" t="s">
        <v>49</v>
      </c>
      <c r="F283" s="114" t="s">
        <v>49</v>
      </c>
    </row>
    <row r="284" spans="1:6" ht="19.5" customHeight="1">
      <c r="A284" s="22" t="s">
        <v>49</v>
      </c>
      <c r="B284" s="113"/>
      <c r="C284" s="23" t="s">
        <v>49</v>
      </c>
      <c r="D284" s="114" t="s">
        <v>49</v>
      </c>
      <c r="E284" s="114" t="s">
        <v>49</v>
      </c>
      <c r="F284" s="114" t="s">
        <v>49</v>
      </c>
    </row>
    <row r="285" spans="1:6" ht="19.5" customHeight="1">
      <c r="A285" s="22" t="s">
        <v>49</v>
      </c>
      <c r="B285" s="113"/>
      <c r="C285" s="23" t="s">
        <v>49</v>
      </c>
      <c r="D285" s="114" t="s">
        <v>49</v>
      </c>
      <c r="E285" s="114" t="s">
        <v>49</v>
      </c>
      <c r="F285" s="114" t="s">
        <v>49</v>
      </c>
    </row>
    <row r="286" spans="1:6" ht="19.5" customHeight="1">
      <c r="A286" s="22" t="s">
        <v>49</v>
      </c>
      <c r="B286" s="113"/>
      <c r="C286" s="23" t="s">
        <v>49</v>
      </c>
      <c r="D286" s="114" t="s">
        <v>49</v>
      </c>
      <c r="E286" s="114" t="s">
        <v>49</v>
      </c>
      <c r="F286" s="114" t="s">
        <v>49</v>
      </c>
    </row>
    <row r="287" spans="1:6" ht="19.5" customHeight="1">
      <c r="A287" s="22" t="s">
        <v>49</v>
      </c>
      <c r="B287" s="113"/>
      <c r="C287" s="23" t="s">
        <v>49</v>
      </c>
      <c r="D287" s="114" t="s">
        <v>49</v>
      </c>
      <c r="E287" s="114" t="s">
        <v>49</v>
      </c>
      <c r="F287" s="114" t="s">
        <v>49</v>
      </c>
    </row>
    <row r="288" spans="1:6" ht="19.5" customHeight="1">
      <c r="A288" s="22" t="s">
        <v>49</v>
      </c>
      <c r="B288" s="113"/>
      <c r="C288" s="23" t="s">
        <v>49</v>
      </c>
      <c r="D288" s="114" t="s">
        <v>49</v>
      </c>
      <c r="E288" s="114" t="s">
        <v>49</v>
      </c>
      <c r="F288" s="114" t="s">
        <v>49</v>
      </c>
    </row>
    <row r="289" spans="1:6" ht="19.5" customHeight="1">
      <c r="A289" s="22" t="s">
        <v>49</v>
      </c>
      <c r="B289" s="113"/>
      <c r="C289" s="23" t="s">
        <v>49</v>
      </c>
      <c r="D289" s="114" t="s">
        <v>49</v>
      </c>
      <c r="E289" s="114" t="s">
        <v>49</v>
      </c>
      <c r="F289" s="114" t="s">
        <v>49</v>
      </c>
    </row>
    <row r="290" spans="1:6" ht="19.5" customHeight="1">
      <c r="A290" s="22" t="s">
        <v>49</v>
      </c>
      <c r="B290" s="113"/>
      <c r="C290" s="23" t="s">
        <v>49</v>
      </c>
      <c r="D290" s="114" t="s">
        <v>49</v>
      </c>
      <c r="E290" s="114" t="s">
        <v>49</v>
      </c>
      <c r="F290" s="114" t="s">
        <v>49</v>
      </c>
    </row>
    <row r="291" spans="1:6" ht="19.5" customHeight="1">
      <c r="A291" s="22" t="s">
        <v>49</v>
      </c>
      <c r="B291" s="113"/>
      <c r="C291" s="23" t="s">
        <v>49</v>
      </c>
      <c r="D291" s="114" t="s">
        <v>49</v>
      </c>
      <c r="E291" s="114" t="s">
        <v>49</v>
      </c>
      <c r="F291" s="114" t="s">
        <v>49</v>
      </c>
    </row>
    <row r="292" spans="1:6" ht="19.5" customHeight="1">
      <c r="A292" s="22" t="s">
        <v>49</v>
      </c>
      <c r="B292" s="113"/>
      <c r="C292" s="23" t="s">
        <v>49</v>
      </c>
      <c r="D292" s="114" t="s">
        <v>49</v>
      </c>
      <c r="E292" s="114" t="s">
        <v>49</v>
      </c>
      <c r="F292" s="114" t="s">
        <v>49</v>
      </c>
    </row>
    <row r="293" spans="1:6" ht="19.5" customHeight="1">
      <c r="A293" s="22" t="s">
        <v>49</v>
      </c>
      <c r="B293" s="113"/>
      <c r="C293" s="23" t="s">
        <v>49</v>
      </c>
      <c r="D293" s="114" t="s">
        <v>49</v>
      </c>
      <c r="E293" s="114" t="s">
        <v>49</v>
      </c>
      <c r="F293" s="114" t="s">
        <v>49</v>
      </c>
    </row>
    <row r="294" spans="1:6" ht="19.5" customHeight="1">
      <c r="A294" s="22" t="s">
        <v>49</v>
      </c>
      <c r="B294" s="113"/>
      <c r="C294" s="23" t="s">
        <v>49</v>
      </c>
      <c r="D294" s="114" t="s">
        <v>49</v>
      </c>
      <c r="E294" s="114" t="s">
        <v>49</v>
      </c>
      <c r="F294" s="114" t="s">
        <v>49</v>
      </c>
    </row>
    <row r="295" spans="1:6" ht="19.5" customHeight="1">
      <c r="A295" s="22" t="s">
        <v>49</v>
      </c>
      <c r="B295" s="113"/>
      <c r="C295" s="23" t="s">
        <v>49</v>
      </c>
      <c r="D295" s="114" t="s">
        <v>49</v>
      </c>
      <c r="E295" s="114" t="s">
        <v>49</v>
      </c>
      <c r="F295" s="114" t="s">
        <v>49</v>
      </c>
    </row>
    <row r="296" spans="1:6" ht="19.5" customHeight="1">
      <c r="A296" s="22" t="s">
        <v>49</v>
      </c>
      <c r="B296" s="113"/>
      <c r="C296" s="23" t="s">
        <v>49</v>
      </c>
      <c r="D296" s="114" t="s">
        <v>49</v>
      </c>
      <c r="E296" s="114" t="s">
        <v>49</v>
      </c>
      <c r="F296" s="114" t="s">
        <v>49</v>
      </c>
    </row>
    <row r="297" spans="1:6" ht="19.5" customHeight="1">
      <c r="A297" s="22" t="s">
        <v>49</v>
      </c>
      <c r="B297" s="113"/>
      <c r="C297" s="23" t="s">
        <v>49</v>
      </c>
      <c r="D297" s="114" t="s">
        <v>49</v>
      </c>
      <c r="E297" s="114" t="s">
        <v>49</v>
      </c>
      <c r="F297" s="114" t="s">
        <v>49</v>
      </c>
    </row>
    <row r="298" spans="1:6" ht="19.5" customHeight="1">
      <c r="A298" s="22" t="s">
        <v>49</v>
      </c>
      <c r="B298" s="113"/>
      <c r="C298" s="23" t="s">
        <v>49</v>
      </c>
      <c r="D298" s="114" t="s">
        <v>49</v>
      </c>
      <c r="E298" s="114" t="s">
        <v>49</v>
      </c>
      <c r="F298" s="114" t="s">
        <v>49</v>
      </c>
    </row>
    <row r="299" spans="1:6" ht="19.5" customHeight="1">
      <c r="A299" s="22" t="s">
        <v>49</v>
      </c>
      <c r="B299" s="113"/>
      <c r="C299" s="23" t="s">
        <v>49</v>
      </c>
      <c r="D299" s="114" t="s">
        <v>49</v>
      </c>
      <c r="E299" s="114" t="s">
        <v>49</v>
      </c>
      <c r="F299" s="114" t="s">
        <v>49</v>
      </c>
    </row>
    <row r="300" spans="1:6" ht="19.5" customHeight="1">
      <c r="A300" s="22" t="s">
        <v>49</v>
      </c>
      <c r="B300" s="113"/>
      <c r="C300" s="23" t="s">
        <v>49</v>
      </c>
      <c r="D300" s="114" t="s">
        <v>49</v>
      </c>
      <c r="E300" s="114" t="s">
        <v>49</v>
      </c>
      <c r="F300" s="114" t="s">
        <v>49</v>
      </c>
    </row>
    <row r="301" spans="1:6" ht="14.25">
      <c r="A301" s="4"/>
      <c r="B301" s="4"/>
      <c r="D301" s="4"/>
      <c r="E301" s="4"/>
      <c r="F301" s="4"/>
    </row>
    <row r="302" spans="1:6" ht="14.25">
      <c r="A302" s="4"/>
      <c r="B302" s="4"/>
      <c r="D302" s="4"/>
      <c r="E302" s="4"/>
      <c r="F302" s="4"/>
    </row>
    <row r="303" spans="1:6" ht="14.25">
      <c r="A303" s="4"/>
      <c r="B303" s="4"/>
      <c r="D303" s="4"/>
      <c r="E303" s="4"/>
      <c r="F303" s="4"/>
    </row>
    <row r="304" spans="1:6" ht="14.25">
      <c r="A304" s="4"/>
      <c r="B304" s="4"/>
      <c r="D304" s="4"/>
      <c r="E304" s="4"/>
      <c r="F304" s="4"/>
    </row>
    <row r="305" spans="1:6" ht="14.25">
      <c r="A305" s="4"/>
      <c r="B305" s="4"/>
      <c r="D305" s="4"/>
      <c r="E305" s="4"/>
      <c r="F305" s="4"/>
    </row>
    <row r="306" spans="1:6" ht="14.25">
      <c r="A306" s="4"/>
      <c r="B306" s="4"/>
      <c r="D306" s="4"/>
      <c r="E306" s="4"/>
      <c r="F306" s="4"/>
    </row>
    <row r="307" spans="1:6" ht="14.25">
      <c r="A307" s="4"/>
      <c r="B307" s="4"/>
      <c r="D307" s="4"/>
      <c r="E307" s="4"/>
      <c r="F307" s="4"/>
    </row>
    <row r="308" spans="1:6" ht="14.25">
      <c r="A308" s="4"/>
      <c r="B308" s="4"/>
      <c r="D308" s="4"/>
      <c r="E308" s="4"/>
      <c r="F308" s="4"/>
    </row>
    <row r="309" spans="1:6" ht="14.25">
      <c r="A309" s="4"/>
      <c r="B309" s="4"/>
      <c r="D309" s="4"/>
      <c r="E309" s="4"/>
      <c r="F309" s="4"/>
    </row>
    <row r="310" spans="1:6" ht="14.25">
      <c r="A310" s="4"/>
      <c r="B310" s="4"/>
      <c r="D310" s="4"/>
      <c r="E310" s="4"/>
      <c r="F310" s="4"/>
    </row>
    <row r="311" spans="1:6" ht="14.25">
      <c r="A311" s="4"/>
      <c r="B311" s="4"/>
      <c r="D311" s="4"/>
      <c r="E311" s="4"/>
      <c r="F311" s="4"/>
    </row>
    <row r="312" spans="1:6" ht="14.25">
      <c r="A312" s="4"/>
      <c r="B312" s="4"/>
      <c r="D312" s="4"/>
      <c r="E312" s="4"/>
      <c r="F312" s="4"/>
    </row>
    <row r="313" spans="1:6" ht="14.25">
      <c r="A313" s="4"/>
      <c r="B313" s="4"/>
      <c r="D313" s="4"/>
      <c r="E313" s="4"/>
      <c r="F313" s="4"/>
    </row>
    <row r="314" spans="1:6" ht="14.25">
      <c r="A314" s="4"/>
      <c r="B314" s="4"/>
      <c r="D314" s="4"/>
      <c r="E314" s="4"/>
      <c r="F314" s="4"/>
    </row>
    <row r="315" spans="1:6" ht="14.25">
      <c r="A315" s="4"/>
      <c r="B315" s="4"/>
      <c r="D315" s="4"/>
      <c r="E315" s="4"/>
      <c r="F315" s="4"/>
    </row>
    <row r="316" spans="1:6" ht="14.25">
      <c r="A316" s="4"/>
      <c r="B316" s="4"/>
      <c r="D316" s="4"/>
      <c r="E316" s="4"/>
      <c r="F316" s="4"/>
    </row>
    <row r="317" spans="1:6" ht="14.25">
      <c r="A317" s="4"/>
      <c r="B317" s="4"/>
      <c r="D317" s="4"/>
      <c r="E317" s="4"/>
      <c r="F317" s="4"/>
    </row>
    <row r="318" spans="1:6" ht="14.25">
      <c r="A318" s="4"/>
      <c r="B318" s="4"/>
      <c r="D318" s="4"/>
      <c r="E318" s="4"/>
      <c r="F318" s="4"/>
    </row>
    <row r="319" spans="1:6" ht="14.25">
      <c r="A319" s="4"/>
      <c r="B319" s="4"/>
      <c r="D319" s="4"/>
      <c r="E319" s="4"/>
      <c r="F319" s="4"/>
    </row>
    <row r="320" spans="1:6" ht="14.25">
      <c r="A320" s="4"/>
      <c r="B320" s="4"/>
      <c r="D320" s="4"/>
      <c r="E320" s="4"/>
      <c r="F320" s="4"/>
    </row>
    <row r="321" spans="1:6" ht="14.25">
      <c r="A321" s="4"/>
      <c r="B321" s="4"/>
      <c r="D321" s="4"/>
      <c r="E321" s="4"/>
      <c r="F321" s="4"/>
    </row>
    <row r="322" spans="1:6" ht="14.25">
      <c r="A322" s="4"/>
      <c r="B322" s="4"/>
      <c r="D322" s="4"/>
      <c r="E322" s="4"/>
      <c r="F322" s="4"/>
    </row>
    <row r="323" spans="1:6" ht="14.25">
      <c r="A323" s="4"/>
      <c r="B323" s="4"/>
      <c r="D323" s="4"/>
      <c r="E323" s="4"/>
      <c r="F323" s="4"/>
    </row>
    <row r="324" spans="1:6" ht="14.25">
      <c r="A324" s="4"/>
      <c r="B324" s="4"/>
      <c r="D324" s="4"/>
      <c r="E324" s="4"/>
      <c r="F324" s="4"/>
    </row>
    <row r="325" spans="1:6" ht="14.25">
      <c r="A325" s="4"/>
      <c r="B325" s="4"/>
      <c r="D325" s="4"/>
      <c r="E325" s="4"/>
      <c r="F325" s="4"/>
    </row>
    <row r="326" spans="1:6" ht="14.25">
      <c r="A326" s="4"/>
      <c r="B326" s="4"/>
      <c r="D326" s="4"/>
      <c r="E326" s="4"/>
      <c r="F326" s="4"/>
    </row>
    <row r="327" spans="1:6" ht="14.25">
      <c r="A327" s="4"/>
      <c r="B327" s="4"/>
      <c r="D327" s="4"/>
      <c r="E327" s="4"/>
      <c r="F327" s="4"/>
    </row>
    <row r="328" spans="1:6" ht="14.25">
      <c r="A328" s="4"/>
      <c r="B328" s="4"/>
      <c r="D328" s="4"/>
      <c r="E328" s="4"/>
      <c r="F328" s="4"/>
    </row>
    <row r="329" spans="1:6" ht="14.25">
      <c r="A329" s="4"/>
      <c r="B329" s="4"/>
      <c r="D329" s="4"/>
      <c r="E329" s="4"/>
      <c r="F329" s="4"/>
    </row>
    <row r="330" spans="1:6" ht="14.25">
      <c r="A330" s="4"/>
      <c r="B330" s="4"/>
      <c r="D330" s="4"/>
      <c r="E330" s="4"/>
      <c r="F330" s="4"/>
    </row>
    <row r="331" spans="1:6" ht="14.25">
      <c r="A331" s="4"/>
      <c r="B331" s="4"/>
      <c r="D331" s="4"/>
      <c r="E331" s="4"/>
      <c r="F331" s="4"/>
    </row>
    <row r="332" spans="1:6" ht="14.25">
      <c r="A332" s="4"/>
      <c r="B332" s="4"/>
      <c r="D332" s="4"/>
      <c r="E332" s="4"/>
      <c r="F332" s="4"/>
    </row>
    <row r="333" spans="1:6" ht="14.25">
      <c r="A333" s="4"/>
      <c r="B333" s="4"/>
      <c r="D333" s="4"/>
      <c r="E333" s="4"/>
      <c r="F333" s="4"/>
    </row>
    <row r="334" spans="1:6" ht="14.25">
      <c r="A334" s="4"/>
      <c r="B334" s="4"/>
      <c r="D334" s="4"/>
      <c r="E334" s="4"/>
      <c r="F334" s="4"/>
    </row>
    <row r="335" spans="1:6" ht="14.25">
      <c r="A335" s="4"/>
      <c r="B335" s="4"/>
      <c r="D335" s="4"/>
      <c r="E335" s="4"/>
      <c r="F335" s="4"/>
    </row>
    <row r="336" spans="1:6" ht="14.25">
      <c r="A336" s="4"/>
      <c r="B336" s="4"/>
      <c r="D336" s="4"/>
      <c r="E336" s="4"/>
      <c r="F336" s="4"/>
    </row>
    <row r="337" spans="1:6" ht="14.25">
      <c r="A337" s="4"/>
      <c r="B337" s="4"/>
      <c r="D337" s="4"/>
      <c r="E337" s="4"/>
      <c r="F337" s="4"/>
    </row>
    <row r="338" spans="1:6" ht="14.25">
      <c r="A338" s="4"/>
      <c r="B338" s="4"/>
      <c r="D338" s="4"/>
      <c r="E338" s="4"/>
      <c r="F338" s="4"/>
    </row>
    <row r="339" spans="1:6" ht="14.25">
      <c r="A339" s="4"/>
      <c r="B339" s="4"/>
      <c r="D339" s="4"/>
      <c r="E339" s="4"/>
      <c r="F339" s="4"/>
    </row>
    <row r="340" spans="1:6" ht="14.25">
      <c r="A340" s="4"/>
      <c r="B340" s="4"/>
      <c r="D340" s="4"/>
      <c r="E340" s="4"/>
      <c r="F340" s="4"/>
    </row>
    <row r="341" spans="1:6" ht="14.25">
      <c r="A341" s="4"/>
      <c r="B341" s="4"/>
      <c r="D341" s="4"/>
      <c r="E341" s="4"/>
      <c r="F341" s="4"/>
    </row>
    <row r="342" spans="1:6" ht="14.25">
      <c r="A342" s="4"/>
      <c r="B342" s="4"/>
      <c r="D342" s="4"/>
      <c r="E342" s="4"/>
      <c r="F342" s="4"/>
    </row>
    <row r="343" spans="1:6" ht="14.25">
      <c r="A343" s="4"/>
      <c r="B343" s="4"/>
      <c r="D343" s="4"/>
      <c r="E343" s="4"/>
      <c r="F343" s="4"/>
    </row>
    <row r="344" spans="1:6" ht="14.25">
      <c r="A344" s="4"/>
      <c r="B344" s="4"/>
      <c r="D344" s="4"/>
      <c r="E344" s="4"/>
      <c r="F344" s="4"/>
    </row>
    <row r="345" spans="1:6" ht="14.25">
      <c r="A345" s="4"/>
      <c r="B345" s="4"/>
      <c r="D345" s="4"/>
      <c r="E345" s="4"/>
      <c r="F345" s="4"/>
    </row>
    <row r="346" spans="1:6" ht="14.25">
      <c r="A346" s="4"/>
      <c r="B346" s="4"/>
      <c r="D346" s="4"/>
      <c r="E346" s="4"/>
      <c r="F346" s="4"/>
    </row>
    <row r="347" spans="1:6" ht="14.25">
      <c r="A347" s="4"/>
      <c r="B347" s="4"/>
      <c r="D347" s="4"/>
      <c r="E347" s="4"/>
      <c r="F347" s="4"/>
    </row>
    <row r="348" spans="1:6" ht="14.25">
      <c r="A348" s="4"/>
      <c r="B348" s="4"/>
      <c r="D348" s="4"/>
      <c r="E348" s="4"/>
      <c r="F348" s="4"/>
    </row>
    <row r="349" spans="1:6" ht="14.25">
      <c r="A349" s="4"/>
      <c r="B349" s="4"/>
      <c r="D349" s="4"/>
      <c r="E349" s="4"/>
      <c r="F349" s="4"/>
    </row>
    <row r="350" spans="1:6" ht="14.25">
      <c r="A350" s="4"/>
      <c r="B350" s="4"/>
      <c r="D350" s="4"/>
      <c r="E350" s="4"/>
      <c r="F350" s="4"/>
    </row>
    <row r="351" spans="1:6" ht="14.25">
      <c r="A351" s="4"/>
      <c r="B351" s="4"/>
      <c r="D351" s="4"/>
      <c r="E351" s="4"/>
      <c r="F351" s="4"/>
    </row>
    <row r="352" spans="1:6" ht="14.25">
      <c r="A352" s="4"/>
      <c r="B352" s="4"/>
      <c r="D352" s="4"/>
      <c r="E352" s="4"/>
      <c r="F352" s="4"/>
    </row>
    <row r="353" spans="1:6" ht="14.25">
      <c r="A353" s="4"/>
      <c r="B353" s="4"/>
      <c r="D353" s="4"/>
      <c r="E353" s="4"/>
      <c r="F353" s="4"/>
    </row>
    <row r="354" spans="1:6" ht="14.25">
      <c r="A354" s="4"/>
      <c r="B354" s="4"/>
      <c r="D354" s="4"/>
      <c r="E354" s="4"/>
      <c r="F354" s="4"/>
    </row>
    <row r="355" spans="1:6" ht="14.25">
      <c r="A355" s="4"/>
      <c r="B355" s="4"/>
      <c r="D355" s="4"/>
      <c r="E355" s="4"/>
      <c r="F355" s="4"/>
    </row>
    <row r="356" spans="1:6" ht="14.25">
      <c r="A356" s="4"/>
      <c r="B356" s="4"/>
      <c r="D356" s="4"/>
      <c r="E356" s="4"/>
      <c r="F356" s="4"/>
    </row>
    <row r="357" spans="1:6" ht="14.25">
      <c r="A357" s="4"/>
      <c r="B357" s="4"/>
      <c r="D357" s="4"/>
      <c r="E357" s="4"/>
      <c r="F357" s="4"/>
    </row>
    <row r="358" spans="1:6" ht="14.25">
      <c r="A358" s="4"/>
      <c r="B358" s="4"/>
      <c r="D358" s="4"/>
      <c r="E358" s="4"/>
      <c r="F358" s="4"/>
    </row>
    <row r="359" spans="1:6" ht="14.25">
      <c r="A359" s="4"/>
      <c r="B359" s="4"/>
      <c r="D359" s="4"/>
      <c r="E359" s="4"/>
      <c r="F359" s="4"/>
    </row>
    <row r="360" spans="1:6" ht="14.25">
      <c r="A360" s="4"/>
      <c r="B360" s="4"/>
      <c r="D360" s="4"/>
      <c r="E360" s="4"/>
      <c r="F360" s="4"/>
    </row>
    <row r="361" spans="1:6" ht="14.25">
      <c r="A361" s="4"/>
      <c r="B361" s="4"/>
      <c r="D361" s="4"/>
      <c r="E361" s="4"/>
      <c r="F361" s="4"/>
    </row>
    <row r="362" spans="1:6" ht="14.25">
      <c r="A362" s="4"/>
      <c r="B362" s="4"/>
      <c r="D362" s="4"/>
      <c r="E362" s="4"/>
      <c r="F362" s="4"/>
    </row>
    <row r="363" spans="1:6" ht="14.25">
      <c r="A363" s="4"/>
      <c r="B363" s="4"/>
      <c r="D363" s="4"/>
      <c r="E363" s="4"/>
      <c r="F363" s="4"/>
    </row>
    <row r="364" spans="1:6" ht="14.25">
      <c r="A364" s="4"/>
      <c r="B364" s="4"/>
      <c r="D364" s="4"/>
      <c r="E364" s="4"/>
      <c r="F364" s="4"/>
    </row>
    <row r="365" spans="1:6" ht="14.25">
      <c r="A365" s="4"/>
      <c r="B365" s="4"/>
      <c r="D365" s="4"/>
      <c r="E365" s="4"/>
      <c r="F365" s="4"/>
    </row>
    <row r="366" spans="1:6" ht="14.25">
      <c r="A366" s="4"/>
      <c r="B366" s="4"/>
      <c r="D366" s="4"/>
      <c r="E366" s="4"/>
      <c r="F366" s="4"/>
    </row>
    <row r="367" spans="1:6" ht="14.25">
      <c r="A367" s="4"/>
      <c r="B367" s="4"/>
      <c r="D367" s="4"/>
      <c r="E367" s="4"/>
      <c r="F367" s="4"/>
    </row>
    <row r="368" spans="1:6" ht="14.25">
      <c r="A368" s="4"/>
      <c r="B368" s="4"/>
      <c r="D368" s="4"/>
      <c r="E368" s="4"/>
      <c r="F368" s="4"/>
    </row>
    <row r="369" spans="1:6" ht="14.25">
      <c r="A369" s="4"/>
      <c r="B369" s="4"/>
      <c r="D369" s="4"/>
      <c r="E369" s="4"/>
      <c r="F369" s="4"/>
    </row>
    <row r="370" spans="1:6" ht="14.25">
      <c r="A370" s="4"/>
      <c r="B370" s="4"/>
      <c r="D370" s="4"/>
      <c r="E370" s="4"/>
      <c r="F370" s="4"/>
    </row>
    <row r="371" spans="1:6" ht="14.25">
      <c r="A371" s="4"/>
      <c r="B371" s="4"/>
      <c r="D371" s="4"/>
      <c r="E371" s="4"/>
      <c r="F371" s="4"/>
    </row>
    <row r="372" spans="1:6" ht="14.25">
      <c r="A372" s="4"/>
      <c r="B372" s="4"/>
      <c r="D372" s="4"/>
      <c r="E372" s="4"/>
      <c r="F372" s="4"/>
    </row>
    <row r="373" spans="1:6" ht="14.25">
      <c r="A373" s="4"/>
      <c r="B373" s="4"/>
      <c r="D373" s="4"/>
      <c r="E373" s="4"/>
      <c r="F373" s="4"/>
    </row>
    <row r="374" spans="1:6" ht="14.25">
      <c r="A374" s="4"/>
      <c r="B374" s="4"/>
      <c r="D374" s="4"/>
      <c r="E374" s="4"/>
      <c r="F374" s="4"/>
    </row>
    <row r="375" spans="1:6" ht="14.25">
      <c r="A375" s="4"/>
      <c r="B375" s="4"/>
      <c r="D375" s="4"/>
      <c r="E375" s="4"/>
      <c r="F375" s="4"/>
    </row>
    <row r="376" spans="1:6" ht="14.25">
      <c r="A376" s="4"/>
      <c r="B376" s="4"/>
      <c r="D376" s="4"/>
      <c r="E376" s="4"/>
      <c r="F376" s="4"/>
    </row>
    <row r="377" spans="1:6" ht="14.25">
      <c r="A377" s="4"/>
      <c r="B377" s="4"/>
      <c r="D377" s="4"/>
      <c r="E377" s="4"/>
      <c r="F377" s="4"/>
    </row>
    <row r="378" spans="1:6" ht="14.25">
      <c r="A378" s="4"/>
      <c r="B378" s="4"/>
      <c r="D378" s="4"/>
      <c r="E378" s="4"/>
      <c r="F378" s="4"/>
    </row>
    <row r="379" spans="1:6" ht="14.25">
      <c r="A379" s="4"/>
      <c r="B379" s="4"/>
      <c r="D379" s="4"/>
      <c r="E379" s="4"/>
      <c r="F379" s="4"/>
    </row>
    <row r="380" spans="1:6" ht="14.25">
      <c r="A380" s="4"/>
      <c r="B380" s="4"/>
      <c r="D380" s="4"/>
      <c r="E380" s="4"/>
      <c r="F380" s="4"/>
    </row>
    <row r="381" spans="1:6" ht="14.25">
      <c r="A381" s="4"/>
      <c r="B381" s="4"/>
      <c r="D381" s="4"/>
      <c r="E381" s="4"/>
      <c r="F381" s="4"/>
    </row>
    <row r="382" spans="1:6" ht="14.25">
      <c r="A382" s="4"/>
      <c r="B382" s="4"/>
      <c r="D382" s="4"/>
      <c r="E382" s="4"/>
      <c r="F382" s="4"/>
    </row>
    <row r="383" spans="1:6" ht="14.25">
      <c r="A383" s="4"/>
      <c r="B383" s="4"/>
      <c r="D383" s="4"/>
      <c r="E383" s="4"/>
      <c r="F383" s="4"/>
    </row>
    <row r="384" spans="1:6" ht="14.25">
      <c r="A384" s="4"/>
      <c r="B384" s="4"/>
      <c r="D384" s="4"/>
      <c r="E384" s="4"/>
      <c r="F384" s="4"/>
    </row>
    <row r="385" spans="1:6" ht="14.25">
      <c r="A385" s="4"/>
      <c r="B385" s="4"/>
      <c r="D385" s="4"/>
      <c r="E385" s="4"/>
      <c r="F385" s="4"/>
    </row>
    <row r="386" spans="1:6" ht="14.25">
      <c r="A386" s="4"/>
      <c r="B386" s="4"/>
      <c r="D386" s="4"/>
      <c r="E386" s="4"/>
      <c r="F386" s="4"/>
    </row>
    <row r="387" spans="1:6" ht="14.25">
      <c r="A387" s="4"/>
      <c r="B387" s="4"/>
      <c r="D387" s="4"/>
      <c r="E387" s="4"/>
      <c r="F387" s="4"/>
    </row>
    <row r="388" spans="1:6" ht="14.25">
      <c r="A388" s="4"/>
      <c r="B388" s="4"/>
      <c r="D388" s="4"/>
      <c r="E388" s="4"/>
      <c r="F388" s="4"/>
    </row>
    <row r="389" spans="1:6" ht="14.25">
      <c r="A389" s="4"/>
      <c r="B389" s="4"/>
      <c r="D389" s="4"/>
      <c r="E389" s="4"/>
      <c r="F389" s="4"/>
    </row>
    <row r="390" spans="1:6" ht="14.25">
      <c r="A390" s="4"/>
      <c r="B390" s="4"/>
      <c r="D390" s="4"/>
      <c r="E390" s="4"/>
      <c r="F390" s="4"/>
    </row>
    <row r="391" spans="1:6" ht="14.25">
      <c r="A391" s="4"/>
      <c r="B391" s="4"/>
      <c r="D391" s="4"/>
      <c r="E391" s="4"/>
      <c r="F391" s="4"/>
    </row>
    <row r="392" spans="1:6" ht="14.25">
      <c r="A392" s="4"/>
      <c r="B392" s="4"/>
      <c r="D392" s="4"/>
      <c r="E392" s="4"/>
      <c r="F392" s="4"/>
    </row>
    <row r="393" spans="1:6" ht="14.25">
      <c r="A393" s="4"/>
      <c r="B393" s="4"/>
      <c r="D393" s="4"/>
      <c r="E393" s="4"/>
      <c r="F393" s="4"/>
    </row>
    <row r="394" spans="1:6" ht="14.25">
      <c r="A394" s="4"/>
      <c r="B394" s="4"/>
      <c r="D394" s="4"/>
      <c r="E394" s="4"/>
      <c r="F394" s="4"/>
    </row>
    <row r="395" spans="1:6" ht="14.25">
      <c r="A395" s="4"/>
      <c r="B395" s="4"/>
      <c r="D395" s="4"/>
      <c r="E395" s="4"/>
      <c r="F395" s="4"/>
    </row>
    <row r="396" spans="1:6" ht="14.25">
      <c r="A396" s="4"/>
      <c r="B396" s="4"/>
      <c r="D396" s="4"/>
      <c r="E396" s="4"/>
      <c r="F396" s="4"/>
    </row>
    <row r="397" spans="1:6" ht="14.25">
      <c r="A397" s="4"/>
      <c r="B397" s="4"/>
      <c r="D397" s="4"/>
      <c r="E397" s="4"/>
      <c r="F397" s="4"/>
    </row>
    <row r="398" spans="1:6" ht="14.25">
      <c r="A398" s="4"/>
      <c r="B398" s="4"/>
      <c r="D398" s="4"/>
      <c r="E398" s="4"/>
      <c r="F398" s="4"/>
    </row>
    <row r="399" spans="1:6" ht="14.25">
      <c r="A399" s="4"/>
      <c r="B399" s="4"/>
      <c r="D399" s="4"/>
      <c r="E399" s="4"/>
      <c r="F399" s="4"/>
    </row>
    <row r="400" spans="1:6" ht="14.25">
      <c r="A400" s="4"/>
      <c r="B400" s="4"/>
      <c r="D400" s="4"/>
      <c r="E400" s="4"/>
      <c r="F400" s="4"/>
    </row>
    <row r="401" spans="1:6" ht="14.25">
      <c r="A401" s="4"/>
      <c r="B401" s="4"/>
      <c r="D401" s="4"/>
      <c r="E401" s="4"/>
      <c r="F401" s="4"/>
    </row>
    <row r="402" spans="1:6" ht="14.25">
      <c r="A402" s="4"/>
      <c r="B402" s="4"/>
      <c r="D402" s="4"/>
      <c r="E402" s="4"/>
      <c r="F402" s="4"/>
    </row>
    <row r="403" spans="1:6" ht="14.25">
      <c r="A403" s="4"/>
      <c r="B403" s="4"/>
      <c r="D403" s="4"/>
      <c r="E403" s="4"/>
      <c r="F403" s="4"/>
    </row>
    <row r="404" spans="1:6" ht="14.25">
      <c r="A404" s="4"/>
      <c r="B404" s="4"/>
      <c r="D404" s="4"/>
      <c r="E404" s="4"/>
      <c r="F404" s="4"/>
    </row>
    <row r="405" spans="1:6" ht="14.25">
      <c r="A405" s="4"/>
      <c r="B405" s="4"/>
      <c r="D405" s="4"/>
      <c r="E405" s="4"/>
      <c r="F405" s="4"/>
    </row>
    <row r="406" spans="1:6" ht="14.25">
      <c r="A406" s="4"/>
      <c r="B406" s="4"/>
      <c r="D406" s="4"/>
      <c r="E406" s="4"/>
      <c r="F406" s="4"/>
    </row>
    <row r="407" spans="1:6" ht="14.25">
      <c r="A407" s="4"/>
      <c r="B407" s="4"/>
      <c r="D407" s="4"/>
      <c r="E407" s="4"/>
      <c r="F407" s="4"/>
    </row>
    <row r="408" spans="1:6" ht="14.25">
      <c r="A408" s="4"/>
      <c r="B408" s="4"/>
      <c r="D408" s="4"/>
      <c r="E408" s="4"/>
      <c r="F408" s="4"/>
    </row>
    <row r="409" spans="1:6" ht="14.25">
      <c r="A409" s="4"/>
      <c r="B409" s="4"/>
      <c r="D409" s="4"/>
      <c r="E409" s="4"/>
      <c r="F409" s="4"/>
    </row>
    <row r="410" spans="1:6" ht="14.25">
      <c r="A410" s="4"/>
      <c r="B410" s="4"/>
      <c r="D410" s="4"/>
      <c r="E410" s="4"/>
      <c r="F410" s="4"/>
    </row>
    <row r="411" spans="1:6" ht="14.25">
      <c r="A411" s="4"/>
      <c r="B411" s="4"/>
      <c r="D411" s="4"/>
      <c r="E411" s="4"/>
      <c r="F411" s="4"/>
    </row>
    <row r="412" spans="1:6" ht="14.25">
      <c r="A412" s="4"/>
      <c r="B412" s="4"/>
      <c r="D412" s="4"/>
      <c r="E412" s="4"/>
      <c r="F412" s="4"/>
    </row>
    <row r="413" spans="1:6" ht="14.25">
      <c r="A413" s="4"/>
      <c r="B413" s="4"/>
      <c r="D413" s="4"/>
      <c r="E413" s="4"/>
      <c r="F413" s="4"/>
    </row>
    <row r="414" spans="1:6" ht="14.25">
      <c r="A414" s="4"/>
      <c r="B414" s="4"/>
      <c r="D414" s="4"/>
      <c r="E414" s="4"/>
      <c r="F414" s="4"/>
    </row>
    <row r="415" spans="1:6" ht="14.25">
      <c r="A415" s="4"/>
      <c r="B415" s="4"/>
      <c r="D415" s="4"/>
      <c r="E415" s="4"/>
      <c r="F415" s="4"/>
    </row>
    <row r="416" spans="1:6" ht="14.25">
      <c r="A416" s="4"/>
      <c r="B416" s="4"/>
      <c r="D416" s="4"/>
      <c r="E416" s="4"/>
      <c r="F416" s="4"/>
    </row>
    <row r="417" spans="1:6" ht="14.25">
      <c r="A417" s="4"/>
      <c r="B417" s="4"/>
      <c r="D417" s="4"/>
      <c r="E417" s="4"/>
      <c r="F417" s="4"/>
    </row>
    <row r="418" spans="1:6" ht="14.25">
      <c r="A418" s="4"/>
      <c r="B418" s="4"/>
      <c r="D418" s="4"/>
      <c r="E418" s="4"/>
      <c r="F418" s="4"/>
    </row>
    <row r="419" spans="1:6" ht="14.25">
      <c r="A419" s="4"/>
      <c r="B419" s="4"/>
      <c r="D419" s="4"/>
      <c r="E419" s="4"/>
      <c r="F419" s="4"/>
    </row>
    <row r="420" spans="1:6" ht="14.25">
      <c r="A420" s="4"/>
      <c r="B420" s="4"/>
      <c r="D420" s="4"/>
      <c r="E420" s="4"/>
      <c r="F420" s="4"/>
    </row>
    <row r="421" spans="1:6" ht="14.25">
      <c r="A421" s="4"/>
      <c r="B421" s="4"/>
      <c r="D421" s="4"/>
      <c r="E421" s="4"/>
      <c r="F421" s="4"/>
    </row>
    <row r="422" spans="1:6" ht="14.25">
      <c r="A422" s="4"/>
      <c r="B422" s="4"/>
      <c r="D422" s="4"/>
      <c r="E422" s="4"/>
      <c r="F422" s="4"/>
    </row>
    <row r="423" spans="1:6" ht="14.25">
      <c r="A423" s="4"/>
      <c r="B423" s="4"/>
      <c r="D423" s="4"/>
      <c r="E423" s="4"/>
      <c r="F423" s="4"/>
    </row>
    <row r="424" spans="1:6" ht="14.25">
      <c r="A424" s="4"/>
      <c r="B424" s="4"/>
      <c r="D424" s="4"/>
      <c r="E424" s="4"/>
      <c r="F424" s="4"/>
    </row>
    <row r="425" spans="1:6" ht="14.25">
      <c r="A425" s="4"/>
      <c r="B425" s="4"/>
      <c r="D425" s="4"/>
      <c r="E425" s="4"/>
      <c r="F425" s="4"/>
    </row>
    <row r="426" spans="1:6" ht="14.25">
      <c r="A426" s="4"/>
      <c r="B426" s="4"/>
      <c r="D426" s="4"/>
      <c r="E426" s="4"/>
      <c r="F426" s="4"/>
    </row>
    <row r="427" spans="1:6" ht="14.25">
      <c r="A427" s="4"/>
      <c r="B427" s="4"/>
      <c r="D427" s="4"/>
      <c r="E427" s="4"/>
      <c r="F427" s="4"/>
    </row>
    <row r="428" spans="1:6" ht="14.25">
      <c r="A428" s="4"/>
      <c r="B428" s="4"/>
      <c r="D428" s="4"/>
      <c r="E428" s="4"/>
      <c r="F428" s="4"/>
    </row>
    <row r="429" spans="1:6" ht="14.25">
      <c r="A429" s="4"/>
      <c r="B429" s="4"/>
      <c r="D429" s="4"/>
      <c r="E429" s="4"/>
      <c r="F429" s="4"/>
    </row>
    <row r="430" spans="1:6" ht="14.25">
      <c r="A430" s="4"/>
      <c r="B430" s="4"/>
      <c r="D430" s="4"/>
      <c r="E430" s="4"/>
      <c r="F430" s="4"/>
    </row>
    <row r="431" spans="1:6" ht="14.25">
      <c r="A431" s="4"/>
      <c r="B431" s="4"/>
      <c r="D431" s="4"/>
      <c r="E431" s="4"/>
      <c r="F431" s="4"/>
    </row>
    <row r="432" spans="1:6" ht="14.25">
      <c r="A432" s="4"/>
      <c r="B432" s="4"/>
      <c r="D432" s="4"/>
      <c r="E432" s="4"/>
      <c r="F432" s="4"/>
    </row>
    <row r="433" spans="1:6" ht="14.25">
      <c r="A433" s="4"/>
      <c r="B433" s="4"/>
      <c r="D433" s="4"/>
      <c r="E433" s="4"/>
      <c r="F433" s="4"/>
    </row>
    <row r="434" spans="1:6" ht="14.25">
      <c r="A434" s="4"/>
      <c r="B434" s="4"/>
      <c r="D434" s="4"/>
      <c r="E434" s="4"/>
      <c r="F434" s="4"/>
    </row>
    <row r="435" spans="1:6" ht="14.25">
      <c r="A435" s="4"/>
      <c r="B435" s="4"/>
      <c r="D435" s="4"/>
      <c r="E435" s="4"/>
      <c r="F435" s="4"/>
    </row>
    <row r="436" spans="1:6" ht="14.25">
      <c r="A436" s="4"/>
      <c r="B436" s="4"/>
      <c r="D436" s="4"/>
      <c r="E436" s="4"/>
      <c r="F436" s="4"/>
    </row>
    <row r="437" spans="1:6" ht="14.25">
      <c r="A437" s="4"/>
      <c r="B437" s="4"/>
      <c r="D437" s="4"/>
      <c r="E437" s="4"/>
      <c r="F437" s="4"/>
    </row>
    <row r="438" spans="1:6" ht="14.25">
      <c r="A438" s="4"/>
      <c r="B438" s="4"/>
      <c r="D438" s="4"/>
      <c r="E438" s="4"/>
      <c r="F438" s="4"/>
    </row>
    <row r="439" spans="1:6" ht="14.25">
      <c r="A439" s="4"/>
      <c r="B439" s="4"/>
      <c r="D439" s="4"/>
      <c r="E439" s="4"/>
      <c r="F439" s="4"/>
    </row>
    <row r="440" spans="1:6" ht="14.25">
      <c r="A440" s="4"/>
      <c r="B440" s="4"/>
      <c r="D440" s="4"/>
      <c r="E440" s="4"/>
      <c r="F440" s="4"/>
    </row>
    <row r="441" spans="1:6" ht="14.25">
      <c r="A441" s="4"/>
      <c r="B441" s="4"/>
      <c r="D441" s="4"/>
      <c r="E441" s="4"/>
      <c r="F441" s="4"/>
    </row>
    <row r="442" spans="1:6" ht="14.25">
      <c r="A442" s="4"/>
      <c r="B442" s="4"/>
      <c r="D442" s="4"/>
      <c r="E442" s="4"/>
      <c r="F442" s="4"/>
    </row>
    <row r="443" spans="1:6" ht="14.25">
      <c r="A443" s="4"/>
      <c r="B443" s="4"/>
      <c r="D443" s="4"/>
      <c r="E443" s="4"/>
      <c r="F443" s="4"/>
    </row>
    <row r="444" spans="1:6" ht="14.25">
      <c r="A444" s="4"/>
      <c r="B444" s="4"/>
      <c r="D444" s="4"/>
      <c r="E444" s="4"/>
      <c r="F444" s="4"/>
    </row>
    <row r="445" spans="1:6" ht="14.25">
      <c r="A445" s="4"/>
      <c r="B445" s="4"/>
      <c r="D445" s="4"/>
      <c r="E445" s="4"/>
      <c r="F445" s="4"/>
    </row>
    <row r="446" spans="1:6" ht="14.25">
      <c r="A446" s="4"/>
      <c r="B446" s="4"/>
      <c r="D446" s="4"/>
      <c r="E446" s="4"/>
      <c r="F446" s="4"/>
    </row>
    <row r="447" spans="1:6" ht="14.25">
      <c r="A447" s="4"/>
      <c r="B447" s="4"/>
      <c r="D447" s="4"/>
      <c r="E447" s="4"/>
      <c r="F447" s="4"/>
    </row>
    <row r="448" spans="1:6" ht="14.25">
      <c r="A448" s="4"/>
      <c r="B448" s="4"/>
      <c r="D448" s="4"/>
      <c r="E448" s="4"/>
      <c r="F448" s="4"/>
    </row>
    <row r="449" spans="1:6" ht="14.25">
      <c r="A449" s="4"/>
      <c r="B449" s="4"/>
      <c r="D449" s="4"/>
      <c r="E449" s="4"/>
      <c r="F449" s="4"/>
    </row>
    <row r="450" spans="1:6" ht="14.25">
      <c r="A450" s="4"/>
      <c r="B450" s="4"/>
      <c r="D450" s="4"/>
      <c r="E450" s="4"/>
      <c r="F450" s="4"/>
    </row>
    <row r="451" spans="1:6" ht="14.25">
      <c r="A451" s="4"/>
      <c r="B451" s="4"/>
      <c r="D451" s="4"/>
      <c r="E451" s="4"/>
      <c r="F451" s="4"/>
    </row>
    <row r="452" spans="1:6" ht="14.25">
      <c r="A452" s="4"/>
      <c r="B452" s="4"/>
      <c r="D452" s="4"/>
      <c r="E452" s="4"/>
      <c r="F452" s="4"/>
    </row>
    <row r="453" spans="1:6" ht="14.25">
      <c r="A453" s="4"/>
      <c r="B453" s="4"/>
      <c r="D453" s="4"/>
      <c r="E453" s="4"/>
      <c r="F453" s="4"/>
    </row>
    <row r="454" spans="1:6" ht="14.25">
      <c r="A454" s="4"/>
      <c r="B454" s="4"/>
      <c r="D454" s="4"/>
      <c r="E454" s="4"/>
      <c r="F454" s="4"/>
    </row>
    <row r="455" spans="1:6" ht="14.25">
      <c r="A455" s="4"/>
      <c r="B455" s="4"/>
      <c r="D455" s="4"/>
      <c r="E455" s="4"/>
      <c r="F455" s="4"/>
    </row>
    <row r="456" spans="1:6" ht="14.25">
      <c r="A456" s="4"/>
      <c r="B456" s="4"/>
      <c r="D456" s="4"/>
      <c r="E456" s="4"/>
      <c r="F456" s="4"/>
    </row>
    <row r="457" spans="1:6" ht="14.25">
      <c r="A457" s="4"/>
      <c r="B457" s="4"/>
      <c r="D457" s="4"/>
      <c r="E457" s="4"/>
      <c r="F457" s="4"/>
    </row>
    <row r="458" spans="1:6" ht="14.25">
      <c r="A458" s="4"/>
      <c r="B458" s="4"/>
      <c r="D458" s="4"/>
      <c r="E458" s="4"/>
      <c r="F458" s="4"/>
    </row>
    <row r="459" spans="1:6" ht="14.25">
      <c r="A459" s="4"/>
      <c r="B459" s="4"/>
      <c r="D459" s="4"/>
      <c r="E459" s="4"/>
      <c r="F459" s="4"/>
    </row>
    <row r="460" spans="1:6" ht="14.25">
      <c r="A460" s="4"/>
      <c r="B460" s="4"/>
      <c r="D460" s="4"/>
      <c r="E460" s="4"/>
      <c r="F460" s="4"/>
    </row>
    <row r="461" spans="1:6" ht="14.25">
      <c r="A461" s="4"/>
      <c r="B461" s="4"/>
      <c r="D461" s="4"/>
      <c r="E461" s="4"/>
      <c r="F461" s="4"/>
    </row>
    <row r="462" spans="1:6" ht="14.25">
      <c r="A462" s="4"/>
      <c r="B462" s="4"/>
      <c r="D462" s="4"/>
      <c r="E462" s="4"/>
      <c r="F462" s="4"/>
    </row>
    <row r="463" spans="1:6" ht="14.25">
      <c r="A463" s="4"/>
      <c r="B463" s="4"/>
      <c r="D463" s="4"/>
      <c r="E463" s="4"/>
      <c r="F463" s="4"/>
    </row>
    <row r="464" spans="1:6" ht="14.25">
      <c r="A464" s="4"/>
      <c r="B464" s="4"/>
      <c r="D464" s="4"/>
      <c r="E464" s="4"/>
      <c r="F464" s="4"/>
    </row>
    <row r="465" spans="1:6" ht="14.25">
      <c r="A465" s="4"/>
      <c r="B465" s="4"/>
      <c r="D465" s="4"/>
      <c r="E465" s="4"/>
      <c r="F465" s="4"/>
    </row>
    <row r="466" spans="1:6" ht="14.25">
      <c r="A466" s="4"/>
      <c r="B466" s="4"/>
      <c r="D466" s="4"/>
      <c r="E466" s="4"/>
      <c r="F466" s="4"/>
    </row>
    <row r="467" spans="1:6" ht="14.25">
      <c r="A467" s="4"/>
      <c r="B467" s="4"/>
      <c r="D467" s="4"/>
      <c r="E467" s="4"/>
      <c r="F467" s="4"/>
    </row>
    <row r="468" spans="1:6" ht="14.25">
      <c r="A468" s="4"/>
      <c r="B468" s="4"/>
      <c r="D468" s="4"/>
      <c r="E468" s="4"/>
      <c r="F468" s="4"/>
    </row>
    <row r="469" spans="1:6" ht="14.25">
      <c r="A469" s="4"/>
      <c r="B469" s="4"/>
      <c r="D469" s="4"/>
      <c r="E469" s="4"/>
      <c r="F469" s="4"/>
    </row>
    <row r="470" spans="1:6" ht="14.25">
      <c r="A470" s="4"/>
      <c r="B470" s="4"/>
      <c r="D470" s="4"/>
      <c r="E470" s="4"/>
      <c r="F470" s="4"/>
    </row>
    <row r="471" spans="1:6" ht="14.25">
      <c r="A471" s="4"/>
      <c r="B471" s="4"/>
      <c r="D471" s="4"/>
      <c r="E471" s="4"/>
      <c r="F471" s="4"/>
    </row>
    <row r="472" spans="1:6" ht="14.25">
      <c r="A472" s="4"/>
      <c r="B472" s="4"/>
      <c r="D472" s="4"/>
      <c r="E472" s="4"/>
      <c r="F472" s="4"/>
    </row>
    <row r="473" spans="1:6" ht="14.25">
      <c r="A473" s="4"/>
      <c r="B473" s="4"/>
      <c r="D473" s="4"/>
      <c r="E473" s="4"/>
      <c r="F473" s="4"/>
    </row>
    <row r="474" spans="1:6" ht="14.25">
      <c r="A474" s="4"/>
      <c r="B474" s="4"/>
      <c r="D474" s="4"/>
      <c r="E474" s="4"/>
      <c r="F474" s="4"/>
    </row>
    <row r="475" spans="1:6" ht="14.25">
      <c r="A475" s="4"/>
      <c r="B475" s="4"/>
      <c r="D475" s="4"/>
      <c r="E475" s="4"/>
      <c r="F475" s="4"/>
    </row>
    <row r="476" spans="1:6" ht="14.25">
      <c r="A476" s="4"/>
      <c r="B476" s="4"/>
      <c r="D476" s="4"/>
      <c r="E476" s="4"/>
      <c r="F476" s="4"/>
    </row>
    <row r="477" spans="1:6" ht="14.25">
      <c r="A477" s="4"/>
      <c r="B477" s="4"/>
      <c r="D477" s="4"/>
      <c r="E477" s="4"/>
      <c r="F477" s="4"/>
    </row>
    <row r="478" spans="1:6" ht="14.25">
      <c r="A478" s="4"/>
      <c r="B478" s="4"/>
      <c r="D478" s="4"/>
      <c r="E478" s="4"/>
      <c r="F478" s="4"/>
    </row>
    <row r="479" spans="1:6" ht="14.25">
      <c r="A479" s="4"/>
      <c r="B479" s="4"/>
      <c r="D479" s="4"/>
      <c r="E479" s="4"/>
      <c r="F479" s="4"/>
    </row>
    <row r="480" spans="1:6" ht="14.25">
      <c r="A480" s="4"/>
      <c r="B480" s="4"/>
      <c r="D480" s="4"/>
      <c r="E480" s="4"/>
      <c r="F480" s="4"/>
    </row>
    <row r="481" spans="1:6" ht="14.25">
      <c r="A481" s="4"/>
      <c r="B481" s="4"/>
      <c r="D481" s="4"/>
      <c r="E481" s="4"/>
      <c r="F481" s="4"/>
    </row>
    <row r="482" spans="1:6" ht="14.25">
      <c r="A482" s="4"/>
      <c r="B482" s="4"/>
      <c r="D482" s="4"/>
      <c r="E482" s="4"/>
      <c r="F482" s="4"/>
    </row>
    <row r="483" spans="1:6" ht="14.25">
      <c r="A483" s="4"/>
      <c r="B483" s="4"/>
      <c r="D483" s="4"/>
      <c r="E483" s="4"/>
      <c r="F483" s="4"/>
    </row>
    <row r="484" spans="1:6" ht="14.25">
      <c r="A484" s="4"/>
      <c r="B484" s="4"/>
      <c r="D484" s="4"/>
      <c r="E484" s="4"/>
      <c r="F484" s="4"/>
    </row>
    <row r="485" spans="1:6" ht="14.25">
      <c r="A485" s="4"/>
      <c r="B485" s="4"/>
      <c r="D485" s="4"/>
      <c r="E485" s="4"/>
      <c r="F485" s="4"/>
    </row>
    <row r="486" spans="1:6" ht="14.25">
      <c r="A486" s="4"/>
      <c r="B486" s="4"/>
      <c r="D486" s="4"/>
      <c r="E486" s="4"/>
      <c r="F486" s="4"/>
    </row>
    <row r="487" spans="1:6" ht="14.25">
      <c r="A487" s="4"/>
      <c r="B487" s="4"/>
      <c r="D487" s="4"/>
      <c r="E487" s="4"/>
      <c r="F487" s="4"/>
    </row>
    <row r="488" spans="1:6" ht="14.25">
      <c r="A488" s="4"/>
      <c r="B488" s="4"/>
      <c r="D488" s="4"/>
      <c r="E488" s="4"/>
      <c r="F488" s="4"/>
    </row>
    <row r="489" spans="1:6" ht="14.25">
      <c r="A489" s="4"/>
      <c r="B489" s="4"/>
      <c r="D489" s="4"/>
      <c r="E489" s="4"/>
      <c r="F489" s="4"/>
    </row>
    <row r="490" spans="1:6" ht="14.25">
      <c r="A490" s="4"/>
      <c r="B490" s="4"/>
      <c r="D490" s="4"/>
      <c r="E490" s="4"/>
      <c r="F490" s="4"/>
    </row>
    <row r="491" spans="1:6" ht="14.25">
      <c r="A491" s="4"/>
      <c r="B491" s="4"/>
      <c r="D491" s="4"/>
      <c r="E491" s="4"/>
      <c r="F491" s="4"/>
    </row>
    <row r="492" spans="1:6" ht="14.25">
      <c r="A492" s="4"/>
      <c r="B492" s="4"/>
      <c r="D492" s="4"/>
      <c r="E492" s="4"/>
      <c r="F492" s="4"/>
    </row>
    <row r="493" spans="1:6" ht="14.25">
      <c r="A493" s="4"/>
      <c r="B493" s="4"/>
      <c r="D493" s="4"/>
      <c r="E493" s="4"/>
      <c r="F493" s="4"/>
    </row>
    <row r="494" spans="1:6" ht="14.25">
      <c r="A494" s="4"/>
      <c r="B494" s="4"/>
      <c r="D494" s="4"/>
      <c r="E494" s="4"/>
      <c r="F494" s="4"/>
    </row>
    <row r="495" spans="1:6" ht="14.25">
      <c r="A495" s="4"/>
      <c r="B495" s="4"/>
      <c r="D495" s="4"/>
      <c r="E495" s="4"/>
      <c r="F495" s="4"/>
    </row>
    <row r="496" spans="1:6" ht="14.25">
      <c r="A496" s="4"/>
      <c r="B496" s="4"/>
      <c r="D496" s="4"/>
      <c r="E496" s="4"/>
      <c r="F496" s="4"/>
    </row>
    <row r="497" spans="1:6" ht="14.25">
      <c r="A497" s="4"/>
      <c r="B497" s="4"/>
      <c r="D497" s="4"/>
      <c r="E497" s="4"/>
      <c r="F497" s="4"/>
    </row>
    <row r="498" spans="1:6" ht="14.25">
      <c r="A498" s="4"/>
      <c r="B498" s="4"/>
      <c r="D498" s="4"/>
      <c r="E498" s="4"/>
      <c r="F498" s="4"/>
    </row>
    <row r="499" spans="1:6" ht="14.25">
      <c r="A499" s="4"/>
      <c r="B499" s="4"/>
      <c r="D499" s="4"/>
      <c r="E499" s="4"/>
      <c r="F499" s="4"/>
    </row>
    <row r="500" spans="1:6" ht="14.25">
      <c r="A500" s="4"/>
      <c r="B500" s="4"/>
      <c r="D500" s="4"/>
      <c r="E500" s="4"/>
      <c r="F500" s="4"/>
    </row>
  </sheetData>
  <sheetProtection/>
  <mergeCells count="9">
    <mergeCell ref="A1:F1"/>
    <mergeCell ref="A6:C6"/>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F1"/>
    </sheetView>
  </sheetViews>
  <sheetFormatPr defaultColWidth="9.00390625" defaultRowHeight="14.25"/>
  <cols>
    <col min="1" max="2" width="4.625" style="55" customWidth="1"/>
    <col min="3" max="3" width="30.625" style="56" customWidth="1"/>
    <col min="4" max="6" width="22.875" style="56" customWidth="1"/>
    <col min="7" max="7" width="9.00390625" style="57" customWidth="1"/>
    <col min="8" max="8" width="9.00390625" style="58" customWidth="1"/>
    <col min="9" max="9" width="9.50390625" style="58" bestFit="1" customWidth="1"/>
    <col min="10" max="12" width="9.00390625" style="58" customWidth="1"/>
    <col min="13" max="14" width="10.50390625" style="58" bestFit="1" customWidth="1"/>
    <col min="15" max="15" width="127.00390625" style="58" customWidth="1"/>
    <col min="16" max="16384" width="9.00390625" style="56" customWidth="1"/>
  </cols>
  <sheetData>
    <row r="1" spans="1:15" s="51" customFormat="1" ht="30" customHeight="1">
      <c r="A1" s="59" t="s">
        <v>285</v>
      </c>
      <c r="B1" s="59"/>
      <c r="C1" s="59"/>
      <c r="D1" s="59"/>
      <c r="E1" s="59"/>
      <c r="F1" s="59"/>
      <c r="G1" s="60"/>
      <c r="H1" s="61"/>
      <c r="I1" s="61"/>
      <c r="J1" s="61"/>
      <c r="K1" s="61"/>
      <c r="L1" s="90"/>
      <c r="M1" s="90" t="str">
        <f>"a1:"&amp;"f"&amp;MAX(L13:L107)</f>
        <v>a1:f54</v>
      </c>
      <c r="N1" s="90"/>
      <c r="O1" s="90"/>
    </row>
    <row r="2" spans="1:15" s="52" customFormat="1" ht="14.25" customHeight="1">
      <c r="A2" s="62" t="s">
        <v>73</v>
      </c>
      <c r="B2" s="63"/>
      <c r="F2" s="64" t="s">
        <v>286</v>
      </c>
      <c r="G2" s="60"/>
      <c r="H2" s="61"/>
      <c r="I2" s="61"/>
      <c r="J2" s="61"/>
      <c r="K2" s="61"/>
      <c r="L2" s="91"/>
      <c r="M2" s="91"/>
      <c r="N2" s="91"/>
      <c r="O2" s="91"/>
    </row>
    <row r="3" spans="1:15" s="52" customFormat="1" ht="15" customHeight="1">
      <c r="A3" s="62"/>
      <c r="B3" s="63"/>
      <c r="D3" s="65"/>
      <c r="E3" s="65"/>
      <c r="F3" s="64" t="s">
        <v>7</v>
      </c>
      <c r="G3" s="60"/>
      <c r="H3" s="61"/>
      <c r="I3" s="61"/>
      <c r="J3" s="61"/>
      <c r="K3" s="61"/>
      <c r="L3" s="91"/>
      <c r="M3" s="92" t="s">
        <v>287</v>
      </c>
      <c r="N3" s="91"/>
      <c r="O3" s="91"/>
    </row>
    <row r="4" spans="1:15" s="52" customFormat="1" ht="15" customHeight="1">
      <c r="A4" s="66" t="s">
        <v>288</v>
      </c>
      <c r="B4" s="63"/>
      <c r="D4" s="65"/>
      <c r="E4" s="65"/>
      <c r="F4" s="64"/>
      <c r="G4" s="60"/>
      <c r="H4" s="61"/>
      <c r="I4" s="61"/>
      <c r="J4" s="61"/>
      <c r="K4" s="93"/>
      <c r="L4" s="94"/>
      <c r="M4" s="95"/>
      <c r="N4" s="91"/>
      <c r="O4" s="91"/>
    </row>
    <row r="5" spans="1:15" s="52" customFormat="1" ht="15" customHeight="1">
      <c r="A5" s="67" t="s">
        <v>289</v>
      </c>
      <c r="B5" s="63"/>
      <c r="D5" s="65"/>
      <c r="E5" s="65"/>
      <c r="F5" s="64"/>
      <c r="G5" s="60"/>
      <c r="H5" s="61"/>
      <c r="I5" s="61"/>
      <c r="J5" s="61"/>
      <c r="K5" s="96"/>
      <c r="L5" s="97"/>
      <c r="M5" s="98"/>
      <c r="N5" s="91"/>
      <c r="O5" s="91"/>
    </row>
    <row r="6" spans="1:15" s="52" customFormat="1" ht="15" customHeight="1">
      <c r="A6" s="67" t="s">
        <v>69</v>
      </c>
      <c r="B6" s="63"/>
      <c r="D6" s="65"/>
      <c r="E6" s="65"/>
      <c r="F6" s="64"/>
      <c r="G6" s="60"/>
      <c r="H6" s="61"/>
      <c r="I6" s="61"/>
      <c r="J6" s="61"/>
      <c r="K6" s="96"/>
      <c r="L6" s="97"/>
      <c r="M6" s="98"/>
      <c r="N6" s="91"/>
      <c r="O6" s="91"/>
    </row>
    <row r="7" spans="1:15" s="52" customFormat="1" ht="15" customHeight="1">
      <c r="A7" s="67" t="s">
        <v>290</v>
      </c>
      <c r="B7" s="63"/>
      <c r="D7" s="65"/>
      <c r="E7" s="65"/>
      <c r="F7" s="64"/>
      <c r="G7" s="60"/>
      <c r="H7" s="61"/>
      <c r="I7" s="61"/>
      <c r="J7" s="61"/>
      <c r="K7" s="96"/>
      <c r="L7" s="97"/>
      <c r="M7" s="98"/>
      <c r="N7" s="91"/>
      <c r="O7" s="91"/>
    </row>
    <row r="8" spans="1:15" s="53" customFormat="1" ht="20.25" customHeight="1">
      <c r="A8" s="68" t="s">
        <v>10</v>
      </c>
      <c r="B8" s="68"/>
      <c r="C8" s="68"/>
      <c r="D8" s="69" t="s">
        <v>255</v>
      </c>
      <c r="E8" s="69" t="s">
        <v>291</v>
      </c>
      <c r="F8" s="69" t="s">
        <v>292</v>
      </c>
      <c r="G8" s="57"/>
      <c r="H8" s="70"/>
      <c r="I8" s="70"/>
      <c r="J8" s="70"/>
      <c r="K8" s="96"/>
      <c r="L8" s="97"/>
      <c r="M8" s="98"/>
      <c r="N8" s="70"/>
      <c r="O8" s="70"/>
    </row>
    <row r="9" spans="1:15" s="53" customFormat="1" ht="9.75" customHeight="1">
      <c r="A9" s="71" t="s">
        <v>293</v>
      </c>
      <c r="B9" s="72"/>
      <c r="C9" s="73" t="s">
        <v>89</v>
      </c>
      <c r="D9" s="69"/>
      <c r="E9" s="69"/>
      <c r="F9" s="69"/>
      <c r="G9" s="57"/>
      <c r="H9" s="70"/>
      <c r="I9" s="70"/>
      <c r="J9" s="70"/>
      <c r="K9" s="70"/>
      <c r="L9" s="70"/>
      <c r="M9" s="70"/>
      <c r="N9" s="70"/>
      <c r="O9" s="70"/>
    </row>
    <row r="10" spans="1:99" s="53" customFormat="1" ht="9.75" customHeight="1">
      <c r="A10" s="74"/>
      <c r="B10" s="75"/>
      <c r="C10" s="76"/>
      <c r="D10" s="69"/>
      <c r="E10" s="69"/>
      <c r="F10" s="69"/>
      <c r="G10" s="57"/>
      <c r="H10" s="57"/>
      <c r="I10" s="57"/>
      <c r="J10" s="57"/>
      <c r="K10" s="57"/>
      <c r="L10" s="57"/>
      <c r="M10" s="57"/>
      <c r="N10" s="57"/>
      <c r="O10" s="57"/>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row>
    <row r="11" spans="1:15" s="53" customFormat="1" ht="9.75" customHeight="1">
      <c r="A11" s="77"/>
      <c r="B11" s="78"/>
      <c r="C11" s="79"/>
      <c r="D11" s="69"/>
      <c r="E11" s="69"/>
      <c r="F11" s="69"/>
      <c r="G11" s="57"/>
      <c r="H11" s="70"/>
      <c r="I11" s="70"/>
      <c r="J11" s="70"/>
      <c r="K11" s="70"/>
      <c r="L11" s="70"/>
      <c r="M11" s="70"/>
      <c r="N11" s="70"/>
      <c r="O11" s="70"/>
    </row>
    <row r="12" spans="1:15" s="53" customFormat="1" ht="18" customHeight="1">
      <c r="A12" s="68" t="s">
        <v>90</v>
      </c>
      <c r="B12" s="68"/>
      <c r="C12" s="68"/>
      <c r="D12" s="68">
        <v>1</v>
      </c>
      <c r="E12" s="68">
        <v>2</v>
      </c>
      <c r="F12" s="68">
        <v>3</v>
      </c>
      <c r="G12" s="57"/>
      <c r="H12" s="70"/>
      <c r="I12" s="70">
        <v>1</v>
      </c>
      <c r="J12" s="70"/>
      <c r="K12" s="70"/>
      <c r="L12" s="70"/>
      <c r="M12" s="70"/>
      <c r="N12" s="70"/>
      <c r="O12" s="70"/>
    </row>
    <row r="13" spans="1:15" s="53" customFormat="1" ht="18" customHeight="1">
      <c r="A13" s="80" t="s">
        <v>65</v>
      </c>
      <c r="B13" s="80"/>
      <c r="C13" s="80"/>
      <c r="D13" s="81">
        <v>3363.37</v>
      </c>
      <c r="E13" s="81">
        <v>2715.77</v>
      </c>
      <c r="F13" s="81">
        <v>647.5999999999999</v>
      </c>
      <c r="G13" s="57"/>
      <c r="H13" s="70"/>
      <c r="I13" s="70"/>
      <c r="J13" s="70"/>
      <c r="K13" s="70"/>
      <c r="L13" s="70">
        <f>ROW()</f>
        <v>13</v>
      </c>
      <c r="M13" s="70"/>
      <c r="N13" s="70"/>
      <c r="O13" s="70"/>
    </row>
    <row r="14" spans="1:14" ht="18" customHeight="1">
      <c r="A14" s="82" t="s">
        <v>294</v>
      </c>
      <c r="B14" s="83"/>
      <c r="C14" s="84" t="s">
        <v>295</v>
      </c>
      <c r="D14" s="85">
        <v>2548.18</v>
      </c>
      <c r="E14" s="85">
        <v>2548.18</v>
      </c>
      <c r="F14" s="86" t="s">
        <v>49</v>
      </c>
      <c r="G14" s="87" t="s">
        <v>294</v>
      </c>
      <c r="H14" s="88" t="s">
        <v>295</v>
      </c>
      <c r="I14" s="70">
        <v>2548.18</v>
      </c>
      <c r="L14" s="58">
        <f>IF(C14&lt;&gt;"",ROW(),"")</f>
        <v>14</v>
      </c>
      <c r="N14" s="99"/>
    </row>
    <row r="15" spans="1:14" ht="18" customHeight="1">
      <c r="A15" s="82" t="s">
        <v>296</v>
      </c>
      <c r="B15" s="83"/>
      <c r="C15" s="84" t="s">
        <v>297</v>
      </c>
      <c r="D15" s="85">
        <v>620.79</v>
      </c>
      <c r="E15" s="85">
        <v>620.79</v>
      </c>
      <c r="F15" s="86" t="s">
        <v>49</v>
      </c>
      <c r="G15" s="87" t="s">
        <v>296</v>
      </c>
      <c r="H15" s="89" t="s">
        <v>297</v>
      </c>
      <c r="I15" s="70">
        <v>620.79</v>
      </c>
      <c r="K15" s="57"/>
      <c r="L15" s="58">
        <f aca="true" t="shared" si="0" ref="L15:L78">IF(C15&lt;&gt;"",ROW(),"")</f>
        <v>15</v>
      </c>
      <c r="M15" s="57"/>
      <c r="N15" s="99"/>
    </row>
    <row r="16" spans="1:14" ht="18" customHeight="1">
      <c r="A16" s="82" t="s">
        <v>298</v>
      </c>
      <c r="B16" s="83"/>
      <c r="C16" s="84" t="s">
        <v>299</v>
      </c>
      <c r="D16" s="85">
        <v>459.88</v>
      </c>
      <c r="E16" s="85">
        <v>459.88</v>
      </c>
      <c r="F16" s="86" t="s">
        <v>49</v>
      </c>
      <c r="G16" s="87" t="s">
        <v>298</v>
      </c>
      <c r="H16" s="89" t="s">
        <v>299</v>
      </c>
      <c r="I16" s="70">
        <v>459.88</v>
      </c>
      <c r="K16" s="57"/>
      <c r="L16" s="58">
        <f t="shared" si="0"/>
        <v>16</v>
      </c>
      <c r="M16" s="100"/>
      <c r="N16" s="99"/>
    </row>
    <row r="17" spans="1:14" ht="18" customHeight="1">
      <c r="A17" s="82" t="s">
        <v>300</v>
      </c>
      <c r="B17" s="83"/>
      <c r="C17" s="84" t="s">
        <v>301</v>
      </c>
      <c r="D17" s="85">
        <v>573.05</v>
      </c>
      <c r="E17" s="85">
        <v>573.05</v>
      </c>
      <c r="F17" s="86" t="s">
        <v>49</v>
      </c>
      <c r="G17" s="87" t="s">
        <v>300</v>
      </c>
      <c r="H17" s="89" t="s">
        <v>301</v>
      </c>
      <c r="I17" s="70">
        <v>573.05</v>
      </c>
      <c r="K17" s="57"/>
      <c r="L17" s="58">
        <f t="shared" si="0"/>
        <v>17</v>
      </c>
      <c r="M17" s="57"/>
      <c r="N17" s="99"/>
    </row>
    <row r="18" spans="1:14" ht="18" customHeight="1">
      <c r="A18" s="82" t="s">
        <v>302</v>
      </c>
      <c r="B18" s="83"/>
      <c r="C18" s="84" t="s">
        <v>303</v>
      </c>
      <c r="D18" s="85">
        <v>68.1</v>
      </c>
      <c r="E18" s="85">
        <v>68.1</v>
      </c>
      <c r="F18" s="86" t="s">
        <v>49</v>
      </c>
      <c r="G18" s="87" t="s">
        <v>302</v>
      </c>
      <c r="H18" s="89" t="s">
        <v>303</v>
      </c>
      <c r="I18" s="70">
        <v>68.1</v>
      </c>
      <c r="K18" s="57"/>
      <c r="L18" s="58">
        <f t="shared" si="0"/>
        <v>18</v>
      </c>
      <c r="M18" s="57"/>
      <c r="N18" s="99"/>
    </row>
    <row r="19" spans="1:14" ht="18" customHeight="1">
      <c r="A19" s="82" t="s">
        <v>304</v>
      </c>
      <c r="B19" s="83"/>
      <c r="C19" s="84" t="s">
        <v>305</v>
      </c>
      <c r="D19" s="85">
        <v>7.89</v>
      </c>
      <c r="E19" s="85">
        <v>7.89</v>
      </c>
      <c r="F19" s="86" t="s">
        <v>49</v>
      </c>
      <c r="G19" s="87" t="s">
        <v>304</v>
      </c>
      <c r="H19" s="89" t="s">
        <v>305</v>
      </c>
      <c r="I19" s="70">
        <v>7.89</v>
      </c>
      <c r="K19" s="57"/>
      <c r="L19" s="58">
        <f t="shared" si="0"/>
        <v>19</v>
      </c>
      <c r="M19" s="57"/>
      <c r="N19" s="99"/>
    </row>
    <row r="20" spans="1:14" ht="18" customHeight="1">
      <c r="A20" s="82" t="s">
        <v>306</v>
      </c>
      <c r="B20" s="83"/>
      <c r="C20" s="84" t="s">
        <v>307</v>
      </c>
      <c r="D20" s="85">
        <v>209</v>
      </c>
      <c r="E20" s="85">
        <v>209</v>
      </c>
      <c r="F20" s="86" t="s">
        <v>49</v>
      </c>
      <c r="G20" s="87" t="s">
        <v>306</v>
      </c>
      <c r="H20" s="89" t="s">
        <v>307</v>
      </c>
      <c r="I20" s="70">
        <v>209</v>
      </c>
      <c r="K20" s="57"/>
      <c r="L20" s="58">
        <f t="shared" si="0"/>
        <v>20</v>
      </c>
      <c r="M20" s="57"/>
      <c r="N20" s="99"/>
    </row>
    <row r="21" spans="1:14" ht="18" customHeight="1">
      <c r="A21" s="82" t="s">
        <v>308</v>
      </c>
      <c r="B21" s="83"/>
      <c r="C21" s="84" t="s">
        <v>309</v>
      </c>
      <c r="D21" s="85">
        <v>91.97</v>
      </c>
      <c r="E21" s="85">
        <v>91.97</v>
      </c>
      <c r="F21" s="86" t="s">
        <v>49</v>
      </c>
      <c r="G21" s="87" t="s">
        <v>310</v>
      </c>
      <c r="H21" s="89" t="s">
        <v>311</v>
      </c>
      <c r="I21" s="70">
        <v>0</v>
      </c>
      <c r="K21" s="57"/>
      <c r="L21" s="58">
        <f t="shared" si="0"/>
        <v>21</v>
      </c>
      <c r="M21" s="57"/>
      <c r="N21" s="99"/>
    </row>
    <row r="22" spans="1:14" ht="18" customHeight="1">
      <c r="A22" s="82" t="s">
        <v>312</v>
      </c>
      <c r="B22" s="83"/>
      <c r="C22" s="84" t="s">
        <v>313</v>
      </c>
      <c r="D22" s="85">
        <v>64.23</v>
      </c>
      <c r="E22" s="85">
        <v>64.23</v>
      </c>
      <c r="F22" s="86" t="s">
        <v>49</v>
      </c>
      <c r="G22" s="87" t="s">
        <v>308</v>
      </c>
      <c r="H22" s="89" t="s">
        <v>309</v>
      </c>
      <c r="I22" s="70">
        <v>91.97</v>
      </c>
      <c r="K22" s="57"/>
      <c r="L22" s="58">
        <f t="shared" si="0"/>
        <v>22</v>
      </c>
      <c r="M22" s="57"/>
      <c r="N22" s="99"/>
    </row>
    <row r="23" spans="1:14" ht="18" customHeight="1">
      <c r="A23" s="82" t="s">
        <v>314</v>
      </c>
      <c r="B23" s="83"/>
      <c r="C23" s="84" t="s">
        <v>315</v>
      </c>
      <c r="D23" s="85">
        <v>36.66</v>
      </c>
      <c r="E23" s="85">
        <v>36.66</v>
      </c>
      <c r="F23" s="86" t="s">
        <v>49</v>
      </c>
      <c r="G23" s="87" t="s">
        <v>312</v>
      </c>
      <c r="H23" s="89" t="s">
        <v>313</v>
      </c>
      <c r="I23" s="70">
        <v>64.23</v>
      </c>
      <c r="K23" s="57"/>
      <c r="L23" s="58">
        <f t="shared" si="0"/>
        <v>23</v>
      </c>
      <c r="M23" s="57"/>
      <c r="N23" s="99"/>
    </row>
    <row r="24" spans="1:14" ht="18" customHeight="1">
      <c r="A24" s="82" t="s">
        <v>316</v>
      </c>
      <c r="B24" s="83"/>
      <c r="C24" s="84" t="s">
        <v>317</v>
      </c>
      <c r="D24" s="85">
        <v>204.54</v>
      </c>
      <c r="E24" s="85">
        <v>204.54</v>
      </c>
      <c r="F24" s="86" t="s">
        <v>49</v>
      </c>
      <c r="G24" s="87" t="s">
        <v>314</v>
      </c>
      <c r="H24" s="88" t="s">
        <v>315</v>
      </c>
      <c r="I24" s="70">
        <v>36.66</v>
      </c>
      <c r="K24" s="57"/>
      <c r="L24" s="58">
        <f t="shared" si="0"/>
        <v>24</v>
      </c>
      <c r="M24" s="57"/>
      <c r="N24" s="99"/>
    </row>
    <row r="25" spans="1:14" ht="18" customHeight="1">
      <c r="A25" s="82" t="s">
        <v>318</v>
      </c>
      <c r="B25" s="83"/>
      <c r="C25" s="84" t="s">
        <v>319</v>
      </c>
      <c r="D25" s="85">
        <v>20.68</v>
      </c>
      <c r="E25" s="85">
        <v>20.68</v>
      </c>
      <c r="F25" s="86" t="s">
        <v>49</v>
      </c>
      <c r="G25" s="87" t="s">
        <v>316</v>
      </c>
      <c r="H25" s="89" t="s">
        <v>317</v>
      </c>
      <c r="I25" s="70">
        <v>204.54</v>
      </c>
      <c r="K25" s="57"/>
      <c r="L25" s="58">
        <f t="shared" si="0"/>
        <v>25</v>
      </c>
      <c r="M25" s="57"/>
      <c r="N25" s="99"/>
    </row>
    <row r="26" spans="1:14" ht="18" customHeight="1">
      <c r="A26" s="82" t="s">
        <v>320</v>
      </c>
      <c r="B26" s="83"/>
      <c r="C26" s="84" t="s">
        <v>321</v>
      </c>
      <c r="D26" s="85">
        <v>191.39</v>
      </c>
      <c r="E26" s="85">
        <v>191.39</v>
      </c>
      <c r="F26" s="86" t="s">
        <v>49</v>
      </c>
      <c r="G26" s="87" t="s">
        <v>318</v>
      </c>
      <c r="H26" s="89" t="s">
        <v>319</v>
      </c>
      <c r="I26" s="70">
        <v>20.68</v>
      </c>
      <c r="K26" s="57"/>
      <c r="L26" s="58">
        <f t="shared" si="0"/>
        <v>26</v>
      </c>
      <c r="M26" s="57"/>
      <c r="N26" s="99"/>
    </row>
    <row r="27" spans="1:14" ht="18" customHeight="1">
      <c r="A27" s="82" t="s">
        <v>322</v>
      </c>
      <c r="B27" s="83"/>
      <c r="C27" s="84" t="s">
        <v>323</v>
      </c>
      <c r="D27" s="85">
        <v>590.29</v>
      </c>
      <c r="E27" s="85" t="s">
        <v>49</v>
      </c>
      <c r="F27" s="86">
        <v>590.29</v>
      </c>
      <c r="G27" s="87" t="s">
        <v>320</v>
      </c>
      <c r="H27" s="89" t="s">
        <v>321</v>
      </c>
      <c r="I27" s="70">
        <v>191.39</v>
      </c>
      <c r="K27" s="57"/>
      <c r="L27" s="58">
        <f t="shared" si="0"/>
        <v>27</v>
      </c>
      <c r="M27" s="57"/>
      <c r="N27" s="99"/>
    </row>
    <row r="28" spans="1:14" ht="18" customHeight="1">
      <c r="A28" s="82" t="s">
        <v>324</v>
      </c>
      <c r="B28" s="83"/>
      <c r="C28" s="84" t="s">
        <v>325</v>
      </c>
      <c r="D28" s="85">
        <v>48.55</v>
      </c>
      <c r="E28" s="85" t="s">
        <v>49</v>
      </c>
      <c r="F28" s="86">
        <v>48.55</v>
      </c>
      <c r="G28" s="87" t="s">
        <v>322</v>
      </c>
      <c r="H28" s="89" t="s">
        <v>323</v>
      </c>
      <c r="I28" s="70">
        <v>590.29</v>
      </c>
      <c r="K28" s="57"/>
      <c r="L28" s="58">
        <f t="shared" si="0"/>
        <v>28</v>
      </c>
      <c r="M28" s="57"/>
      <c r="N28" s="99"/>
    </row>
    <row r="29" spans="1:14" ht="18" customHeight="1">
      <c r="A29" s="82" t="s">
        <v>326</v>
      </c>
      <c r="B29" s="83"/>
      <c r="C29" s="84" t="s">
        <v>327</v>
      </c>
      <c r="D29" s="85">
        <v>20.19</v>
      </c>
      <c r="E29" s="85" t="s">
        <v>49</v>
      </c>
      <c r="F29" s="86">
        <v>20.19</v>
      </c>
      <c r="G29" s="87" t="s">
        <v>324</v>
      </c>
      <c r="H29" s="89" t="s">
        <v>325</v>
      </c>
      <c r="I29" s="70">
        <v>48.55</v>
      </c>
      <c r="K29" s="57"/>
      <c r="L29" s="58">
        <f t="shared" si="0"/>
        <v>29</v>
      </c>
      <c r="M29" s="57"/>
      <c r="N29" s="99"/>
    </row>
    <row r="30" spans="1:14" ht="18" customHeight="1">
      <c r="A30" s="82" t="s">
        <v>328</v>
      </c>
      <c r="B30" s="83"/>
      <c r="C30" s="84" t="s">
        <v>329</v>
      </c>
      <c r="D30" s="85">
        <v>6.5</v>
      </c>
      <c r="E30" s="85" t="s">
        <v>49</v>
      </c>
      <c r="F30" s="86">
        <v>6.5</v>
      </c>
      <c r="G30" s="87" t="s">
        <v>326</v>
      </c>
      <c r="H30" s="89" t="s">
        <v>327</v>
      </c>
      <c r="I30" s="70">
        <v>20.19</v>
      </c>
      <c r="K30" s="57"/>
      <c r="L30" s="58">
        <f t="shared" si="0"/>
        <v>30</v>
      </c>
      <c r="M30" s="57"/>
      <c r="N30" s="99"/>
    </row>
    <row r="31" spans="1:14" ht="18" customHeight="1">
      <c r="A31" s="82" t="s">
        <v>330</v>
      </c>
      <c r="B31" s="83"/>
      <c r="C31" s="84" t="s">
        <v>331</v>
      </c>
      <c r="D31" s="85">
        <v>5.11</v>
      </c>
      <c r="E31" s="85" t="s">
        <v>49</v>
      </c>
      <c r="F31" s="86">
        <v>5.11</v>
      </c>
      <c r="G31" s="87" t="s">
        <v>328</v>
      </c>
      <c r="H31" s="89" t="s">
        <v>329</v>
      </c>
      <c r="I31" s="70">
        <v>6.5</v>
      </c>
      <c r="K31" s="57"/>
      <c r="L31" s="58">
        <f t="shared" si="0"/>
        <v>31</v>
      </c>
      <c r="M31" s="57"/>
      <c r="N31" s="99"/>
    </row>
    <row r="32" spans="1:14" ht="18" customHeight="1">
      <c r="A32" s="82" t="s">
        <v>332</v>
      </c>
      <c r="B32" s="83"/>
      <c r="C32" s="84" t="s">
        <v>333</v>
      </c>
      <c r="D32" s="85">
        <v>35.37</v>
      </c>
      <c r="E32" s="85" t="s">
        <v>49</v>
      </c>
      <c r="F32" s="86">
        <v>35.37</v>
      </c>
      <c r="G32" s="87" t="s">
        <v>334</v>
      </c>
      <c r="H32" s="89" t="s">
        <v>335</v>
      </c>
      <c r="I32" s="70">
        <v>0</v>
      </c>
      <c r="K32" s="57"/>
      <c r="L32" s="58">
        <f t="shared" si="0"/>
        <v>32</v>
      </c>
      <c r="M32" s="57"/>
      <c r="N32" s="99"/>
    </row>
    <row r="33" spans="1:14" ht="18" customHeight="1">
      <c r="A33" s="82" t="s">
        <v>336</v>
      </c>
      <c r="B33" s="83"/>
      <c r="C33" s="84" t="s">
        <v>337</v>
      </c>
      <c r="D33" s="85">
        <v>12.01</v>
      </c>
      <c r="E33" s="85" t="s">
        <v>49</v>
      </c>
      <c r="F33" s="86">
        <v>12.01</v>
      </c>
      <c r="G33" s="87" t="s">
        <v>330</v>
      </c>
      <c r="H33" s="89" t="s">
        <v>331</v>
      </c>
      <c r="I33" s="70">
        <v>5.11</v>
      </c>
      <c r="K33" s="57"/>
      <c r="L33" s="58">
        <f t="shared" si="0"/>
        <v>33</v>
      </c>
      <c r="M33" s="57"/>
      <c r="N33" s="99"/>
    </row>
    <row r="34" spans="1:14" ht="18" customHeight="1">
      <c r="A34" s="82" t="s">
        <v>338</v>
      </c>
      <c r="B34" s="83"/>
      <c r="C34" s="84" t="s">
        <v>339</v>
      </c>
      <c r="D34" s="85">
        <v>11.35</v>
      </c>
      <c r="E34" s="85" t="s">
        <v>49</v>
      </c>
      <c r="F34" s="86">
        <v>11.35</v>
      </c>
      <c r="G34" s="87" t="s">
        <v>332</v>
      </c>
      <c r="H34" s="89" t="s">
        <v>333</v>
      </c>
      <c r="I34" s="70">
        <v>35.37</v>
      </c>
      <c r="K34" s="57"/>
      <c r="L34" s="58">
        <f t="shared" si="0"/>
        <v>34</v>
      </c>
      <c r="M34" s="57"/>
      <c r="N34" s="99"/>
    </row>
    <row r="35" spans="1:14" ht="18" customHeight="1">
      <c r="A35" s="82" t="s">
        <v>340</v>
      </c>
      <c r="B35" s="83"/>
      <c r="C35" s="84" t="s">
        <v>341</v>
      </c>
      <c r="D35" s="85">
        <v>37.4</v>
      </c>
      <c r="E35" s="85" t="s">
        <v>49</v>
      </c>
      <c r="F35" s="86">
        <v>37.4</v>
      </c>
      <c r="G35" s="87" t="s">
        <v>336</v>
      </c>
      <c r="H35" s="89" t="s">
        <v>337</v>
      </c>
      <c r="I35" s="70">
        <v>12.01</v>
      </c>
      <c r="K35" s="57"/>
      <c r="L35" s="58">
        <f t="shared" si="0"/>
        <v>35</v>
      </c>
      <c r="M35" s="57"/>
      <c r="N35" s="99"/>
    </row>
    <row r="36" spans="1:14" ht="18" customHeight="1">
      <c r="A36" s="82" t="s">
        <v>342</v>
      </c>
      <c r="B36" s="83"/>
      <c r="C36" s="84" t="s">
        <v>343</v>
      </c>
      <c r="D36" s="85">
        <v>160.98</v>
      </c>
      <c r="E36" s="85" t="s">
        <v>49</v>
      </c>
      <c r="F36" s="86">
        <v>160.98</v>
      </c>
      <c r="G36" s="87" t="s">
        <v>344</v>
      </c>
      <c r="H36" s="89" t="s">
        <v>345</v>
      </c>
      <c r="I36" s="70">
        <v>0</v>
      </c>
      <c r="K36" s="57"/>
      <c r="L36" s="58">
        <f t="shared" si="0"/>
        <v>36</v>
      </c>
      <c r="M36" s="57"/>
      <c r="N36" s="99"/>
    </row>
    <row r="37" spans="1:14" ht="18" customHeight="1">
      <c r="A37" s="82" t="s">
        <v>346</v>
      </c>
      <c r="B37" s="83"/>
      <c r="C37" s="84" t="s">
        <v>347</v>
      </c>
      <c r="D37" s="85">
        <v>1.68</v>
      </c>
      <c r="E37" s="85" t="s">
        <v>49</v>
      </c>
      <c r="F37" s="86">
        <v>1.68</v>
      </c>
      <c r="G37" s="87" t="s">
        <v>338</v>
      </c>
      <c r="H37" s="89" t="s">
        <v>339</v>
      </c>
      <c r="I37" s="70">
        <v>11.35</v>
      </c>
      <c r="K37" s="57"/>
      <c r="L37" s="58">
        <f t="shared" si="0"/>
        <v>37</v>
      </c>
      <c r="M37" s="57"/>
      <c r="N37" s="99"/>
    </row>
    <row r="38" spans="1:14" ht="18" customHeight="1">
      <c r="A38" s="82" t="s">
        <v>348</v>
      </c>
      <c r="B38" s="83"/>
      <c r="C38" s="84" t="s">
        <v>349</v>
      </c>
      <c r="D38" s="85">
        <v>4.04</v>
      </c>
      <c r="E38" s="85" t="s">
        <v>49</v>
      </c>
      <c r="F38" s="86">
        <v>4.04</v>
      </c>
      <c r="G38" s="87" t="s">
        <v>340</v>
      </c>
      <c r="H38" s="89" t="s">
        <v>341</v>
      </c>
      <c r="I38" s="70">
        <v>37.4</v>
      </c>
      <c r="K38" s="57"/>
      <c r="L38" s="58">
        <f t="shared" si="0"/>
        <v>38</v>
      </c>
      <c r="M38" s="57"/>
      <c r="N38" s="99"/>
    </row>
    <row r="39" spans="1:14" ht="18" customHeight="1">
      <c r="A39" s="82" t="s">
        <v>350</v>
      </c>
      <c r="B39" s="83"/>
      <c r="C39" s="84" t="s">
        <v>351</v>
      </c>
      <c r="D39" s="85">
        <v>1.53</v>
      </c>
      <c r="E39" s="85" t="s">
        <v>49</v>
      </c>
      <c r="F39" s="86">
        <v>1.53</v>
      </c>
      <c r="G39" s="87" t="s">
        <v>352</v>
      </c>
      <c r="H39" s="89" t="s">
        <v>353</v>
      </c>
      <c r="I39" s="70">
        <v>0</v>
      </c>
      <c r="K39" s="57"/>
      <c r="L39" s="58">
        <f t="shared" si="0"/>
        <v>39</v>
      </c>
      <c r="M39" s="57"/>
      <c r="N39" s="99"/>
    </row>
    <row r="40" spans="1:14" ht="18" customHeight="1">
      <c r="A40" s="82" t="s">
        <v>354</v>
      </c>
      <c r="B40" s="83"/>
      <c r="C40" s="84" t="s">
        <v>355</v>
      </c>
      <c r="D40" s="85">
        <v>8.21</v>
      </c>
      <c r="E40" s="85" t="s">
        <v>49</v>
      </c>
      <c r="F40" s="86">
        <v>8.21</v>
      </c>
      <c r="G40" s="87" t="s">
        <v>342</v>
      </c>
      <c r="H40" s="89" t="s">
        <v>343</v>
      </c>
      <c r="I40" s="70">
        <v>160.98</v>
      </c>
      <c r="K40" s="57"/>
      <c r="L40" s="58">
        <f t="shared" si="0"/>
        <v>40</v>
      </c>
      <c r="M40" s="57"/>
      <c r="N40" s="99"/>
    </row>
    <row r="41" spans="1:14" ht="18" customHeight="1">
      <c r="A41" s="82" t="s">
        <v>356</v>
      </c>
      <c r="B41" s="83"/>
      <c r="C41" s="84" t="s">
        <v>357</v>
      </c>
      <c r="D41" s="85">
        <v>1.5</v>
      </c>
      <c r="E41" s="85" t="s">
        <v>49</v>
      </c>
      <c r="F41" s="86">
        <v>1.5</v>
      </c>
      <c r="G41" s="87" t="s">
        <v>346</v>
      </c>
      <c r="H41" s="89" t="s">
        <v>347</v>
      </c>
      <c r="I41" s="70">
        <v>1.68</v>
      </c>
      <c r="K41" s="57"/>
      <c r="L41" s="58">
        <f t="shared" si="0"/>
        <v>41</v>
      </c>
      <c r="M41" s="57"/>
      <c r="N41" s="101"/>
    </row>
    <row r="42" spans="1:14" ht="18" customHeight="1">
      <c r="A42" s="82" t="s">
        <v>358</v>
      </c>
      <c r="B42" s="83"/>
      <c r="C42" s="84" t="s">
        <v>359</v>
      </c>
      <c r="D42" s="85">
        <v>23.68</v>
      </c>
      <c r="E42" s="85" t="s">
        <v>49</v>
      </c>
      <c r="F42" s="86">
        <v>23.68</v>
      </c>
      <c r="G42" s="87" t="s">
        <v>348</v>
      </c>
      <c r="H42" s="89" t="s">
        <v>349</v>
      </c>
      <c r="I42" s="70">
        <v>4.04</v>
      </c>
      <c r="K42" s="57"/>
      <c r="L42" s="58">
        <f t="shared" si="0"/>
        <v>42</v>
      </c>
      <c r="M42" s="57"/>
      <c r="N42" s="99"/>
    </row>
    <row r="43" spans="1:14" ht="18" customHeight="1">
      <c r="A43" s="82" t="s">
        <v>360</v>
      </c>
      <c r="B43" s="83"/>
      <c r="C43" s="84" t="s">
        <v>361</v>
      </c>
      <c r="D43" s="85">
        <v>21.4</v>
      </c>
      <c r="E43" s="85" t="s">
        <v>49</v>
      </c>
      <c r="F43" s="86">
        <v>21.4</v>
      </c>
      <c r="G43" s="87" t="s">
        <v>350</v>
      </c>
      <c r="H43" s="89" t="s">
        <v>351</v>
      </c>
      <c r="I43" s="70">
        <v>1.53</v>
      </c>
      <c r="K43" s="57"/>
      <c r="L43" s="58">
        <f t="shared" si="0"/>
        <v>43</v>
      </c>
      <c r="M43" s="57"/>
      <c r="N43" s="99"/>
    </row>
    <row r="44" spans="1:14" ht="18" customHeight="1">
      <c r="A44" s="82" t="s">
        <v>362</v>
      </c>
      <c r="B44" s="83"/>
      <c r="C44" s="84" t="s">
        <v>363</v>
      </c>
      <c r="D44" s="85">
        <v>23.73</v>
      </c>
      <c r="E44" s="85" t="s">
        <v>49</v>
      </c>
      <c r="F44" s="86">
        <v>23.73</v>
      </c>
      <c r="G44" s="87" t="s">
        <v>354</v>
      </c>
      <c r="H44" s="89" t="s">
        <v>355</v>
      </c>
      <c r="I44" s="70">
        <v>8.21</v>
      </c>
      <c r="K44" s="57"/>
      <c r="L44" s="58">
        <f t="shared" si="0"/>
        <v>44</v>
      </c>
      <c r="M44" s="57"/>
      <c r="N44" s="99"/>
    </row>
    <row r="45" spans="1:14" ht="18" customHeight="1">
      <c r="A45" s="82" t="s">
        <v>364</v>
      </c>
      <c r="B45" s="83"/>
      <c r="C45" s="84" t="s">
        <v>365</v>
      </c>
      <c r="D45" s="85">
        <v>135.79</v>
      </c>
      <c r="E45" s="85" t="s">
        <v>49</v>
      </c>
      <c r="F45" s="86">
        <v>135.79</v>
      </c>
      <c r="G45" s="87" t="s">
        <v>366</v>
      </c>
      <c r="H45" s="89" t="s">
        <v>367</v>
      </c>
      <c r="I45" s="70">
        <v>0</v>
      </c>
      <c r="K45" s="57"/>
      <c r="L45" s="58">
        <f t="shared" si="0"/>
        <v>45</v>
      </c>
      <c r="M45" s="57"/>
      <c r="N45" s="99"/>
    </row>
    <row r="46" spans="1:14" ht="18" customHeight="1">
      <c r="A46" s="82" t="s">
        <v>368</v>
      </c>
      <c r="B46" s="83"/>
      <c r="C46" s="84" t="s">
        <v>369</v>
      </c>
      <c r="D46" s="85">
        <v>31.26</v>
      </c>
      <c r="E46" s="85" t="s">
        <v>49</v>
      </c>
      <c r="F46" s="86">
        <v>31.26</v>
      </c>
      <c r="G46" s="87" t="s">
        <v>370</v>
      </c>
      <c r="H46" s="89" t="s">
        <v>371</v>
      </c>
      <c r="I46" s="70">
        <v>0</v>
      </c>
      <c r="K46" s="57"/>
      <c r="L46" s="58">
        <f t="shared" si="0"/>
        <v>46</v>
      </c>
      <c r="M46" s="57"/>
      <c r="N46" s="99"/>
    </row>
    <row r="47" spans="1:14" ht="18" customHeight="1">
      <c r="A47" s="82" t="s">
        <v>372</v>
      </c>
      <c r="B47" s="83"/>
      <c r="C47" s="84" t="s">
        <v>373</v>
      </c>
      <c r="D47" s="85">
        <v>167.59</v>
      </c>
      <c r="E47" s="85">
        <v>167.59</v>
      </c>
      <c r="F47" s="86" t="s">
        <v>49</v>
      </c>
      <c r="G47" s="87" t="s">
        <v>374</v>
      </c>
      <c r="H47" s="89" t="s">
        <v>375</v>
      </c>
      <c r="I47" s="70">
        <v>0</v>
      </c>
      <c r="K47" s="57"/>
      <c r="L47" s="58">
        <f t="shared" si="0"/>
        <v>47</v>
      </c>
      <c r="M47" s="57"/>
      <c r="N47" s="99"/>
    </row>
    <row r="48" spans="1:14" ht="18" customHeight="1">
      <c r="A48" s="82" t="s">
        <v>376</v>
      </c>
      <c r="B48" s="83"/>
      <c r="C48" s="84" t="s">
        <v>377</v>
      </c>
      <c r="D48" s="85">
        <v>12.25</v>
      </c>
      <c r="E48" s="85">
        <v>12.25</v>
      </c>
      <c r="F48" s="86" t="s">
        <v>49</v>
      </c>
      <c r="G48" s="87" t="s">
        <v>356</v>
      </c>
      <c r="H48" s="89" t="s">
        <v>357</v>
      </c>
      <c r="I48" s="70">
        <v>1.5</v>
      </c>
      <c r="K48" s="57"/>
      <c r="L48" s="58">
        <f t="shared" si="0"/>
        <v>48</v>
      </c>
      <c r="M48" s="57"/>
      <c r="N48" s="99"/>
    </row>
    <row r="49" spans="1:14" ht="18" customHeight="1">
      <c r="A49" s="82" t="s">
        <v>378</v>
      </c>
      <c r="B49" s="83"/>
      <c r="C49" s="84" t="s">
        <v>379</v>
      </c>
      <c r="D49" s="85">
        <v>120.15</v>
      </c>
      <c r="E49" s="85">
        <v>120.15</v>
      </c>
      <c r="F49" s="86" t="s">
        <v>49</v>
      </c>
      <c r="G49" s="87" t="s">
        <v>380</v>
      </c>
      <c r="H49" s="89" t="s">
        <v>381</v>
      </c>
      <c r="I49" s="70">
        <v>0</v>
      </c>
      <c r="K49" s="57"/>
      <c r="L49" s="58">
        <f t="shared" si="0"/>
        <v>49</v>
      </c>
      <c r="M49" s="57"/>
      <c r="N49" s="99"/>
    </row>
    <row r="50" spans="1:14" ht="18" customHeight="1">
      <c r="A50" s="82" t="s">
        <v>382</v>
      </c>
      <c r="B50" s="83"/>
      <c r="C50" s="84" t="s">
        <v>383</v>
      </c>
      <c r="D50" s="85">
        <v>15.65</v>
      </c>
      <c r="E50" s="85">
        <v>15.65</v>
      </c>
      <c r="F50" s="86" t="s">
        <v>49</v>
      </c>
      <c r="G50" s="87" t="s">
        <v>358</v>
      </c>
      <c r="H50" s="89" t="s">
        <v>359</v>
      </c>
      <c r="I50" s="70">
        <v>23.68</v>
      </c>
      <c r="K50" s="57"/>
      <c r="L50" s="58">
        <f t="shared" si="0"/>
        <v>50</v>
      </c>
      <c r="M50" s="57"/>
      <c r="N50" s="99"/>
    </row>
    <row r="51" spans="1:14" ht="18" customHeight="1">
      <c r="A51" s="82" t="s">
        <v>384</v>
      </c>
      <c r="B51" s="83"/>
      <c r="C51" s="84" t="s">
        <v>385</v>
      </c>
      <c r="D51" s="85">
        <v>19.54</v>
      </c>
      <c r="E51" s="85">
        <v>19.54</v>
      </c>
      <c r="F51" s="86" t="s">
        <v>49</v>
      </c>
      <c r="G51" s="87" t="s">
        <v>360</v>
      </c>
      <c r="H51" s="89" t="s">
        <v>361</v>
      </c>
      <c r="I51" s="70">
        <v>21.4</v>
      </c>
      <c r="K51" s="57"/>
      <c r="L51" s="58">
        <f t="shared" si="0"/>
        <v>51</v>
      </c>
      <c r="M51" s="57"/>
      <c r="N51" s="99"/>
    </row>
    <row r="52" spans="1:15" s="54" customFormat="1" ht="18" customHeight="1">
      <c r="A52" s="82" t="s">
        <v>386</v>
      </c>
      <c r="B52" s="83"/>
      <c r="C52" s="84" t="s">
        <v>387</v>
      </c>
      <c r="D52" s="85">
        <v>57.3</v>
      </c>
      <c r="E52" s="85" t="s">
        <v>49</v>
      </c>
      <c r="F52" s="86">
        <v>57.3</v>
      </c>
      <c r="G52" s="87" t="s">
        <v>362</v>
      </c>
      <c r="H52" s="88" t="s">
        <v>363</v>
      </c>
      <c r="I52" s="70">
        <v>23.73</v>
      </c>
      <c r="J52" s="58"/>
      <c r="K52" s="57"/>
      <c r="L52" s="58">
        <f t="shared" si="0"/>
        <v>52</v>
      </c>
      <c r="M52" s="57"/>
      <c r="N52" s="99"/>
      <c r="O52" s="58"/>
    </row>
    <row r="53" spans="1:14" ht="18" customHeight="1">
      <c r="A53" s="82" t="s">
        <v>388</v>
      </c>
      <c r="B53" s="83"/>
      <c r="C53" s="84" t="s">
        <v>389</v>
      </c>
      <c r="D53" s="85">
        <v>30.23</v>
      </c>
      <c r="E53" s="85" t="s">
        <v>49</v>
      </c>
      <c r="F53" s="86">
        <v>30.23</v>
      </c>
      <c r="G53" s="87" t="s">
        <v>364</v>
      </c>
      <c r="H53" s="89" t="s">
        <v>365</v>
      </c>
      <c r="I53" s="70">
        <v>135.79</v>
      </c>
      <c r="K53" s="57"/>
      <c r="L53" s="58">
        <f t="shared" si="0"/>
        <v>53</v>
      </c>
      <c r="M53" s="57"/>
      <c r="N53" s="99"/>
    </row>
    <row r="54" spans="1:14" ht="18" customHeight="1">
      <c r="A54" s="82" t="s">
        <v>390</v>
      </c>
      <c r="B54" s="83"/>
      <c r="C54" s="84" t="s">
        <v>391</v>
      </c>
      <c r="D54" s="85">
        <v>27.07</v>
      </c>
      <c r="E54" s="85" t="s">
        <v>49</v>
      </c>
      <c r="F54" s="86">
        <v>27.07</v>
      </c>
      <c r="G54" s="87" t="s">
        <v>392</v>
      </c>
      <c r="H54" s="89" t="s">
        <v>393</v>
      </c>
      <c r="I54" s="70">
        <v>0</v>
      </c>
      <c r="K54" s="57"/>
      <c r="L54" s="58">
        <f t="shared" si="0"/>
        <v>54</v>
      </c>
      <c r="M54" s="57"/>
      <c r="N54" s="99"/>
    </row>
    <row r="55" spans="1:14" ht="18" customHeight="1">
      <c r="A55" s="82" t="s">
        <v>49</v>
      </c>
      <c r="B55" s="83"/>
      <c r="C55" s="84" t="s">
        <v>49</v>
      </c>
      <c r="D55" s="85" t="s">
        <v>49</v>
      </c>
      <c r="E55" s="85" t="s">
        <v>49</v>
      </c>
      <c r="F55" s="86" t="s">
        <v>49</v>
      </c>
      <c r="G55" s="87" t="s">
        <v>368</v>
      </c>
      <c r="H55" s="89" t="s">
        <v>369</v>
      </c>
      <c r="I55" s="70">
        <v>31.26</v>
      </c>
      <c r="K55" s="57"/>
      <c r="L55" s="58">
        <f t="shared" si="0"/>
      </c>
      <c r="M55" s="57"/>
      <c r="N55" s="99"/>
    </row>
    <row r="56" spans="1:14" ht="18" customHeight="1">
      <c r="A56" s="82" t="s">
        <v>49</v>
      </c>
      <c r="B56" s="83"/>
      <c r="C56" s="84" t="s">
        <v>49</v>
      </c>
      <c r="D56" s="85" t="s">
        <v>49</v>
      </c>
      <c r="E56" s="85" t="s">
        <v>49</v>
      </c>
      <c r="F56" s="86" t="s">
        <v>49</v>
      </c>
      <c r="G56" s="87" t="s">
        <v>372</v>
      </c>
      <c r="H56" s="89" t="s">
        <v>373</v>
      </c>
      <c r="I56" s="70">
        <v>167.59</v>
      </c>
      <c r="K56" s="57"/>
      <c r="L56" s="58">
        <f t="shared" si="0"/>
      </c>
      <c r="M56" s="57"/>
      <c r="N56" s="99"/>
    </row>
    <row r="57" spans="1:14" ht="18" customHeight="1">
      <c r="A57" s="82" t="s">
        <v>49</v>
      </c>
      <c r="B57" s="83"/>
      <c r="C57" s="84" t="s">
        <v>49</v>
      </c>
      <c r="D57" s="85" t="s">
        <v>49</v>
      </c>
      <c r="E57" s="85" t="s">
        <v>49</v>
      </c>
      <c r="F57" s="86" t="s">
        <v>49</v>
      </c>
      <c r="G57" s="87" t="s">
        <v>376</v>
      </c>
      <c r="H57" s="89" t="s">
        <v>377</v>
      </c>
      <c r="I57" s="70">
        <v>12.25</v>
      </c>
      <c r="K57" s="57"/>
      <c r="L57" s="58">
        <f t="shared" si="0"/>
      </c>
      <c r="M57" s="57"/>
      <c r="N57" s="99"/>
    </row>
    <row r="58" spans="1:14" ht="18" customHeight="1">
      <c r="A58" s="82" t="s">
        <v>49</v>
      </c>
      <c r="B58" s="83"/>
      <c r="C58" s="84" t="s">
        <v>49</v>
      </c>
      <c r="D58" s="85" t="s">
        <v>49</v>
      </c>
      <c r="E58" s="85" t="s">
        <v>49</v>
      </c>
      <c r="F58" s="86" t="s">
        <v>49</v>
      </c>
      <c r="G58" s="87" t="s">
        <v>378</v>
      </c>
      <c r="H58" s="89" t="s">
        <v>379</v>
      </c>
      <c r="I58" s="70">
        <v>120.15</v>
      </c>
      <c r="K58" s="57"/>
      <c r="L58" s="58">
        <f t="shared" si="0"/>
      </c>
      <c r="M58" s="57"/>
      <c r="N58" s="99"/>
    </row>
    <row r="59" spans="1:14" ht="18" customHeight="1">
      <c r="A59" s="82" t="s">
        <v>49</v>
      </c>
      <c r="B59" s="83"/>
      <c r="C59" s="84" t="s">
        <v>49</v>
      </c>
      <c r="D59" s="85" t="s">
        <v>49</v>
      </c>
      <c r="E59" s="85" t="s">
        <v>49</v>
      </c>
      <c r="F59" s="86" t="s">
        <v>49</v>
      </c>
      <c r="G59" s="87" t="s">
        <v>394</v>
      </c>
      <c r="H59" s="89" t="s">
        <v>395</v>
      </c>
      <c r="I59" s="70">
        <v>0</v>
      </c>
      <c r="K59" s="57"/>
      <c r="L59" s="58">
        <f t="shared" si="0"/>
      </c>
      <c r="M59" s="57"/>
      <c r="N59" s="99"/>
    </row>
    <row r="60" spans="1:14" ht="18" customHeight="1">
      <c r="A60" s="82" t="s">
        <v>49</v>
      </c>
      <c r="B60" s="83"/>
      <c r="C60" s="84" t="s">
        <v>49</v>
      </c>
      <c r="D60" s="85" t="s">
        <v>49</v>
      </c>
      <c r="E60" s="85" t="s">
        <v>49</v>
      </c>
      <c r="F60" s="86" t="s">
        <v>49</v>
      </c>
      <c r="G60" s="87" t="s">
        <v>382</v>
      </c>
      <c r="H60" s="89" t="s">
        <v>383</v>
      </c>
      <c r="I60" s="70">
        <v>15.65</v>
      </c>
      <c r="K60" s="57"/>
      <c r="L60" s="58">
        <f t="shared" si="0"/>
      </c>
      <c r="M60" s="57"/>
      <c r="N60" s="99"/>
    </row>
    <row r="61" spans="1:14" ht="18" customHeight="1">
      <c r="A61" s="82" t="s">
        <v>49</v>
      </c>
      <c r="B61" s="83"/>
      <c r="C61" s="84" t="s">
        <v>49</v>
      </c>
      <c r="D61" s="85" t="s">
        <v>49</v>
      </c>
      <c r="E61" s="85" t="s">
        <v>49</v>
      </c>
      <c r="F61" s="86" t="s">
        <v>49</v>
      </c>
      <c r="G61" s="87" t="s">
        <v>396</v>
      </c>
      <c r="H61" s="89" t="s">
        <v>397</v>
      </c>
      <c r="I61" s="70">
        <v>0</v>
      </c>
      <c r="K61" s="57"/>
      <c r="L61" s="58">
        <f t="shared" si="0"/>
      </c>
      <c r="M61" s="57"/>
      <c r="N61" s="99"/>
    </row>
    <row r="62" spans="1:14" ht="18" customHeight="1">
      <c r="A62" s="82" t="s">
        <v>49</v>
      </c>
      <c r="B62" s="83"/>
      <c r="C62" s="84" t="s">
        <v>49</v>
      </c>
      <c r="D62" s="85" t="s">
        <v>49</v>
      </c>
      <c r="E62" s="85" t="s">
        <v>49</v>
      </c>
      <c r="F62" s="86" t="s">
        <v>49</v>
      </c>
      <c r="G62" s="87" t="s">
        <v>398</v>
      </c>
      <c r="H62" s="89" t="s">
        <v>399</v>
      </c>
      <c r="I62" s="70">
        <v>0</v>
      </c>
      <c r="K62" s="57"/>
      <c r="L62" s="58">
        <f t="shared" si="0"/>
      </c>
      <c r="M62" s="57"/>
      <c r="N62" s="99"/>
    </row>
    <row r="63" spans="1:14" ht="18" customHeight="1">
      <c r="A63" s="82" t="s">
        <v>49</v>
      </c>
      <c r="B63" s="83"/>
      <c r="C63" s="84" t="s">
        <v>49</v>
      </c>
      <c r="D63" s="85" t="s">
        <v>49</v>
      </c>
      <c r="E63" s="85" t="s">
        <v>49</v>
      </c>
      <c r="F63" s="86" t="s">
        <v>49</v>
      </c>
      <c r="G63" s="87" t="s">
        <v>400</v>
      </c>
      <c r="H63" s="89" t="s">
        <v>401</v>
      </c>
      <c r="I63" s="70">
        <v>0</v>
      </c>
      <c r="K63" s="57"/>
      <c r="L63" s="58">
        <f t="shared" si="0"/>
      </c>
      <c r="M63" s="57"/>
      <c r="N63" s="99"/>
    </row>
    <row r="64" spans="1:14" ht="18" customHeight="1">
      <c r="A64" s="82" t="s">
        <v>49</v>
      </c>
      <c r="B64" s="83"/>
      <c r="C64" s="84" t="s">
        <v>49</v>
      </c>
      <c r="D64" s="85" t="s">
        <v>49</v>
      </c>
      <c r="E64" s="85" t="s">
        <v>49</v>
      </c>
      <c r="F64" s="86" t="s">
        <v>49</v>
      </c>
      <c r="G64" s="87" t="s">
        <v>402</v>
      </c>
      <c r="H64" s="89" t="s">
        <v>403</v>
      </c>
      <c r="I64" s="70">
        <v>0</v>
      </c>
      <c r="K64" s="57"/>
      <c r="L64" s="58">
        <f t="shared" si="0"/>
      </c>
      <c r="M64" s="57"/>
      <c r="N64" s="99"/>
    </row>
    <row r="65" spans="1:14" ht="18" customHeight="1">
      <c r="A65" s="82" t="s">
        <v>49</v>
      </c>
      <c r="B65" s="83"/>
      <c r="C65" s="84" t="s">
        <v>49</v>
      </c>
      <c r="D65" s="85" t="s">
        <v>49</v>
      </c>
      <c r="E65" s="85" t="s">
        <v>49</v>
      </c>
      <c r="F65" s="86" t="s">
        <v>49</v>
      </c>
      <c r="G65" s="87" t="s">
        <v>404</v>
      </c>
      <c r="H65" s="89" t="s">
        <v>405</v>
      </c>
      <c r="I65" s="70">
        <v>0</v>
      </c>
      <c r="K65" s="57"/>
      <c r="L65" s="58">
        <f t="shared" si="0"/>
      </c>
      <c r="M65" s="57"/>
      <c r="N65" s="99"/>
    </row>
    <row r="66" spans="1:14" ht="18" customHeight="1">
      <c r="A66" s="82" t="s">
        <v>49</v>
      </c>
      <c r="B66" s="83"/>
      <c r="C66" s="84" t="s">
        <v>49</v>
      </c>
      <c r="D66" s="85" t="s">
        <v>49</v>
      </c>
      <c r="E66" s="85" t="s">
        <v>49</v>
      </c>
      <c r="F66" s="86" t="s">
        <v>49</v>
      </c>
      <c r="G66" s="87" t="s">
        <v>406</v>
      </c>
      <c r="H66" s="89" t="s">
        <v>407</v>
      </c>
      <c r="I66" s="70">
        <v>0</v>
      </c>
      <c r="K66" s="57"/>
      <c r="L66" s="58">
        <f t="shared" si="0"/>
      </c>
      <c r="M66" s="57"/>
      <c r="N66" s="99"/>
    </row>
    <row r="67" spans="1:14" ht="18" customHeight="1">
      <c r="A67" s="82" t="s">
        <v>49</v>
      </c>
      <c r="B67" s="83"/>
      <c r="C67" s="84" t="s">
        <v>49</v>
      </c>
      <c r="D67" s="85" t="s">
        <v>49</v>
      </c>
      <c r="E67" s="85" t="s">
        <v>49</v>
      </c>
      <c r="F67" s="86" t="s">
        <v>49</v>
      </c>
      <c r="G67" s="87" t="s">
        <v>384</v>
      </c>
      <c r="H67" s="89" t="s">
        <v>385</v>
      </c>
      <c r="I67" s="70">
        <v>19.54</v>
      </c>
      <c r="K67" s="57"/>
      <c r="L67" s="58">
        <f t="shared" si="0"/>
      </c>
      <c r="M67" s="57"/>
      <c r="N67" s="99"/>
    </row>
    <row r="68" spans="1:14" ht="18" customHeight="1">
      <c r="A68" s="82" t="s">
        <v>49</v>
      </c>
      <c r="B68" s="83"/>
      <c r="C68" s="84" t="s">
        <v>49</v>
      </c>
      <c r="D68" s="85" t="s">
        <v>49</v>
      </c>
      <c r="E68" s="85" t="s">
        <v>49</v>
      </c>
      <c r="F68" s="86" t="s">
        <v>49</v>
      </c>
      <c r="G68" s="87" t="s">
        <v>408</v>
      </c>
      <c r="H68" s="89" t="s">
        <v>409</v>
      </c>
      <c r="I68" s="70">
        <v>0</v>
      </c>
      <c r="K68" s="57"/>
      <c r="L68" s="58">
        <f t="shared" si="0"/>
      </c>
      <c r="M68" s="57"/>
      <c r="N68" s="99"/>
    </row>
    <row r="69" spans="1:14" ht="18" customHeight="1">
      <c r="A69" s="82" t="s">
        <v>49</v>
      </c>
      <c r="B69" s="83"/>
      <c r="C69" s="84" t="s">
        <v>49</v>
      </c>
      <c r="D69" s="85" t="s">
        <v>49</v>
      </c>
      <c r="E69" s="85" t="s">
        <v>49</v>
      </c>
      <c r="F69" s="86" t="s">
        <v>49</v>
      </c>
      <c r="G69" s="87" t="s">
        <v>410</v>
      </c>
      <c r="H69" s="88" t="s">
        <v>411</v>
      </c>
      <c r="I69" s="70">
        <v>0</v>
      </c>
      <c r="K69" s="57"/>
      <c r="L69" s="58">
        <f t="shared" si="0"/>
      </c>
      <c r="M69" s="57"/>
      <c r="N69" s="99"/>
    </row>
    <row r="70" spans="1:14" ht="18" customHeight="1">
      <c r="A70" s="82" t="s">
        <v>49</v>
      </c>
      <c r="B70" s="83"/>
      <c r="C70" s="84" t="s">
        <v>49</v>
      </c>
      <c r="D70" s="85" t="s">
        <v>49</v>
      </c>
      <c r="E70" s="85" t="s">
        <v>49</v>
      </c>
      <c r="F70" s="86" t="s">
        <v>49</v>
      </c>
      <c r="G70" s="87" t="s">
        <v>412</v>
      </c>
      <c r="H70" s="89" t="s">
        <v>413</v>
      </c>
      <c r="I70" s="70">
        <v>0</v>
      </c>
      <c r="K70" s="57"/>
      <c r="L70" s="58">
        <f t="shared" si="0"/>
      </c>
      <c r="M70" s="57"/>
      <c r="N70" s="99"/>
    </row>
    <row r="71" spans="1:14" ht="18" customHeight="1">
      <c r="A71" s="82" t="s">
        <v>49</v>
      </c>
      <c r="B71" s="83"/>
      <c r="C71" s="84" t="s">
        <v>49</v>
      </c>
      <c r="D71" s="85" t="s">
        <v>49</v>
      </c>
      <c r="E71" s="85" t="s">
        <v>49</v>
      </c>
      <c r="F71" s="86" t="s">
        <v>49</v>
      </c>
      <c r="G71" s="87" t="s">
        <v>414</v>
      </c>
      <c r="H71" s="89" t="s">
        <v>415</v>
      </c>
      <c r="I71" s="70">
        <v>0</v>
      </c>
      <c r="K71" s="57"/>
      <c r="L71" s="58">
        <f t="shared" si="0"/>
      </c>
      <c r="M71" s="57"/>
      <c r="N71" s="99"/>
    </row>
    <row r="72" spans="1:14" ht="18" customHeight="1">
      <c r="A72" s="82" t="s">
        <v>49</v>
      </c>
      <c r="B72" s="83"/>
      <c r="C72" s="84" t="s">
        <v>49</v>
      </c>
      <c r="D72" s="85" t="s">
        <v>49</v>
      </c>
      <c r="E72" s="85" t="s">
        <v>49</v>
      </c>
      <c r="F72" s="86" t="s">
        <v>49</v>
      </c>
      <c r="G72" s="87" t="s">
        <v>416</v>
      </c>
      <c r="H72" s="89" t="s">
        <v>417</v>
      </c>
      <c r="I72" s="70">
        <v>0</v>
      </c>
      <c r="K72" s="57"/>
      <c r="L72" s="58">
        <f t="shared" si="0"/>
      </c>
      <c r="M72" s="57"/>
      <c r="N72" s="99"/>
    </row>
    <row r="73" spans="1:14" ht="18" customHeight="1">
      <c r="A73" s="82" t="s">
        <v>49</v>
      </c>
      <c r="B73" s="83"/>
      <c r="C73" s="84" t="s">
        <v>49</v>
      </c>
      <c r="D73" s="85" t="s">
        <v>49</v>
      </c>
      <c r="E73" s="85" t="s">
        <v>49</v>
      </c>
      <c r="F73" s="86" t="s">
        <v>49</v>
      </c>
      <c r="G73" s="87" t="s">
        <v>418</v>
      </c>
      <c r="H73" s="89" t="s">
        <v>419</v>
      </c>
      <c r="I73" s="70">
        <v>0</v>
      </c>
      <c r="K73" s="57"/>
      <c r="L73" s="58">
        <f t="shared" si="0"/>
      </c>
      <c r="M73" s="57"/>
      <c r="N73" s="99"/>
    </row>
    <row r="74" spans="1:14" ht="18" customHeight="1">
      <c r="A74" s="82" t="s">
        <v>49</v>
      </c>
      <c r="B74" s="83"/>
      <c r="C74" s="84" t="s">
        <v>49</v>
      </c>
      <c r="D74" s="85" t="s">
        <v>49</v>
      </c>
      <c r="E74" s="85" t="s">
        <v>49</v>
      </c>
      <c r="F74" s="86" t="s">
        <v>49</v>
      </c>
      <c r="G74" s="87" t="s">
        <v>420</v>
      </c>
      <c r="H74" s="89" t="s">
        <v>421</v>
      </c>
      <c r="I74" s="70">
        <v>0</v>
      </c>
      <c r="K74" s="57"/>
      <c r="L74" s="58">
        <f t="shared" si="0"/>
      </c>
      <c r="M74" s="57"/>
      <c r="N74" s="99"/>
    </row>
    <row r="75" spans="1:14" ht="18" customHeight="1">
      <c r="A75" s="82" t="s">
        <v>49</v>
      </c>
      <c r="B75" s="83"/>
      <c r="C75" s="84" t="s">
        <v>49</v>
      </c>
      <c r="D75" s="85" t="s">
        <v>49</v>
      </c>
      <c r="E75" s="85" t="s">
        <v>49</v>
      </c>
      <c r="F75" s="86" t="s">
        <v>49</v>
      </c>
      <c r="G75" s="87" t="s">
        <v>422</v>
      </c>
      <c r="H75" s="89" t="s">
        <v>389</v>
      </c>
      <c r="I75" s="70">
        <v>0</v>
      </c>
      <c r="K75" s="57"/>
      <c r="L75" s="58">
        <f t="shared" si="0"/>
      </c>
      <c r="M75" s="57"/>
      <c r="N75" s="99"/>
    </row>
    <row r="76" spans="1:14" ht="18" customHeight="1">
      <c r="A76" s="82" t="s">
        <v>49</v>
      </c>
      <c r="B76" s="83"/>
      <c r="C76" s="84" t="s">
        <v>49</v>
      </c>
      <c r="D76" s="85" t="s">
        <v>49</v>
      </c>
      <c r="E76" s="85" t="s">
        <v>49</v>
      </c>
      <c r="F76" s="86" t="s">
        <v>49</v>
      </c>
      <c r="G76" s="87" t="s">
        <v>423</v>
      </c>
      <c r="H76" s="89" t="s">
        <v>424</v>
      </c>
      <c r="I76" s="70">
        <v>0</v>
      </c>
      <c r="K76" s="57"/>
      <c r="L76" s="58">
        <f t="shared" si="0"/>
      </c>
      <c r="M76" s="57"/>
      <c r="N76" s="99"/>
    </row>
    <row r="77" spans="1:14" ht="18" customHeight="1">
      <c r="A77" s="82" t="s">
        <v>49</v>
      </c>
      <c r="B77" s="83"/>
      <c r="C77" s="84" t="s">
        <v>49</v>
      </c>
      <c r="D77" s="85" t="s">
        <v>49</v>
      </c>
      <c r="E77" s="85" t="s">
        <v>49</v>
      </c>
      <c r="F77" s="86" t="s">
        <v>49</v>
      </c>
      <c r="G77" s="87" t="s">
        <v>425</v>
      </c>
      <c r="H77" s="89" t="s">
        <v>426</v>
      </c>
      <c r="I77" s="70">
        <v>0</v>
      </c>
      <c r="K77" s="57"/>
      <c r="L77" s="58">
        <f t="shared" si="0"/>
      </c>
      <c r="M77" s="57"/>
      <c r="N77" s="99"/>
    </row>
    <row r="78" spans="1:14" ht="18" customHeight="1">
      <c r="A78" s="82" t="s">
        <v>49</v>
      </c>
      <c r="B78" s="83"/>
      <c r="C78" s="84" t="s">
        <v>49</v>
      </c>
      <c r="D78" s="85" t="s">
        <v>49</v>
      </c>
      <c r="E78" s="85" t="s">
        <v>49</v>
      </c>
      <c r="F78" s="86" t="s">
        <v>49</v>
      </c>
      <c r="G78" s="87" t="s">
        <v>427</v>
      </c>
      <c r="H78" s="89" t="s">
        <v>428</v>
      </c>
      <c r="I78" s="70">
        <v>0</v>
      </c>
      <c r="K78" s="57"/>
      <c r="L78" s="58">
        <f t="shared" si="0"/>
      </c>
      <c r="M78" s="57"/>
      <c r="N78" s="99"/>
    </row>
    <row r="79" spans="1:14" ht="18" customHeight="1">
      <c r="A79" s="82" t="s">
        <v>49</v>
      </c>
      <c r="B79" s="83"/>
      <c r="C79" s="84" t="s">
        <v>49</v>
      </c>
      <c r="D79" s="85" t="s">
        <v>49</v>
      </c>
      <c r="E79" s="85" t="s">
        <v>49</v>
      </c>
      <c r="F79" s="86" t="s">
        <v>49</v>
      </c>
      <c r="G79" s="87" t="s">
        <v>429</v>
      </c>
      <c r="H79" s="89" t="s">
        <v>430</v>
      </c>
      <c r="I79" s="70">
        <v>0</v>
      </c>
      <c r="K79" s="57"/>
      <c r="L79" s="58">
        <f aca="true" t="shared" si="1" ref="L79:L107">IF(C79&lt;&gt;"",ROW(),"")</f>
      </c>
      <c r="M79" s="57"/>
      <c r="N79" s="99"/>
    </row>
    <row r="80" spans="1:14" ht="18" customHeight="1">
      <c r="A80" s="82" t="s">
        <v>49</v>
      </c>
      <c r="B80" s="83"/>
      <c r="C80" s="84" t="s">
        <v>49</v>
      </c>
      <c r="D80" s="85" t="s">
        <v>49</v>
      </c>
      <c r="E80" s="85" t="s">
        <v>49</v>
      </c>
      <c r="F80" s="86" t="s">
        <v>49</v>
      </c>
      <c r="G80" s="87" t="s">
        <v>431</v>
      </c>
      <c r="H80" s="88" t="s">
        <v>432</v>
      </c>
      <c r="I80" s="70">
        <v>0</v>
      </c>
      <c r="K80" s="57"/>
      <c r="L80" s="58">
        <f t="shared" si="1"/>
      </c>
      <c r="M80" s="57"/>
      <c r="N80" s="99"/>
    </row>
    <row r="81" spans="1:14" ht="18" customHeight="1">
      <c r="A81" s="82" t="s">
        <v>49</v>
      </c>
      <c r="B81" s="83"/>
      <c r="C81" s="84" t="s">
        <v>49</v>
      </c>
      <c r="D81" s="85" t="s">
        <v>49</v>
      </c>
      <c r="E81" s="85" t="s">
        <v>49</v>
      </c>
      <c r="F81" s="86" t="s">
        <v>49</v>
      </c>
      <c r="G81" s="87" t="s">
        <v>433</v>
      </c>
      <c r="H81" s="89" t="s">
        <v>391</v>
      </c>
      <c r="I81" s="70">
        <v>0</v>
      </c>
      <c r="K81" s="57"/>
      <c r="L81" s="58">
        <f t="shared" si="1"/>
      </c>
      <c r="M81" s="57"/>
      <c r="N81" s="99"/>
    </row>
    <row r="82" spans="1:14" ht="18" customHeight="1">
      <c r="A82" s="82" t="s">
        <v>49</v>
      </c>
      <c r="B82" s="83"/>
      <c r="C82" s="84" t="s">
        <v>49</v>
      </c>
      <c r="D82" s="85" t="s">
        <v>49</v>
      </c>
      <c r="E82" s="85" t="s">
        <v>49</v>
      </c>
      <c r="F82" s="86" t="s">
        <v>49</v>
      </c>
      <c r="G82" s="87" t="s">
        <v>434</v>
      </c>
      <c r="H82" s="89" t="s">
        <v>435</v>
      </c>
      <c r="I82" s="70">
        <v>0</v>
      </c>
      <c r="K82" s="57"/>
      <c r="L82" s="58">
        <f t="shared" si="1"/>
      </c>
      <c r="M82" s="57"/>
      <c r="N82" s="99"/>
    </row>
    <row r="83" spans="1:14" ht="18" customHeight="1">
      <c r="A83" s="82" t="s">
        <v>49</v>
      </c>
      <c r="B83" s="83"/>
      <c r="C83" s="84" t="s">
        <v>49</v>
      </c>
      <c r="D83" s="85" t="s">
        <v>49</v>
      </c>
      <c r="E83" s="85" t="s">
        <v>49</v>
      </c>
      <c r="F83" s="86" t="s">
        <v>49</v>
      </c>
      <c r="G83" s="87" t="s">
        <v>436</v>
      </c>
      <c r="H83" s="89" t="s">
        <v>437</v>
      </c>
      <c r="I83" s="70">
        <v>0</v>
      </c>
      <c r="K83" s="57"/>
      <c r="L83" s="58">
        <f t="shared" si="1"/>
      </c>
      <c r="M83" s="57"/>
      <c r="N83" s="99"/>
    </row>
    <row r="84" spans="1:14" ht="18" customHeight="1">
      <c r="A84" s="82" t="s">
        <v>49</v>
      </c>
      <c r="B84" s="83"/>
      <c r="C84" s="84" t="s">
        <v>49</v>
      </c>
      <c r="D84" s="85" t="s">
        <v>49</v>
      </c>
      <c r="E84" s="85" t="s">
        <v>49</v>
      </c>
      <c r="F84" s="86" t="s">
        <v>49</v>
      </c>
      <c r="G84" s="87" t="s">
        <v>438</v>
      </c>
      <c r="H84" s="89" t="s">
        <v>439</v>
      </c>
      <c r="I84" s="70">
        <v>0</v>
      </c>
      <c r="K84" s="57"/>
      <c r="L84" s="58">
        <f t="shared" si="1"/>
      </c>
      <c r="M84" s="57"/>
      <c r="N84" s="99"/>
    </row>
    <row r="85" spans="1:14" ht="18" customHeight="1">
      <c r="A85" s="82" t="s">
        <v>49</v>
      </c>
      <c r="B85" s="83"/>
      <c r="C85" s="84" t="s">
        <v>49</v>
      </c>
      <c r="D85" s="85" t="s">
        <v>49</v>
      </c>
      <c r="E85" s="85" t="s">
        <v>49</v>
      </c>
      <c r="F85" s="86" t="s">
        <v>49</v>
      </c>
      <c r="G85" s="87" t="s">
        <v>440</v>
      </c>
      <c r="H85" s="89" t="s">
        <v>441</v>
      </c>
      <c r="I85" s="70">
        <v>0</v>
      </c>
      <c r="K85" s="57"/>
      <c r="L85" s="58">
        <f t="shared" si="1"/>
      </c>
      <c r="M85" s="57"/>
      <c r="N85" s="99"/>
    </row>
    <row r="86" spans="1:14" ht="18" customHeight="1">
      <c r="A86" s="82" t="s">
        <v>49</v>
      </c>
      <c r="B86" s="83"/>
      <c r="C86" s="84" t="s">
        <v>49</v>
      </c>
      <c r="D86" s="85" t="s">
        <v>49</v>
      </c>
      <c r="E86" s="85" t="s">
        <v>49</v>
      </c>
      <c r="F86" s="86" t="s">
        <v>49</v>
      </c>
      <c r="G86" s="87" t="s">
        <v>386</v>
      </c>
      <c r="H86" s="89" t="s">
        <v>387</v>
      </c>
      <c r="I86" s="70">
        <v>57.3</v>
      </c>
      <c r="K86" s="57"/>
      <c r="L86" s="58">
        <f t="shared" si="1"/>
      </c>
      <c r="M86" s="57"/>
      <c r="N86" s="99"/>
    </row>
    <row r="87" spans="1:14" ht="18" customHeight="1">
      <c r="A87" s="82" t="s">
        <v>49</v>
      </c>
      <c r="B87" s="83"/>
      <c r="C87" s="84" t="s">
        <v>49</v>
      </c>
      <c r="D87" s="85" t="s">
        <v>49</v>
      </c>
      <c r="E87" s="85" t="s">
        <v>49</v>
      </c>
      <c r="F87" s="86" t="s">
        <v>49</v>
      </c>
      <c r="G87" s="87" t="s">
        <v>442</v>
      </c>
      <c r="H87" s="89" t="s">
        <v>421</v>
      </c>
      <c r="I87" s="70">
        <v>0</v>
      </c>
      <c r="K87" s="57"/>
      <c r="L87" s="58">
        <f t="shared" si="1"/>
      </c>
      <c r="M87" s="57"/>
      <c r="N87" s="99"/>
    </row>
    <row r="88" spans="1:14" ht="18" customHeight="1">
      <c r="A88" s="82" t="s">
        <v>49</v>
      </c>
      <c r="B88" s="83"/>
      <c r="C88" s="84" t="s">
        <v>49</v>
      </c>
      <c r="D88" s="85" t="s">
        <v>49</v>
      </c>
      <c r="E88" s="85" t="s">
        <v>49</v>
      </c>
      <c r="F88" s="86" t="s">
        <v>49</v>
      </c>
      <c r="G88" s="87" t="s">
        <v>388</v>
      </c>
      <c r="H88" s="89" t="s">
        <v>389</v>
      </c>
      <c r="I88" s="70">
        <v>30.23</v>
      </c>
      <c r="K88" s="57"/>
      <c r="L88" s="58">
        <f t="shared" si="1"/>
      </c>
      <c r="M88" s="57"/>
      <c r="N88" s="99"/>
    </row>
    <row r="89" spans="1:14" ht="18" customHeight="1">
      <c r="A89" s="82" t="s">
        <v>49</v>
      </c>
      <c r="B89" s="83"/>
      <c r="C89" s="84" t="s">
        <v>49</v>
      </c>
      <c r="D89" s="85" t="s">
        <v>49</v>
      </c>
      <c r="E89" s="85" t="s">
        <v>49</v>
      </c>
      <c r="F89" s="86" t="s">
        <v>49</v>
      </c>
      <c r="G89" s="87" t="s">
        <v>443</v>
      </c>
      <c r="H89" s="89" t="s">
        <v>424</v>
      </c>
      <c r="I89" s="70">
        <v>0</v>
      </c>
      <c r="K89" s="57"/>
      <c r="L89" s="58">
        <f t="shared" si="1"/>
      </c>
      <c r="M89" s="57"/>
      <c r="N89" s="99"/>
    </row>
    <row r="90" spans="1:14" ht="18" customHeight="1">
      <c r="A90" s="82" t="s">
        <v>49</v>
      </c>
      <c r="B90" s="83"/>
      <c r="C90" s="84" t="s">
        <v>49</v>
      </c>
      <c r="D90" s="85" t="s">
        <v>49</v>
      </c>
      <c r="E90" s="85" t="s">
        <v>49</v>
      </c>
      <c r="F90" s="86" t="s">
        <v>49</v>
      </c>
      <c r="G90" s="87" t="s">
        <v>444</v>
      </c>
      <c r="H90" s="89" t="s">
        <v>426</v>
      </c>
      <c r="I90" s="70">
        <v>0</v>
      </c>
      <c r="K90" s="57"/>
      <c r="L90" s="58">
        <f t="shared" si="1"/>
      </c>
      <c r="M90" s="57"/>
      <c r="N90" s="99"/>
    </row>
    <row r="91" spans="1:14" ht="18" customHeight="1">
      <c r="A91" s="82" t="s">
        <v>49</v>
      </c>
      <c r="B91" s="83"/>
      <c r="C91" s="84" t="s">
        <v>49</v>
      </c>
      <c r="D91" s="85" t="s">
        <v>49</v>
      </c>
      <c r="E91" s="85" t="s">
        <v>49</v>
      </c>
      <c r="F91" s="86" t="s">
        <v>49</v>
      </c>
      <c r="G91" s="87" t="s">
        <v>445</v>
      </c>
      <c r="H91" s="89" t="s">
        <v>428</v>
      </c>
      <c r="I91" s="70">
        <v>0</v>
      </c>
      <c r="K91" s="57"/>
      <c r="L91" s="58">
        <f t="shared" si="1"/>
      </c>
      <c r="M91" s="57"/>
      <c r="N91" s="99"/>
    </row>
    <row r="92" spans="1:14" ht="18" customHeight="1">
      <c r="A92" s="82" t="s">
        <v>49</v>
      </c>
      <c r="B92" s="83"/>
      <c r="C92" s="84" t="s">
        <v>49</v>
      </c>
      <c r="D92" s="85" t="s">
        <v>49</v>
      </c>
      <c r="E92" s="85" t="s">
        <v>49</v>
      </c>
      <c r="F92" s="86" t="s">
        <v>49</v>
      </c>
      <c r="G92" s="87" t="s">
        <v>446</v>
      </c>
      <c r="H92" s="89" t="s">
        <v>430</v>
      </c>
      <c r="I92" s="70">
        <v>0</v>
      </c>
      <c r="K92" s="57"/>
      <c r="L92" s="58">
        <f t="shared" si="1"/>
      </c>
      <c r="M92" s="57"/>
      <c r="N92" s="99"/>
    </row>
    <row r="93" spans="1:14" ht="18" customHeight="1">
      <c r="A93" s="82" t="s">
        <v>49</v>
      </c>
      <c r="B93" s="83"/>
      <c r="C93" s="84" t="s">
        <v>49</v>
      </c>
      <c r="D93" s="85" t="s">
        <v>49</v>
      </c>
      <c r="E93" s="85" t="s">
        <v>49</v>
      </c>
      <c r="F93" s="86" t="s">
        <v>49</v>
      </c>
      <c r="G93" s="87" t="s">
        <v>447</v>
      </c>
      <c r="H93" s="89" t="s">
        <v>432</v>
      </c>
      <c r="I93" s="70">
        <v>0</v>
      </c>
      <c r="K93" s="57"/>
      <c r="L93" s="58">
        <f t="shared" si="1"/>
      </c>
      <c r="M93" s="57"/>
      <c r="N93" s="99"/>
    </row>
    <row r="94" spans="1:14" ht="18" customHeight="1">
      <c r="A94" s="82" t="s">
        <v>49</v>
      </c>
      <c r="B94" s="83"/>
      <c r="C94" s="84" t="s">
        <v>49</v>
      </c>
      <c r="D94" s="85" t="s">
        <v>49</v>
      </c>
      <c r="E94" s="85" t="s">
        <v>49</v>
      </c>
      <c r="F94" s="86" t="s">
        <v>49</v>
      </c>
      <c r="G94" s="87" t="s">
        <v>448</v>
      </c>
      <c r="H94" s="89" t="s">
        <v>449</v>
      </c>
      <c r="I94" s="70">
        <v>0</v>
      </c>
      <c r="K94" s="57"/>
      <c r="L94" s="58">
        <f t="shared" si="1"/>
      </c>
      <c r="M94" s="57"/>
      <c r="N94" s="99"/>
    </row>
    <row r="95" spans="1:14" ht="18" customHeight="1">
      <c r="A95" s="82" t="s">
        <v>49</v>
      </c>
      <c r="B95" s="83"/>
      <c r="C95" s="84" t="s">
        <v>49</v>
      </c>
      <c r="D95" s="85" t="s">
        <v>49</v>
      </c>
      <c r="E95" s="85" t="s">
        <v>49</v>
      </c>
      <c r="F95" s="86" t="s">
        <v>49</v>
      </c>
      <c r="G95" s="87" t="s">
        <v>450</v>
      </c>
      <c r="H95" s="89" t="s">
        <v>451</v>
      </c>
      <c r="I95" s="70">
        <v>0</v>
      </c>
      <c r="K95" s="57"/>
      <c r="L95" s="58">
        <f t="shared" si="1"/>
      </c>
      <c r="M95" s="57"/>
      <c r="N95" s="99"/>
    </row>
    <row r="96" spans="1:14" ht="18" customHeight="1">
      <c r="A96" s="82" t="s">
        <v>49</v>
      </c>
      <c r="B96" s="83"/>
      <c r="C96" s="84" t="s">
        <v>49</v>
      </c>
      <c r="D96" s="85" t="s">
        <v>49</v>
      </c>
      <c r="E96" s="85" t="s">
        <v>49</v>
      </c>
      <c r="F96" s="86" t="s">
        <v>49</v>
      </c>
      <c r="G96" s="87" t="s">
        <v>452</v>
      </c>
      <c r="H96" s="88" t="s">
        <v>453</v>
      </c>
      <c r="I96" s="70">
        <v>0</v>
      </c>
      <c r="K96" s="57"/>
      <c r="L96" s="58">
        <f t="shared" si="1"/>
      </c>
      <c r="M96" s="57"/>
      <c r="N96" s="99"/>
    </row>
    <row r="97" spans="1:14" ht="18" customHeight="1">
      <c r="A97" s="82" t="s">
        <v>49</v>
      </c>
      <c r="B97" s="83"/>
      <c r="C97" s="84" t="s">
        <v>49</v>
      </c>
      <c r="D97" s="85" t="s">
        <v>49</v>
      </c>
      <c r="E97" s="85" t="s">
        <v>49</v>
      </c>
      <c r="F97" s="86" t="s">
        <v>49</v>
      </c>
      <c r="G97" s="87" t="s">
        <v>454</v>
      </c>
      <c r="H97" s="89" t="s">
        <v>455</v>
      </c>
      <c r="I97" s="70">
        <v>0</v>
      </c>
      <c r="K97" s="57"/>
      <c r="L97" s="58">
        <f t="shared" si="1"/>
      </c>
      <c r="M97" s="57"/>
      <c r="N97" s="99"/>
    </row>
    <row r="98" spans="1:14" ht="18" customHeight="1">
      <c r="A98" s="82" t="s">
        <v>49</v>
      </c>
      <c r="B98" s="83"/>
      <c r="C98" s="84" t="s">
        <v>49</v>
      </c>
      <c r="D98" s="85" t="s">
        <v>49</v>
      </c>
      <c r="E98" s="85" t="s">
        <v>49</v>
      </c>
      <c r="F98" s="86" t="s">
        <v>49</v>
      </c>
      <c r="G98" s="87" t="s">
        <v>390</v>
      </c>
      <c r="H98" s="89" t="s">
        <v>391</v>
      </c>
      <c r="I98" s="70">
        <v>27.07</v>
      </c>
      <c r="K98" s="57"/>
      <c r="L98" s="58">
        <f t="shared" si="1"/>
      </c>
      <c r="M98" s="57"/>
      <c r="N98" s="99"/>
    </row>
    <row r="99" spans="1:14" ht="18" customHeight="1">
      <c r="A99" s="82" t="s">
        <v>49</v>
      </c>
      <c r="B99" s="83"/>
      <c r="C99" s="84" t="s">
        <v>49</v>
      </c>
      <c r="D99" s="85" t="s">
        <v>49</v>
      </c>
      <c r="E99" s="85" t="s">
        <v>49</v>
      </c>
      <c r="F99" s="86" t="s">
        <v>49</v>
      </c>
      <c r="G99" s="87" t="s">
        <v>456</v>
      </c>
      <c r="H99" s="89" t="s">
        <v>435</v>
      </c>
      <c r="I99" s="70">
        <v>0</v>
      </c>
      <c r="K99" s="57"/>
      <c r="L99" s="58">
        <f t="shared" si="1"/>
      </c>
      <c r="M99" s="57"/>
      <c r="N99" s="99"/>
    </row>
    <row r="100" spans="1:14" ht="18" customHeight="1">
      <c r="A100" s="82" t="s">
        <v>49</v>
      </c>
      <c r="B100" s="83"/>
      <c r="C100" s="84" t="s">
        <v>49</v>
      </c>
      <c r="D100" s="85" t="s">
        <v>49</v>
      </c>
      <c r="E100" s="85" t="s">
        <v>49</v>
      </c>
      <c r="F100" s="86" t="s">
        <v>49</v>
      </c>
      <c r="G100" s="87" t="s">
        <v>457</v>
      </c>
      <c r="H100" s="89" t="s">
        <v>437</v>
      </c>
      <c r="I100" s="70">
        <v>0</v>
      </c>
      <c r="K100" s="57"/>
      <c r="L100" s="58">
        <f t="shared" si="1"/>
      </c>
      <c r="M100" s="57"/>
      <c r="N100" s="99"/>
    </row>
    <row r="101" spans="1:14" ht="18" customHeight="1">
      <c r="A101" s="82" t="s">
        <v>49</v>
      </c>
      <c r="B101" s="83"/>
      <c r="C101" s="84" t="s">
        <v>49</v>
      </c>
      <c r="D101" s="85" t="s">
        <v>49</v>
      </c>
      <c r="E101" s="85" t="s">
        <v>49</v>
      </c>
      <c r="F101" s="86" t="s">
        <v>49</v>
      </c>
      <c r="G101" s="87" t="s">
        <v>458</v>
      </c>
      <c r="H101" s="88" t="s">
        <v>439</v>
      </c>
      <c r="I101" s="70">
        <v>0</v>
      </c>
      <c r="K101" s="57"/>
      <c r="L101" s="58">
        <f t="shared" si="1"/>
      </c>
      <c r="M101" s="57"/>
      <c r="N101" s="99"/>
    </row>
    <row r="102" spans="1:14" ht="18" customHeight="1">
      <c r="A102" s="82" t="s">
        <v>49</v>
      </c>
      <c r="B102" s="83"/>
      <c r="C102" s="84" t="s">
        <v>49</v>
      </c>
      <c r="D102" s="85" t="s">
        <v>49</v>
      </c>
      <c r="E102" s="85" t="s">
        <v>49</v>
      </c>
      <c r="F102" s="86" t="s">
        <v>49</v>
      </c>
      <c r="G102" s="87" t="s">
        <v>459</v>
      </c>
      <c r="H102" s="89" t="s">
        <v>460</v>
      </c>
      <c r="I102" s="70">
        <v>0</v>
      </c>
      <c r="K102" s="57"/>
      <c r="L102" s="58">
        <f t="shared" si="1"/>
      </c>
      <c r="M102" s="57"/>
      <c r="N102" s="99"/>
    </row>
    <row r="103" spans="1:14" ht="18" customHeight="1">
      <c r="A103" s="82" t="s">
        <v>49</v>
      </c>
      <c r="B103" s="83"/>
      <c r="C103" s="84" t="s">
        <v>49</v>
      </c>
      <c r="D103" s="85" t="s">
        <v>49</v>
      </c>
      <c r="E103" s="85" t="s">
        <v>49</v>
      </c>
      <c r="F103" s="86" t="s">
        <v>49</v>
      </c>
      <c r="G103" s="87" t="s">
        <v>461</v>
      </c>
      <c r="H103" s="89" t="s">
        <v>462</v>
      </c>
      <c r="I103" s="70">
        <v>0</v>
      </c>
      <c r="K103" s="57"/>
      <c r="L103" s="58">
        <f t="shared" si="1"/>
      </c>
      <c r="M103" s="57"/>
      <c r="N103" s="99"/>
    </row>
    <row r="104" spans="1:14" ht="18" customHeight="1">
      <c r="A104" s="82" t="s">
        <v>49</v>
      </c>
      <c r="B104" s="83"/>
      <c r="C104" s="84" t="s">
        <v>49</v>
      </c>
      <c r="D104" s="85" t="s">
        <v>49</v>
      </c>
      <c r="E104" s="85" t="s">
        <v>49</v>
      </c>
      <c r="F104" s="86" t="s">
        <v>49</v>
      </c>
      <c r="G104" s="87" t="s">
        <v>463</v>
      </c>
      <c r="H104" s="88" t="s">
        <v>464</v>
      </c>
      <c r="I104" s="70">
        <v>0</v>
      </c>
      <c r="K104" s="57"/>
      <c r="L104" s="58">
        <f t="shared" si="1"/>
      </c>
      <c r="M104" s="57"/>
      <c r="N104" s="99"/>
    </row>
    <row r="105" spans="1:14" ht="18" customHeight="1">
      <c r="A105" s="82" t="s">
        <v>49</v>
      </c>
      <c r="B105" s="83"/>
      <c r="C105" s="84" t="s">
        <v>49</v>
      </c>
      <c r="D105" s="85" t="s">
        <v>49</v>
      </c>
      <c r="E105" s="85" t="s">
        <v>49</v>
      </c>
      <c r="F105" s="86" t="s">
        <v>49</v>
      </c>
      <c r="G105" s="87" t="s">
        <v>465</v>
      </c>
      <c r="H105" s="89" t="s">
        <v>466</v>
      </c>
      <c r="I105" s="70">
        <v>0</v>
      </c>
      <c r="K105" s="57"/>
      <c r="L105" s="58">
        <f t="shared" si="1"/>
      </c>
      <c r="M105" s="57"/>
      <c r="N105" s="99"/>
    </row>
    <row r="106" spans="1:14" ht="18" customHeight="1">
      <c r="A106" s="82" t="s">
        <v>49</v>
      </c>
      <c r="B106" s="83"/>
      <c r="C106" s="84" t="s">
        <v>49</v>
      </c>
      <c r="D106" s="85" t="s">
        <v>49</v>
      </c>
      <c r="E106" s="85" t="s">
        <v>49</v>
      </c>
      <c r="F106" s="86" t="s">
        <v>49</v>
      </c>
      <c r="G106" s="87" t="s">
        <v>467</v>
      </c>
      <c r="H106" s="89" t="s">
        <v>468</v>
      </c>
      <c r="I106" s="70">
        <v>0</v>
      </c>
      <c r="K106" s="57"/>
      <c r="L106" s="58">
        <f t="shared" si="1"/>
      </c>
      <c r="M106" s="57"/>
      <c r="N106" s="99"/>
    </row>
    <row r="107" spans="1:14" ht="18" customHeight="1">
      <c r="A107" s="82" t="s">
        <v>49</v>
      </c>
      <c r="B107" s="83"/>
      <c r="C107" s="84" t="s">
        <v>49</v>
      </c>
      <c r="D107" s="85" t="s">
        <v>49</v>
      </c>
      <c r="E107" s="85" t="s">
        <v>49</v>
      </c>
      <c r="F107" s="86" t="s">
        <v>49</v>
      </c>
      <c r="G107" s="87" t="s">
        <v>469</v>
      </c>
      <c r="H107" s="89" t="s">
        <v>464</v>
      </c>
      <c r="I107" s="70">
        <v>0</v>
      </c>
      <c r="K107" s="57"/>
      <c r="L107" s="58">
        <f t="shared" si="1"/>
      </c>
      <c r="M107" s="57"/>
      <c r="N107" s="99"/>
    </row>
    <row r="108" spans="1:9" ht="42.75">
      <c r="A108" s="102"/>
      <c r="B108" s="102"/>
      <c r="C108" s="103"/>
      <c r="G108" s="57" t="s">
        <v>470</v>
      </c>
      <c r="H108" s="58" t="s">
        <v>471</v>
      </c>
      <c r="I108" s="70">
        <v>0</v>
      </c>
    </row>
    <row r="109" spans="1:9" ht="14.25">
      <c r="A109" s="104"/>
      <c r="B109" s="104"/>
      <c r="C109" s="105"/>
      <c r="G109" s="57" t="s">
        <v>472</v>
      </c>
      <c r="H109" s="58" t="s">
        <v>473</v>
      </c>
      <c r="I109" s="70">
        <v>0</v>
      </c>
    </row>
    <row r="110" spans="1:9" ht="14.25">
      <c r="A110" s="104"/>
      <c r="B110" s="104"/>
      <c r="C110" s="105"/>
      <c r="G110" s="57" t="s">
        <v>474</v>
      </c>
      <c r="H110" s="58" t="s">
        <v>475</v>
      </c>
      <c r="I110" s="70">
        <v>0</v>
      </c>
    </row>
    <row r="111" spans="1:9" ht="28.5">
      <c r="A111" s="104"/>
      <c r="B111" s="104"/>
      <c r="C111" s="105"/>
      <c r="D111" s="106"/>
      <c r="G111" s="57" t="s">
        <v>476</v>
      </c>
      <c r="H111" s="58" t="s">
        <v>466</v>
      </c>
      <c r="I111" s="70">
        <v>0</v>
      </c>
    </row>
    <row r="112" spans="7:9" ht="42.75">
      <c r="G112" s="57" t="s">
        <v>477</v>
      </c>
      <c r="H112" s="58" t="s">
        <v>478</v>
      </c>
      <c r="I112" s="70">
        <v>0</v>
      </c>
    </row>
    <row r="113" spans="7:9" ht="42.75">
      <c r="G113" s="57" t="s">
        <v>479</v>
      </c>
      <c r="H113" s="58" t="s">
        <v>480</v>
      </c>
      <c r="I113" s="70">
        <v>0</v>
      </c>
    </row>
    <row r="114" spans="7:9" ht="42.75">
      <c r="G114" s="57" t="s">
        <v>481</v>
      </c>
      <c r="H114" s="58" t="s">
        <v>482</v>
      </c>
      <c r="I114" s="70">
        <v>0</v>
      </c>
    </row>
    <row r="115" spans="7:9" ht="14.25">
      <c r="G115" s="57" t="s">
        <v>483</v>
      </c>
      <c r="H115" s="58" t="s">
        <v>484</v>
      </c>
      <c r="I115" s="70">
        <v>0</v>
      </c>
    </row>
    <row r="116" spans="7:9" ht="14.25">
      <c r="G116" s="57" t="s">
        <v>485</v>
      </c>
      <c r="H116" s="58" t="s">
        <v>486</v>
      </c>
      <c r="I116" s="70">
        <v>0</v>
      </c>
    </row>
    <row r="117" spans="7:9" ht="28.5">
      <c r="G117" s="57" t="s">
        <v>487</v>
      </c>
      <c r="H117" s="58" t="s">
        <v>488</v>
      </c>
      <c r="I117" s="70">
        <v>0</v>
      </c>
    </row>
    <row r="118" spans="7:9" ht="71.25">
      <c r="G118" s="57" t="s">
        <v>489</v>
      </c>
      <c r="H118" s="58" t="s">
        <v>490</v>
      </c>
      <c r="I118" s="70">
        <v>0</v>
      </c>
    </row>
    <row r="119" spans="7:9" ht="14.25">
      <c r="G119" s="57" t="s">
        <v>491</v>
      </c>
      <c r="H119" s="58" t="s">
        <v>484</v>
      </c>
      <c r="I119" s="70">
        <v>0</v>
      </c>
    </row>
    <row r="120" ht="14.25">
      <c r="I120" s="70"/>
    </row>
    <row r="121" ht="14.25">
      <c r="I121" s="70"/>
    </row>
    <row r="122" ht="14.25">
      <c r="I122" s="70"/>
    </row>
    <row r="123" ht="14.25">
      <c r="I123" s="70"/>
    </row>
    <row r="124" ht="14.25">
      <c r="I124" s="70"/>
    </row>
    <row r="125" ht="14.25">
      <c r="I125" s="70"/>
    </row>
    <row r="126" ht="14.25">
      <c r="I126" s="70"/>
    </row>
    <row r="127" ht="14.25">
      <c r="I127" s="70"/>
    </row>
    <row r="128" ht="14.25">
      <c r="I128" s="70"/>
    </row>
    <row r="129" ht="14.25">
      <c r="I129" s="70"/>
    </row>
    <row r="130" ht="14.25">
      <c r="I130" s="70"/>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A1" sqref="A1:B1"/>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492</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493</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73</v>
      </c>
      <c r="B3" s="39" t="s">
        <v>494</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495</v>
      </c>
      <c r="B4" s="40" t="s">
        <v>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496</v>
      </c>
      <c r="B5" s="43">
        <v>75.49</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497</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498</v>
      </c>
      <c r="B7" s="43">
        <v>50.8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499</v>
      </c>
      <c r="B8" s="43">
        <v>27.07</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500</v>
      </c>
      <c r="B9" s="43">
        <v>23.73</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501</v>
      </c>
      <c r="B10" s="43">
        <v>24.69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502</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503</v>
      </c>
      <c r="B12" s="46">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504</v>
      </c>
      <c r="B13" s="46">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505</v>
      </c>
      <c r="B14" s="46">
        <v>1</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506</v>
      </c>
      <c r="B15" s="46">
        <v>4</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507</v>
      </c>
      <c r="B16" s="46">
        <v>861</v>
      </c>
    </row>
    <row r="17" spans="1:2" ht="22.5" customHeight="1">
      <c r="A17" s="44" t="s">
        <v>508</v>
      </c>
      <c r="B17" s="46">
        <v>2638</v>
      </c>
    </row>
    <row r="18" spans="1:2" s="5" customFormat="1" ht="15.75" customHeight="1">
      <c r="A18" s="15" t="s">
        <v>509</v>
      </c>
      <c r="B18" s="47"/>
    </row>
    <row r="19" spans="1:2" s="5" customFormat="1" ht="15.75" customHeight="1">
      <c r="A19" s="16" t="s">
        <v>276</v>
      </c>
      <c r="B19" s="47"/>
    </row>
    <row r="20" spans="1:2" ht="15.75" customHeight="1">
      <c r="A20" s="16" t="s">
        <v>510</v>
      </c>
      <c r="B20" s="48"/>
    </row>
    <row r="21" spans="1:2" ht="15.75" customHeight="1">
      <c r="A21" s="16" t="s">
        <v>511</v>
      </c>
      <c r="B21" s="49"/>
    </row>
    <row r="22" spans="1:2" ht="15.75" customHeight="1">
      <c r="A22" s="50" t="s">
        <v>512</v>
      </c>
      <c r="B22" s="50"/>
    </row>
    <row r="23" spans="1:2" ht="15.75" customHeight="1">
      <c r="A23" s="16" t="s">
        <v>513</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E12" sqref="E12"/>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514</v>
      </c>
      <c r="B1" s="9"/>
      <c r="C1" s="9"/>
      <c r="D1" s="9"/>
      <c r="E1" s="9"/>
      <c r="F1" s="9"/>
      <c r="G1" s="9"/>
      <c r="H1" s="9"/>
      <c r="I1" s="9"/>
      <c r="J1" s="25"/>
      <c r="K1" s="25"/>
      <c r="L1" s="26"/>
      <c r="M1" s="26" t="str">
        <f>"a1:"&amp;"I"&amp;MAX(L12:L200)</f>
        <v>a1:I12</v>
      </c>
    </row>
    <row r="2" spans="1:13" s="2" customFormat="1" ht="13.5" customHeight="1">
      <c r="A2" s="10" t="str">
        <f>'01收入支出决算总表'!A3</f>
        <v>部门：益阳市财政局</v>
      </c>
      <c r="B2" s="11"/>
      <c r="C2" s="11"/>
      <c r="H2" s="12"/>
      <c r="I2" s="27" t="s">
        <v>515</v>
      </c>
      <c r="J2" s="25"/>
      <c r="K2" s="25"/>
      <c r="L2" s="28"/>
      <c r="M2" s="28"/>
    </row>
    <row r="3" spans="1:13" s="2" customFormat="1" ht="15" customHeight="1">
      <c r="A3" s="10"/>
      <c r="B3" s="11"/>
      <c r="C3" s="11"/>
      <c r="D3" s="13"/>
      <c r="E3" s="13"/>
      <c r="F3" s="13"/>
      <c r="G3" s="13"/>
      <c r="H3" s="14"/>
      <c r="I3" s="27" t="s">
        <v>7</v>
      </c>
      <c r="J3" s="25"/>
      <c r="K3" s="25"/>
      <c r="L3" s="28"/>
      <c r="M3" s="29" t="s">
        <v>516</v>
      </c>
    </row>
    <row r="4" spans="1:13" s="2" customFormat="1" ht="15" customHeight="1">
      <c r="A4" s="15" t="s">
        <v>517</v>
      </c>
      <c r="B4" s="11"/>
      <c r="C4" s="11"/>
      <c r="D4" s="13"/>
      <c r="E4" s="13"/>
      <c r="F4" s="13"/>
      <c r="G4" s="13"/>
      <c r="H4" s="14"/>
      <c r="I4" s="27"/>
      <c r="J4" s="25"/>
      <c r="K4" s="25"/>
      <c r="L4" s="28"/>
      <c r="M4" s="30"/>
    </row>
    <row r="5" spans="1:13" s="2" customFormat="1" ht="15" customHeight="1">
      <c r="A5" s="16" t="s">
        <v>276</v>
      </c>
      <c r="B5" s="11"/>
      <c r="C5" s="11"/>
      <c r="D5" s="13"/>
      <c r="E5" s="13"/>
      <c r="F5" s="13"/>
      <c r="G5" s="13"/>
      <c r="H5" s="14"/>
      <c r="I5" s="27"/>
      <c r="J5" s="25"/>
      <c r="K5" s="25"/>
      <c r="L5" s="28"/>
      <c r="M5" s="28"/>
    </row>
    <row r="6" spans="1:13" s="2" customFormat="1" ht="15" customHeight="1">
      <c r="A6" s="17" t="s">
        <v>518</v>
      </c>
      <c r="B6" s="11"/>
      <c r="C6" s="11"/>
      <c r="D6" s="13"/>
      <c r="E6" s="13"/>
      <c r="F6" s="13"/>
      <c r="G6" s="13"/>
      <c r="H6" s="14"/>
      <c r="I6" s="27"/>
      <c r="J6" s="25"/>
      <c r="K6" s="25"/>
      <c r="L6" s="28"/>
      <c r="M6" s="28"/>
    </row>
    <row r="7" spans="1:13" s="3" customFormat="1" ht="20.25" customHeight="1">
      <c r="A7" s="18" t="s">
        <v>519</v>
      </c>
      <c r="B7" s="18"/>
      <c r="C7" s="18"/>
      <c r="D7" s="19" t="s">
        <v>520</v>
      </c>
      <c r="E7" s="19" t="s">
        <v>521</v>
      </c>
      <c r="F7" s="19" t="s">
        <v>522</v>
      </c>
      <c r="G7" s="19"/>
      <c r="H7" s="19"/>
      <c r="I7" s="19" t="s">
        <v>523</v>
      </c>
      <c r="J7" s="31"/>
      <c r="K7" s="31"/>
      <c r="L7" s="31"/>
      <c r="M7" s="31"/>
    </row>
    <row r="8" spans="1:13" s="3" customFormat="1" ht="27" customHeight="1">
      <c r="A8" s="18" t="s">
        <v>88</v>
      </c>
      <c r="B8" s="18"/>
      <c r="C8" s="18" t="s">
        <v>89</v>
      </c>
      <c r="D8" s="19"/>
      <c r="E8" s="19"/>
      <c r="F8" s="19" t="s">
        <v>524</v>
      </c>
      <c r="G8" s="19" t="s">
        <v>283</v>
      </c>
      <c r="H8" s="20" t="s">
        <v>257</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90</v>
      </c>
      <c r="B11" s="18"/>
      <c r="C11" s="18"/>
      <c r="D11" s="18">
        <v>1</v>
      </c>
      <c r="E11" s="18">
        <v>2</v>
      </c>
      <c r="F11" s="18">
        <v>3</v>
      </c>
      <c r="G11" s="18">
        <v>4</v>
      </c>
      <c r="H11" s="18">
        <v>5</v>
      </c>
      <c r="I11" s="18">
        <v>6</v>
      </c>
      <c r="J11" s="31"/>
      <c r="K11" s="31"/>
      <c r="L11" s="31"/>
      <c r="M11" s="31"/>
    </row>
    <row r="12" spans="1:15" s="3" customFormat="1" ht="22.5" customHeight="1">
      <c r="A12" s="18" t="s">
        <v>65</v>
      </c>
      <c r="B12" s="18"/>
      <c r="C12" s="18"/>
      <c r="D12" s="21">
        <f>'[1]Z09 政府性基金预算财政拨款收入支出决算表(财决09表)'!E9</f>
      </c>
      <c r="E12" s="21">
        <f>'[1]Z09 政府性基金预算财政拨款收入支出决算表(财决09表)'!H9</f>
      </c>
      <c r="F12" s="21">
        <f>'[1]Z09 政府性基金预算财政拨款收入支出决算表(财决09表)'!K9</f>
      </c>
      <c r="G12" s="21">
        <f>'[1]Z09 政府性基金预算财政拨款收入支出决算表(财决09表)'!L9</f>
      </c>
      <c r="H12" s="21">
        <f>'[1]Z09 政府性基金预算财政拨款收入支出决算表(财决09表)'!O9</f>
      </c>
      <c r="I12" s="21">
        <f>'[1]Z09 政府性基金预算财政拨款收入支出决算表(财决09表)'!P9</f>
      </c>
      <c r="J12" s="31"/>
      <c r="K12" s="31"/>
      <c r="L12" s="32">
        <f>ROW()</f>
        <v>12</v>
      </c>
      <c r="M12" s="31"/>
      <c r="O12" s="33"/>
    </row>
    <row r="13" spans="1:13" s="4" customFormat="1" ht="22.5" customHeight="1">
      <c r="A13" s="22">
        <f>IF(J13&gt;0,J13,"")</f>
      </c>
      <c r="B13" s="22"/>
      <c r="C13" s="23">
        <f>IF(ISERROR(VLOOKUP(A13,'[1]Z09 政府性基金预算财政拨款收入支出决算表(财决09表)'!$A$10:$T$200,4,FALSE)),"",VLOOKUP(A13,'[1]Z09 政府性基金预算财政拨款收入支出决算表(财决09表)'!$A$10:$T$200,4,FALSE))</f>
      </c>
      <c r="D13" s="24">
        <f>IF(ISERROR(VLOOKUP(A13,'[1]Z09 政府性基金预算财政拨款收入支出决算表(财决09表)'!$A$10:$T$200,5,FALSE)),"",VLOOKUP(A13,'[1]Z09 政府性基金预算财政拨款收入支出决算表(财决09表)'!$A$10:$T$200,5,FALSE))</f>
      </c>
      <c r="E13" s="24">
        <f>IF(ISERROR(VLOOKUP(A13,'[1]Z09 政府性基金预算财政拨款收入支出决算表(财决09表)'!$A$10:$T$200,8,FALSE)),"",VLOOKUP(A13,'[1]Z09 政府性基金预算财政拨款收入支出决算表(财决09表)'!$A$10:$T$200,8,FALSE))</f>
      </c>
      <c r="F13" s="24">
        <f>IF(ISERROR(VLOOKUP(A13,'[1]Z09 政府性基金预算财政拨款收入支出决算表(财决09表)'!$A$10:$T$200,11,FALSE)),"",VLOOKUP(A13,'[1]Z09 政府性基金预算财政拨款收入支出决算表(财决09表)'!$A$10:$T$200,11,FALSE))</f>
      </c>
      <c r="G13" s="24">
        <f>IF(ISERROR(VLOOKUP(A13,'[1]Z09 政府性基金预算财政拨款收入支出决算表(财决09表)'!$A$10:$T$200,12,FALSE)),"",VLOOKUP(A13,'[1]Z09 政府性基金预算财政拨款收入支出决算表(财决09表)'!$A$10:$T$200,12,FALSE))</f>
      </c>
      <c r="H13" s="24">
        <f>IF(ISERROR(VLOOKUP(A13,'[1]Z09 政府性基金预算财政拨款收入支出决算表(财决09表)'!$A$10:$T$200,15,FALSE)),"",VLOOKUP(A13,'[1]Z09 政府性基金预算财政拨款收入支出决算表(财决09表)'!$A$10:$T$200,15,FALSE))</f>
      </c>
      <c r="I13" s="24">
        <f>IF(ISERROR(VLOOKUP(A13,'[1]Z09 政府性基金预算财政拨款收入支出决算表(财决09表)'!$A$10:$T$200,16,FALSE)),"",VLOOKUP(A13,'[1]Z09 政府性基金预算财政拨款收入支出决算表(财决09表)'!$A$10:$T$200,16,FALSE))</f>
      </c>
      <c r="J13" s="8">
        <f>'[1]Z09 政府性基金预算财政拨款收入支出决算表(财决09表)'!$A10</f>
      </c>
      <c r="K13" s="34" t="e">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#VALUE!</v>
      </c>
      <c r="L13" s="8">
        <f>IF(C13&lt;&gt;"",ROW(),"")</f>
      </c>
      <c r="M13" s="8"/>
    </row>
    <row r="14" spans="1:13" s="4" customFormat="1" ht="22.5" customHeight="1">
      <c r="A14" s="22">
        <f aca="true" t="shared" si="0" ref="A14:A31">IF(J14&gt;0,J14,"")</f>
      </c>
      <c r="B14" s="22"/>
      <c r="C14" s="23">
        <f>IF(ISERROR(VLOOKUP(A14,'[1]Z09 政府性基金预算财政拨款收入支出决算表(财决09表)'!$A$10:$T$200,4,FALSE)),"",VLOOKUP(A14,'[1]Z09 政府性基金预算财政拨款收入支出决算表(财决09表)'!$A$10:$T$200,4,FALSE))</f>
      </c>
      <c r="D14" s="24">
        <f>IF(ISERROR(VLOOKUP(A14,'[1]Z09 政府性基金预算财政拨款收入支出决算表(财决09表)'!$A$10:$T$200,5,FALSE)),"",VLOOKUP(A14,'[1]Z09 政府性基金预算财政拨款收入支出决算表(财决09表)'!$A$10:$T$200,5,FALSE))</f>
      </c>
      <c r="E14" s="24">
        <f>IF(ISERROR(VLOOKUP(A14,'[1]Z09 政府性基金预算财政拨款收入支出决算表(财决09表)'!$A$10:$T$200,8,FALSE)),"",VLOOKUP(A14,'[1]Z09 政府性基金预算财政拨款收入支出决算表(财决09表)'!$A$10:$T$200,8,FALSE))</f>
      </c>
      <c r="F14" s="24">
        <f>IF(ISERROR(VLOOKUP(A14,'[1]Z09 政府性基金预算财政拨款收入支出决算表(财决09表)'!$A$10:$T$200,11,FALSE)),"",VLOOKUP(A14,'[1]Z09 政府性基金预算财政拨款收入支出决算表(财决09表)'!$A$10:$T$200,11,FALSE))</f>
      </c>
      <c r="G14" s="24">
        <f>IF(ISERROR(VLOOKUP(A14,'[1]Z09 政府性基金预算财政拨款收入支出决算表(财决09表)'!$A$10:$T$200,12,FALSE)),"",VLOOKUP(A14,'[1]Z09 政府性基金预算财政拨款收入支出决算表(财决09表)'!$A$10:$T$200,12,FALSE))</f>
      </c>
      <c r="H14" s="24">
        <f>IF(ISERROR(VLOOKUP(A14,'[1]Z09 政府性基金预算财政拨款收入支出决算表(财决09表)'!$A$10:$T$200,15,FALSE)),"",VLOOKUP(A14,'[1]Z09 政府性基金预算财政拨款收入支出决算表(财决09表)'!$A$10:$T$200,15,FALSE))</f>
      </c>
      <c r="I14" s="24">
        <f>IF(ISERROR(VLOOKUP(A14,'[1]Z09 政府性基金预算财政拨款收入支出决算表(财决09表)'!$A$10:$T$200,16,FALSE)),"",VLOOKUP(A14,'[1]Z09 政府性基金预算财政拨款收入支出决算表(财决09表)'!$A$10:$T$200,16,FALSE))</f>
      </c>
      <c r="J14" s="8">
        <f>'[1]Z09 政府性基金预算财政拨款收入支出决算表(财决09表)'!$A11</f>
      </c>
      <c r="K14" s="34" t="e">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#VALUE!</v>
      </c>
      <c r="L14" s="8">
        <f>IF(C14&lt;&gt;"",ROW(),"")</f>
      </c>
      <c r="M14" s="8"/>
    </row>
    <row r="15" spans="1:13" s="4" customFormat="1" ht="22.5" customHeight="1">
      <c r="A15" s="22">
        <f t="shared" si="0"/>
      </c>
      <c r="B15" s="22"/>
      <c r="C15" s="23">
        <f>IF(ISERROR(VLOOKUP(A15,'[1]Z09 政府性基金预算财政拨款收入支出决算表(财决09表)'!$A$10:$T$200,4,FALSE)),"",VLOOKUP(A15,'[1]Z09 政府性基金预算财政拨款收入支出决算表(财决09表)'!$A$10:$T$200,4,FALSE))</f>
      </c>
      <c r="D15" s="24">
        <f>IF(ISERROR(VLOOKUP(A15,'[1]Z09 政府性基金预算财政拨款收入支出决算表(财决09表)'!$A$10:$T$200,5,FALSE)),"",VLOOKUP(A15,'[1]Z09 政府性基金预算财政拨款收入支出决算表(财决09表)'!$A$10:$T$200,5,FALSE))</f>
      </c>
      <c r="E15" s="24">
        <f>IF(ISERROR(VLOOKUP(A15,'[1]Z09 政府性基金预算财政拨款收入支出决算表(财决09表)'!$A$10:$T$200,8,FALSE)),"",VLOOKUP(A15,'[1]Z09 政府性基金预算财政拨款收入支出决算表(财决09表)'!$A$10:$T$200,8,FALSE))</f>
      </c>
      <c r="F15" s="24">
        <f>IF(ISERROR(VLOOKUP(A15,'[1]Z09 政府性基金预算财政拨款收入支出决算表(财决09表)'!$A$10:$T$200,11,FALSE)),"",VLOOKUP(A15,'[1]Z09 政府性基金预算财政拨款收入支出决算表(财决09表)'!$A$10:$T$200,11,FALSE))</f>
      </c>
      <c r="G15" s="24">
        <f>IF(ISERROR(VLOOKUP(A15,'[1]Z09 政府性基金预算财政拨款收入支出决算表(财决09表)'!$A$10:$T$200,12,FALSE)),"",VLOOKUP(A15,'[1]Z09 政府性基金预算财政拨款收入支出决算表(财决09表)'!$A$10:$T$200,12,FALSE))</f>
      </c>
      <c r="H15" s="24">
        <f>IF(ISERROR(VLOOKUP(A15,'[1]Z09 政府性基金预算财政拨款收入支出决算表(财决09表)'!$A$10:$T$200,15,FALSE)),"",VLOOKUP(A15,'[1]Z09 政府性基金预算财政拨款收入支出决算表(财决09表)'!$A$10:$T$200,15,FALSE))</f>
      </c>
      <c r="I15" s="24">
        <f>IF(ISERROR(VLOOKUP(A15,'[1]Z09 政府性基金预算财政拨款收入支出决算表(财决09表)'!$A$10:$T$200,16,FALSE)),"",VLOOKUP(A15,'[1]Z09 政府性基金预算财政拨款收入支出决算表(财决09表)'!$A$10:$T$200,16,FALSE))</f>
      </c>
      <c r="J15" s="8">
        <f>'[1]Z09 政府性基金预算财政拨款收入支出决算表(财决09表)'!$A12</f>
      </c>
      <c r="K15" s="34" t="e">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#VALUE!</v>
      </c>
      <c r="L15" s="8">
        <f>IF(C15&lt;&gt;"",ROW(),"")</f>
      </c>
      <c r="M15" s="8"/>
    </row>
    <row r="16" spans="1:13" s="4" customFormat="1" ht="22.5" customHeight="1">
      <c r="A16" s="22">
        <f t="shared" si="0"/>
      </c>
      <c r="B16" s="22"/>
      <c r="C16" s="23">
        <f>IF(ISERROR(VLOOKUP(A16,'[1]Z09 政府性基金预算财政拨款收入支出决算表(财决09表)'!$A$10:$T$200,4,FALSE)),"",VLOOKUP(A16,'[1]Z09 政府性基金预算财政拨款收入支出决算表(财决09表)'!$A$10:$T$200,4,FALSE))</f>
      </c>
      <c r="D16" s="24">
        <f>IF(ISERROR(VLOOKUP(A16,'[1]Z09 政府性基金预算财政拨款收入支出决算表(财决09表)'!$A$10:$T$200,5,FALSE)),"",VLOOKUP(A16,'[1]Z09 政府性基金预算财政拨款收入支出决算表(财决09表)'!$A$10:$T$200,5,FALSE))</f>
      </c>
      <c r="E16" s="24">
        <f>IF(ISERROR(VLOOKUP(A16,'[1]Z09 政府性基金预算财政拨款收入支出决算表(财决09表)'!$A$10:$T$200,8,FALSE)),"",VLOOKUP(A16,'[1]Z09 政府性基金预算财政拨款收入支出决算表(财决09表)'!$A$10:$T$200,8,FALSE))</f>
      </c>
      <c r="F16" s="24">
        <f>IF(ISERROR(VLOOKUP(A16,'[1]Z09 政府性基金预算财政拨款收入支出决算表(财决09表)'!$A$10:$T$200,11,FALSE)),"",VLOOKUP(A16,'[1]Z09 政府性基金预算财政拨款收入支出决算表(财决09表)'!$A$10:$T$200,11,FALSE))</f>
      </c>
      <c r="G16" s="24">
        <f>IF(ISERROR(VLOOKUP(A16,'[1]Z09 政府性基金预算财政拨款收入支出决算表(财决09表)'!$A$10:$T$200,12,FALSE)),"",VLOOKUP(A16,'[1]Z09 政府性基金预算财政拨款收入支出决算表(财决09表)'!$A$10:$T$200,12,FALSE))</f>
      </c>
      <c r="H16" s="24">
        <f>IF(ISERROR(VLOOKUP(A16,'[1]Z09 政府性基金预算财政拨款收入支出决算表(财决09表)'!$A$10:$T$200,15,FALSE)),"",VLOOKUP(A16,'[1]Z09 政府性基金预算财政拨款收入支出决算表(财决09表)'!$A$10:$T$200,15,FALSE))</f>
      </c>
      <c r="I16" s="24">
        <f>IF(ISERROR(VLOOKUP(A16,'[1]Z09 政府性基金预算财政拨款收入支出决算表(财决09表)'!$A$10:$T$200,16,FALSE)),"",VLOOKUP(A16,'[1]Z09 政府性基金预算财政拨款收入支出决算表(财决09表)'!$A$10:$T$200,16,FALSE))</f>
      </c>
      <c r="J16" s="8">
        <f>'[1]Z09 政府性基金预算财政拨款收入支出决算表(财决09表)'!$A13</f>
      </c>
      <c r="K16" s="34" t="e">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#VALUE!</v>
      </c>
      <c r="L16" s="8">
        <f aca="true" t="shared" si="1" ref="L16:L79">IF(C16&lt;&gt;"",ROW(),"")</f>
      </c>
      <c r="M16" s="8"/>
    </row>
    <row r="17" spans="1:13" s="4" customFormat="1" ht="22.5" customHeight="1">
      <c r="A17" s="22">
        <f t="shared" si="0"/>
      </c>
      <c r="B17" s="22"/>
      <c r="C17" s="23">
        <f>IF(ISERROR(VLOOKUP(A17,'[1]Z09 政府性基金预算财政拨款收入支出决算表(财决09表)'!$A$10:$T$200,4,FALSE)),"",VLOOKUP(A17,'[1]Z09 政府性基金预算财政拨款收入支出决算表(财决09表)'!$A$10:$T$200,4,FALSE))</f>
      </c>
      <c r="D17" s="24">
        <f>IF(ISERROR(VLOOKUP(A17,'[1]Z09 政府性基金预算财政拨款收入支出决算表(财决09表)'!$A$10:$T$200,5,FALSE)),"",VLOOKUP(A17,'[1]Z09 政府性基金预算财政拨款收入支出决算表(财决09表)'!$A$10:$T$200,5,FALSE))</f>
      </c>
      <c r="E17" s="24">
        <f>IF(ISERROR(VLOOKUP(A17,'[1]Z09 政府性基金预算财政拨款收入支出决算表(财决09表)'!$A$10:$T$200,8,FALSE)),"",VLOOKUP(A17,'[1]Z09 政府性基金预算财政拨款收入支出决算表(财决09表)'!$A$10:$T$200,8,FALSE))</f>
      </c>
      <c r="F17" s="24">
        <f>IF(ISERROR(VLOOKUP(A17,'[1]Z09 政府性基金预算财政拨款收入支出决算表(财决09表)'!$A$10:$T$200,11,FALSE)),"",VLOOKUP(A17,'[1]Z09 政府性基金预算财政拨款收入支出决算表(财决09表)'!$A$10:$T$200,11,FALSE))</f>
      </c>
      <c r="G17" s="24">
        <f>IF(ISERROR(VLOOKUP(A17,'[1]Z09 政府性基金预算财政拨款收入支出决算表(财决09表)'!$A$10:$T$200,12,FALSE)),"",VLOOKUP(A17,'[1]Z09 政府性基金预算财政拨款收入支出决算表(财决09表)'!$A$10:$T$200,12,FALSE))</f>
      </c>
      <c r="H17" s="24">
        <f>IF(ISERROR(VLOOKUP(A17,'[1]Z09 政府性基金预算财政拨款收入支出决算表(财决09表)'!$A$10:$T$200,15,FALSE)),"",VLOOKUP(A17,'[1]Z09 政府性基金预算财政拨款收入支出决算表(财决09表)'!$A$10:$T$200,15,FALSE))</f>
      </c>
      <c r="I17" s="24">
        <f>IF(ISERROR(VLOOKUP(A17,'[1]Z09 政府性基金预算财政拨款收入支出决算表(财决09表)'!$A$10:$T$200,16,FALSE)),"",VLOOKUP(A17,'[1]Z09 政府性基金预算财政拨款收入支出决算表(财决09表)'!$A$10:$T$200,16,FALSE))</f>
      </c>
      <c r="J17" s="8">
        <f>'[1]Z09 政府性基金预算财政拨款收入支出决算表(财决09表)'!$A14</f>
      </c>
      <c r="K17" s="34" t="e">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#VALUE!</v>
      </c>
      <c r="L17" s="8">
        <f t="shared" si="1"/>
      </c>
      <c r="M17" s="8">
        <f aca="true" t="shared" si="2" ref="M17:M27">IF(C17&lt;&gt;"",ROW(),"")</f>
      </c>
    </row>
    <row r="18" spans="1:13" s="4" customFormat="1" ht="22.5" customHeight="1">
      <c r="A18" s="22">
        <f t="shared" si="0"/>
      </c>
      <c r="B18" s="22"/>
      <c r="C18" s="23">
        <f>IF(ISERROR(VLOOKUP(A18,'[1]Z09 政府性基金预算财政拨款收入支出决算表(财决09表)'!$A$10:$T$200,4,FALSE)),"",VLOOKUP(A18,'[1]Z09 政府性基金预算财政拨款收入支出决算表(财决09表)'!$A$10:$T$200,4,FALSE))</f>
      </c>
      <c r="D18" s="24">
        <f>IF(ISERROR(VLOOKUP(A18,'[1]Z09 政府性基金预算财政拨款收入支出决算表(财决09表)'!$A$10:$T$200,5,FALSE)),"",VLOOKUP(A18,'[1]Z09 政府性基金预算财政拨款收入支出决算表(财决09表)'!$A$10:$T$200,5,FALSE))</f>
      </c>
      <c r="E18" s="24">
        <f>IF(ISERROR(VLOOKUP(A18,'[1]Z09 政府性基金预算财政拨款收入支出决算表(财决09表)'!$A$10:$T$200,8,FALSE)),"",VLOOKUP(A18,'[1]Z09 政府性基金预算财政拨款收入支出决算表(财决09表)'!$A$10:$T$200,8,FALSE))</f>
      </c>
      <c r="F18" s="24">
        <f>IF(ISERROR(VLOOKUP(A18,'[1]Z09 政府性基金预算财政拨款收入支出决算表(财决09表)'!$A$10:$T$200,11,FALSE)),"",VLOOKUP(A18,'[1]Z09 政府性基金预算财政拨款收入支出决算表(财决09表)'!$A$10:$T$200,11,FALSE))</f>
      </c>
      <c r="G18" s="24">
        <f>IF(ISERROR(VLOOKUP(A18,'[1]Z09 政府性基金预算财政拨款收入支出决算表(财决09表)'!$A$10:$T$200,12,FALSE)),"",VLOOKUP(A18,'[1]Z09 政府性基金预算财政拨款收入支出决算表(财决09表)'!$A$10:$T$200,12,FALSE))</f>
      </c>
      <c r="H18" s="24">
        <f>IF(ISERROR(VLOOKUP(A18,'[1]Z09 政府性基金预算财政拨款收入支出决算表(财决09表)'!$A$10:$T$200,15,FALSE)),"",VLOOKUP(A18,'[1]Z09 政府性基金预算财政拨款收入支出决算表(财决09表)'!$A$10:$T$200,15,FALSE))</f>
      </c>
      <c r="I18" s="24">
        <f>IF(ISERROR(VLOOKUP(A18,'[1]Z09 政府性基金预算财政拨款收入支出决算表(财决09表)'!$A$10:$T$200,16,FALSE)),"",VLOOKUP(A18,'[1]Z09 政府性基金预算财政拨款收入支出决算表(财决09表)'!$A$10:$T$200,16,FALSE))</f>
      </c>
      <c r="J18" s="8">
        <f>'[1]Z09 政府性基金预算财政拨款收入支出决算表(财决09表)'!$A15</f>
      </c>
      <c r="K18" s="34" t="e">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#VALUE!</v>
      </c>
      <c r="L18" s="8">
        <f t="shared" si="1"/>
      </c>
      <c r="M18" s="8">
        <f t="shared" si="2"/>
      </c>
    </row>
    <row r="19" spans="1:13" s="4" customFormat="1" ht="22.5" customHeight="1">
      <c r="A19" s="22">
        <f t="shared" si="0"/>
      </c>
      <c r="B19" s="22"/>
      <c r="C19" s="23">
        <f>IF(ISERROR(VLOOKUP(A19,'[1]Z09 政府性基金预算财政拨款收入支出决算表(财决09表)'!$A$10:$T$200,4,FALSE)),"",VLOOKUP(A19,'[1]Z09 政府性基金预算财政拨款收入支出决算表(财决09表)'!$A$10:$T$200,4,FALSE))</f>
      </c>
      <c r="D19" s="24">
        <f>IF(ISERROR(VLOOKUP(A19,'[1]Z09 政府性基金预算财政拨款收入支出决算表(财决09表)'!$A$10:$T$200,5,FALSE)),"",VLOOKUP(A19,'[1]Z09 政府性基金预算财政拨款收入支出决算表(财决09表)'!$A$10:$T$200,5,FALSE))</f>
      </c>
      <c r="E19" s="24">
        <f>IF(ISERROR(VLOOKUP(A19,'[1]Z09 政府性基金预算财政拨款收入支出决算表(财决09表)'!$A$10:$T$200,8,FALSE)),"",VLOOKUP(A19,'[1]Z09 政府性基金预算财政拨款收入支出决算表(财决09表)'!$A$10:$T$200,8,FALSE))</f>
      </c>
      <c r="F19" s="24">
        <f>IF(ISERROR(VLOOKUP(A19,'[1]Z09 政府性基金预算财政拨款收入支出决算表(财决09表)'!$A$10:$T$200,11,FALSE)),"",VLOOKUP(A19,'[1]Z09 政府性基金预算财政拨款收入支出决算表(财决09表)'!$A$10:$T$200,11,FALSE))</f>
      </c>
      <c r="G19" s="24">
        <f>IF(ISERROR(VLOOKUP(A19,'[1]Z09 政府性基金预算财政拨款收入支出决算表(财决09表)'!$A$10:$T$200,12,FALSE)),"",VLOOKUP(A19,'[1]Z09 政府性基金预算财政拨款收入支出决算表(财决09表)'!$A$10:$T$200,12,FALSE))</f>
      </c>
      <c r="H19" s="24">
        <f>IF(ISERROR(VLOOKUP(A19,'[1]Z09 政府性基金预算财政拨款收入支出决算表(财决09表)'!$A$10:$T$200,15,FALSE)),"",VLOOKUP(A19,'[1]Z09 政府性基金预算财政拨款收入支出决算表(财决09表)'!$A$10:$T$200,15,FALSE))</f>
      </c>
      <c r="I19" s="24">
        <f>IF(ISERROR(VLOOKUP(A19,'[1]Z09 政府性基金预算财政拨款收入支出决算表(财决09表)'!$A$10:$T$200,16,FALSE)),"",VLOOKUP(A19,'[1]Z09 政府性基金预算财政拨款收入支出决算表(财决09表)'!$A$10:$T$200,16,FALSE))</f>
      </c>
      <c r="J19" s="8">
        <f>'[1]Z09 政府性基金预算财政拨款收入支出决算表(财决09表)'!$A16</f>
        <v>0</v>
      </c>
      <c r="K19" s="34">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0</v>
      </c>
      <c r="L19" s="8">
        <f t="shared" si="1"/>
      </c>
      <c r="M19" s="8">
        <f t="shared" si="2"/>
      </c>
    </row>
    <row r="20" spans="1:13" s="4" customFormat="1" ht="22.5" customHeight="1">
      <c r="A20" s="22">
        <f t="shared" si="0"/>
      </c>
      <c r="B20" s="22"/>
      <c r="C20" s="23">
        <f>IF(ISERROR(VLOOKUP(A20,'[1]Z09 政府性基金预算财政拨款收入支出决算表(财决09表)'!$A$10:$T$200,4,FALSE)),"",VLOOKUP(A20,'[1]Z09 政府性基金预算财政拨款收入支出决算表(财决09表)'!$A$10:$T$200,4,FALSE))</f>
      </c>
      <c r="D20" s="24">
        <f>IF(ISERROR(VLOOKUP(A20,'[1]Z09 政府性基金预算财政拨款收入支出决算表(财决09表)'!$A$10:$T$200,5,FALSE)),"",VLOOKUP(A20,'[1]Z09 政府性基金预算财政拨款收入支出决算表(财决09表)'!$A$10:$T$200,5,FALSE))</f>
      </c>
      <c r="E20" s="24">
        <f>IF(ISERROR(VLOOKUP(A20,'[1]Z09 政府性基金预算财政拨款收入支出决算表(财决09表)'!$A$10:$T$200,8,FALSE)),"",VLOOKUP(A20,'[1]Z09 政府性基金预算财政拨款收入支出决算表(财决09表)'!$A$10:$T$200,8,FALSE))</f>
      </c>
      <c r="F20" s="24">
        <f>IF(ISERROR(VLOOKUP(A20,'[1]Z09 政府性基金预算财政拨款收入支出决算表(财决09表)'!$A$10:$T$200,11,FALSE)),"",VLOOKUP(A20,'[1]Z09 政府性基金预算财政拨款收入支出决算表(财决09表)'!$A$10:$T$200,11,FALSE))</f>
      </c>
      <c r="G20" s="24">
        <f>IF(ISERROR(VLOOKUP(A20,'[1]Z09 政府性基金预算财政拨款收入支出决算表(财决09表)'!$A$10:$T$200,12,FALSE)),"",VLOOKUP(A20,'[1]Z09 政府性基金预算财政拨款收入支出决算表(财决09表)'!$A$10:$T$200,12,FALSE))</f>
      </c>
      <c r="H20" s="24">
        <f>IF(ISERROR(VLOOKUP(A20,'[1]Z09 政府性基金预算财政拨款收入支出决算表(财决09表)'!$A$10:$T$200,15,FALSE)),"",VLOOKUP(A20,'[1]Z09 政府性基金预算财政拨款收入支出决算表(财决09表)'!$A$10:$T$200,15,FALSE))</f>
      </c>
      <c r="I20" s="24">
        <f>IF(ISERROR(VLOOKUP(A20,'[1]Z09 政府性基金预算财政拨款收入支出决算表(财决09表)'!$A$10:$T$200,16,FALSE)),"",VLOOKUP(A20,'[1]Z09 政府性基金预算财政拨款收入支出决算表(财决09表)'!$A$10:$T$200,16,FALSE))</f>
      </c>
      <c r="J20" s="8">
        <f>'[1]Z09 政府性基金预算财政拨款收入支出决算表(财决09表)'!$A17</f>
        <v>0</v>
      </c>
      <c r="K20" s="34"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8">
        <f t="shared" si="1"/>
      </c>
      <c r="M20" s="8">
        <f t="shared" si="2"/>
      </c>
    </row>
    <row r="21" spans="1:13" s="4" customFormat="1" ht="22.5" customHeight="1">
      <c r="A21" s="22">
        <f t="shared" si="0"/>
      </c>
      <c r="B21" s="22"/>
      <c r="C21" s="23">
        <f>IF(ISERROR(VLOOKUP(A21,'[1]Z09 政府性基金预算财政拨款收入支出决算表(财决09表)'!$A$10:$T$200,4,FALSE)),"",VLOOKUP(A21,'[1]Z09 政府性基金预算财政拨款收入支出决算表(财决09表)'!$A$10:$T$200,4,FALSE))</f>
      </c>
      <c r="D21" s="24">
        <f>IF(ISERROR(VLOOKUP(A21,'[1]Z09 政府性基金预算财政拨款收入支出决算表(财决09表)'!$A$10:$T$200,5,FALSE)),"",VLOOKUP(A21,'[1]Z09 政府性基金预算财政拨款收入支出决算表(财决09表)'!$A$10:$T$200,5,FALSE))</f>
      </c>
      <c r="E21" s="24">
        <f>IF(ISERROR(VLOOKUP(A21,'[1]Z09 政府性基金预算财政拨款收入支出决算表(财决09表)'!$A$10:$T$200,8,FALSE)),"",VLOOKUP(A21,'[1]Z09 政府性基金预算财政拨款收入支出决算表(财决09表)'!$A$10:$T$200,8,FALSE))</f>
      </c>
      <c r="F21" s="24">
        <f>IF(ISERROR(VLOOKUP(A21,'[1]Z09 政府性基金预算财政拨款收入支出决算表(财决09表)'!$A$10:$T$200,11,FALSE)),"",VLOOKUP(A21,'[1]Z09 政府性基金预算财政拨款收入支出决算表(财决09表)'!$A$10:$T$200,11,FALSE))</f>
      </c>
      <c r="G21" s="24">
        <f>IF(ISERROR(VLOOKUP(A21,'[1]Z09 政府性基金预算财政拨款收入支出决算表(财决09表)'!$A$10:$T$200,12,FALSE)),"",VLOOKUP(A21,'[1]Z09 政府性基金预算财政拨款收入支出决算表(财决09表)'!$A$10:$T$200,12,FALSE))</f>
      </c>
      <c r="H21" s="24">
        <f>IF(ISERROR(VLOOKUP(A21,'[1]Z09 政府性基金预算财政拨款收入支出决算表(财决09表)'!$A$10:$T$200,15,FALSE)),"",VLOOKUP(A21,'[1]Z09 政府性基金预算财政拨款收入支出决算表(财决09表)'!$A$10:$T$200,15,FALSE))</f>
      </c>
      <c r="I21" s="24">
        <f>IF(ISERROR(VLOOKUP(A21,'[1]Z09 政府性基金预算财政拨款收入支出决算表(财决09表)'!$A$10:$T$200,16,FALSE)),"",VLOOKUP(A21,'[1]Z09 政府性基金预算财政拨款收入支出决算表(财决09表)'!$A$10:$T$200,16,FALSE))</f>
      </c>
      <c r="J21" s="8">
        <f>'[1]Z09 政府性基金预算财政拨款收入支出决算表(财决09表)'!$A18</f>
        <v>0</v>
      </c>
      <c r="K21" s="34">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0</v>
      </c>
      <c r="L21" s="8">
        <f t="shared" si="1"/>
      </c>
      <c r="M21" s="8"/>
    </row>
    <row r="22" spans="1:13" s="4" customFormat="1" ht="22.5" customHeight="1">
      <c r="A22" s="22">
        <f t="shared" si="0"/>
      </c>
      <c r="B22" s="22"/>
      <c r="C22" s="23">
        <f>IF(ISERROR(VLOOKUP(A22,'[1]Z09 政府性基金预算财政拨款收入支出决算表(财决09表)'!$A$10:$T$200,4,FALSE)),"",VLOOKUP(A22,'[1]Z09 政府性基金预算财政拨款收入支出决算表(财决09表)'!$A$10:$T$200,4,FALSE))</f>
      </c>
      <c r="D22" s="24">
        <f>IF(ISERROR(VLOOKUP(A22,'[1]Z09 政府性基金预算财政拨款收入支出决算表(财决09表)'!$A$10:$T$200,5,FALSE)),"",VLOOKUP(A22,'[1]Z09 政府性基金预算财政拨款收入支出决算表(财决09表)'!$A$10:$T$200,5,FALSE))</f>
      </c>
      <c r="E22" s="24">
        <f>IF(ISERROR(VLOOKUP(A22,'[1]Z09 政府性基金预算财政拨款收入支出决算表(财决09表)'!$A$10:$T$200,8,FALSE)),"",VLOOKUP(A22,'[1]Z09 政府性基金预算财政拨款收入支出决算表(财决09表)'!$A$10:$T$200,8,FALSE))</f>
      </c>
      <c r="F22" s="24">
        <f>IF(ISERROR(VLOOKUP(A22,'[1]Z09 政府性基金预算财政拨款收入支出决算表(财决09表)'!$A$10:$T$200,11,FALSE)),"",VLOOKUP(A22,'[1]Z09 政府性基金预算财政拨款收入支出决算表(财决09表)'!$A$10:$T$200,11,FALSE))</f>
      </c>
      <c r="G22" s="24">
        <f>IF(ISERROR(VLOOKUP(A22,'[1]Z09 政府性基金预算财政拨款收入支出决算表(财决09表)'!$A$10:$T$200,12,FALSE)),"",VLOOKUP(A22,'[1]Z09 政府性基金预算财政拨款收入支出决算表(财决09表)'!$A$10:$T$200,12,FALSE))</f>
      </c>
      <c r="H22" s="24">
        <f>IF(ISERROR(VLOOKUP(A22,'[1]Z09 政府性基金预算财政拨款收入支出决算表(财决09表)'!$A$10:$T$200,15,FALSE)),"",VLOOKUP(A22,'[1]Z09 政府性基金预算财政拨款收入支出决算表(财决09表)'!$A$10:$T$200,15,FALSE))</f>
      </c>
      <c r="I22" s="24">
        <f>IF(ISERROR(VLOOKUP(A22,'[1]Z09 政府性基金预算财政拨款收入支出决算表(财决09表)'!$A$10:$T$200,16,FALSE)),"",VLOOKUP(A22,'[1]Z09 政府性基金预算财政拨款收入支出决算表(财决09表)'!$A$10:$T$200,16,FALSE))</f>
      </c>
      <c r="J22" s="8">
        <f>'[1]Z09 政府性基金预算财政拨款收入支出决算表(财决09表)'!$A19</f>
        <v>0</v>
      </c>
      <c r="K22" s="34">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0</v>
      </c>
      <c r="L22" s="8">
        <f t="shared" si="1"/>
      </c>
      <c r="M22" s="8">
        <f t="shared" si="2"/>
      </c>
    </row>
    <row r="23" spans="1:13" s="4" customFormat="1" ht="22.5" customHeight="1">
      <c r="A23" s="22">
        <f t="shared" si="0"/>
      </c>
      <c r="B23" s="22"/>
      <c r="C23" s="23">
        <f>IF(ISERROR(VLOOKUP(A23,'[1]Z09 政府性基金预算财政拨款收入支出决算表(财决09表)'!$A$10:$T$200,4,FALSE)),"",VLOOKUP(A23,'[1]Z09 政府性基金预算财政拨款收入支出决算表(财决09表)'!$A$10:$T$200,4,FALSE))</f>
      </c>
      <c r="D23" s="24">
        <f>IF(ISERROR(VLOOKUP(A23,'[1]Z09 政府性基金预算财政拨款收入支出决算表(财决09表)'!$A$10:$T$200,5,FALSE)),"",VLOOKUP(A23,'[1]Z09 政府性基金预算财政拨款收入支出决算表(财决09表)'!$A$10:$T$200,5,FALSE))</f>
      </c>
      <c r="E23" s="24">
        <f>IF(ISERROR(VLOOKUP(A23,'[1]Z09 政府性基金预算财政拨款收入支出决算表(财决09表)'!$A$10:$T$200,8,FALSE)),"",VLOOKUP(A23,'[1]Z09 政府性基金预算财政拨款收入支出决算表(财决09表)'!$A$10:$T$200,8,FALSE))</f>
      </c>
      <c r="F23" s="24">
        <f>IF(ISERROR(VLOOKUP(A23,'[1]Z09 政府性基金预算财政拨款收入支出决算表(财决09表)'!$A$10:$T$200,11,FALSE)),"",VLOOKUP(A23,'[1]Z09 政府性基金预算财政拨款收入支出决算表(财决09表)'!$A$10:$T$200,11,FALSE))</f>
      </c>
      <c r="G23" s="24">
        <f>IF(ISERROR(VLOOKUP(A23,'[1]Z09 政府性基金预算财政拨款收入支出决算表(财决09表)'!$A$10:$T$200,12,FALSE)),"",VLOOKUP(A23,'[1]Z09 政府性基金预算财政拨款收入支出决算表(财决09表)'!$A$10:$T$200,12,FALSE))</f>
      </c>
      <c r="H23" s="24">
        <f>IF(ISERROR(VLOOKUP(A23,'[1]Z09 政府性基金预算财政拨款收入支出决算表(财决09表)'!$A$10:$T$200,15,FALSE)),"",VLOOKUP(A23,'[1]Z09 政府性基金预算财政拨款收入支出决算表(财决09表)'!$A$10:$T$200,15,FALSE))</f>
      </c>
      <c r="I23" s="24">
        <f>IF(ISERROR(VLOOKUP(A23,'[1]Z09 政府性基金预算财政拨款收入支出决算表(财决09表)'!$A$10:$T$200,16,FALSE)),"",VLOOKUP(A23,'[1]Z09 政府性基金预算财政拨款收入支出决算表(财决09表)'!$A$10:$T$200,16,FALSE))</f>
      </c>
      <c r="J23" s="8">
        <f>'[1]Z09 政府性基金预算财政拨款收入支出决算表(财决09表)'!$A20</f>
        <v>0</v>
      </c>
      <c r="K23" s="34">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8">
        <f t="shared" si="1"/>
      </c>
      <c r="M23" s="8">
        <f t="shared" si="2"/>
      </c>
    </row>
    <row r="24" spans="1:13" s="4" customFormat="1" ht="22.5" customHeight="1">
      <c r="A24" s="22">
        <f t="shared" si="0"/>
      </c>
      <c r="B24" s="22"/>
      <c r="C24" s="23">
        <f>IF(ISERROR(VLOOKUP(A24,'[1]Z09 政府性基金预算财政拨款收入支出决算表(财决09表)'!$A$10:$T$200,4,FALSE)),"",VLOOKUP(A24,'[1]Z09 政府性基金预算财政拨款收入支出决算表(财决09表)'!$A$10:$T$200,4,FALSE))</f>
      </c>
      <c r="D24" s="24">
        <f>IF(ISERROR(VLOOKUP(A24,'[1]Z09 政府性基金预算财政拨款收入支出决算表(财决09表)'!$A$10:$T$200,5,FALSE)),"",VLOOKUP(A24,'[1]Z09 政府性基金预算财政拨款收入支出决算表(财决09表)'!$A$10:$T$200,5,FALSE))</f>
      </c>
      <c r="E24" s="24">
        <f>IF(ISERROR(VLOOKUP(A24,'[1]Z09 政府性基金预算财政拨款收入支出决算表(财决09表)'!$A$10:$T$200,8,FALSE)),"",VLOOKUP(A24,'[1]Z09 政府性基金预算财政拨款收入支出决算表(财决09表)'!$A$10:$T$200,8,FALSE))</f>
      </c>
      <c r="F24" s="24">
        <f>IF(ISERROR(VLOOKUP(A24,'[1]Z09 政府性基金预算财政拨款收入支出决算表(财决09表)'!$A$10:$T$200,11,FALSE)),"",VLOOKUP(A24,'[1]Z09 政府性基金预算财政拨款收入支出决算表(财决09表)'!$A$10:$T$200,11,FALSE))</f>
      </c>
      <c r="G24" s="24">
        <f>IF(ISERROR(VLOOKUP(A24,'[1]Z09 政府性基金预算财政拨款收入支出决算表(财决09表)'!$A$10:$T$200,12,FALSE)),"",VLOOKUP(A24,'[1]Z09 政府性基金预算财政拨款收入支出决算表(财决09表)'!$A$10:$T$200,12,FALSE))</f>
      </c>
      <c r="H24" s="24">
        <f>IF(ISERROR(VLOOKUP(A24,'[1]Z09 政府性基金预算财政拨款收入支出决算表(财决09表)'!$A$10:$T$200,15,FALSE)),"",VLOOKUP(A24,'[1]Z09 政府性基金预算财政拨款收入支出决算表(财决09表)'!$A$10:$T$200,15,FALSE))</f>
      </c>
      <c r="I24" s="24">
        <f>IF(ISERROR(VLOOKUP(A24,'[1]Z09 政府性基金预算财政拨款收入支出决算表(财决09表)'!$A$10:$T$200,16,FALSE)),"",VLOOKUP(A24,'[1]Z09 政府性基金预算财政拨款收入支出决算表(财决09表)'!$A$10:$T$200,16,FALSE))</f>
      </c>
      <c r="J24" s="8">
        <f>'[1]Z09 政府性基金预算财政拨款收入支出决算表(财决09表)'!$A21</f>
        <v>0</v>
      </c>
      <c r="K24" s="34">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0</v>
      </c>
      <c r="L24" s="8">
        <f t="shared" si="1"/>
      </c>
      <c r="M24" s="8">
        <f t="shared" si="2"/>
      </c>
    </row>
    <row r="25" spans="1:13" s="4" customFormat="1" ht="22.5" customHeight="1">
      <c r="A25" s="22">
        <f t="shared" si="0"/>
      </c>
      <c r="B25" s="22"/>
      <c r="C25" s="23">
        <f>IF(ISERROR(VLOOKUP(A25,'[1]Z09 政府性基金预算财政拨款收入支出决算表(财决09表)'!$A$10:$T$200,4,FALSE)),"",VLOOKUP(A25,'[1]Z09 政府性基金预算财政拨款收入支出决算表(财决09表)'!$A$10:$T$200,4,FALSE))</f>
      </c>
      <c r="D25" s="24">
        <f>IF(ISERROR(VLOOKUP(A25,'[1]Z09 政府性基金预算财政拨款收入支出决算表(财决09表)'!$A$10:$T$200,5,FALSE)),"",VLOOKUP(A25,'[1]Z09 政府性基金预算财政拨款收入支出决算表(财决09表)'!$A$10:$T$200,5,FALSE))</f>
      </c>
      <c r="E25" s="24">
        <f>IF(ISERROR(VLOOKUP(A25,'[1]Z09 政府性基金预算财政拨款收入支出决算表(财决09表)'!$A$10:$T$200,8,FALSE)),"",VLOOKUP(A25,'[1]Z09 政府性基金预算财政拨款收入支出决算表(财决09表)'!$A$10:$T$200,8,FALSE))</f>
      </c>
      <c r="F25" s="24">
        <f>IF(ISERROR(VLOOKUP(A25,'[1]Z09 政府性基金预算财政拨款收入支出决算表(财决09表)'!$A$10:$T$200,11,FALSE)),"",VLOOKUP(A25,'[1]Z09 政府性基金预算财政拨款收入支出决算表(财决09表)'!$A$10:$T$200,11,FALSE))</f>
      </c>
      <c r="G25" s="24">
        <f>IF(ISERROR(VLOOKUP(A25,'[1]Z09 政府性基金预算财政拨款收入支出决算表(财决09表)'!$A$10:$T$200,12,FALSE)),"",VLOOKUP(A25,'[1]Z09 政府性基金预算财政拨款收入支出决算表(财决09表)'!$A$10:$T$200,12,FALSE))</f>
      </c>
      <c r="H25" s="24">
        <f>IF(ISERROR(VLOOKUP(A25,'[1]Z09 政府性基金预算财政拨款收入支出决算表(财决09表)'!$A$10:$T$200,15,FALSE)),"",VLOOKUP(A25,'[1]Z09 政府性基金预算财政拨款收入支出决算表(财决09表)'!$A$10:$T$200,15,FALSE))</f>
      </c>
      <c r="I25" s="24">
        <f>IF(ISERROR(VLOOKUP(A25,'[1]Z09 政府性基金预算财政拨款收入支出决算表(财决09表)'!$A$10:$T$200,16,FALSE)),"",VLOOKUP(A25,'[1]Z09 政府性基金预算财政拨款收入支出决算表(财决09表)'!$A$10:$T$200,16,FALSE))</f>
      </c>
      <c r="J25" s="8">
        <f>'[1]Z09 政府性基金预算财政拨款收入支出决算表(财决09表)'!$A22</f>
        <v>0</v>
      </c>
      <c r="K25" s="34">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8">
        <f t="shared" si="1"/>
      </c>
      <c r="M25" s="8">
        <f t="shared" si="2"/>
      </c>
    </row>
    <row r="26" spans="1:13" s="4" customFormat="1" ht="22.5" customHeight="1">
      <c r="A26" s="22">
        <f t="shared" si="0"/>
      </c>
      <c r="B26" s="22"/>
      <c r="C26" s="23">
        <f>IF(ISERROR(VLOOKUP(A26,'[1]Z09 政府性基金预算财政拨款收入支出决算表(财决09表)'!$A$10:$T$200,4,FALSE)),"",VLOOKUP(A26,'[1]Z09 政府性基金预算财政拨款收入支出决算表(财决09表)'!$A$10:$T$200,4,FALSE))</f>
      </c>
      <c r="D26" s="24">
        <f>IF(ISERROR(VLOOKUP(A26,'[1]Z09 政府性基金预算财政拨款收入支出决算表(财决09表)'!$A$10:$T$200,5,FALSE)),"",VLOOKUP(A26,'[1]Z09 政府性基金预算财政拨款收入支出决算表(财决09表)'!$A$10:$T$200,5,FALSE))</f>
      </c>
      <c r="E26" s="24">
        <f>IF(ISERROR(VLOOKUP(A26,'[1]Z09 政府性基金预算财政拨款收入支出决算表(财决09表)'!$A$10:$T$200,8,FALSE)),"",VLOOKUP(A26,'[1]Z09 政府性基金预算财政拨款收入支出决算表(财决09表)'!$A$10:$T$200,8,FALSE))</f>
      </c>
      <c r="F26" s="24">
        <f>IF(ISERROR(VLOOKUP(A26,'[1]Z09 政府性基金预算财政拨款收入支出决算表(财决09表)'!$A$10:$T$200,11,FALSE)),"",VLOOKUP(A26,'[1]Z09 政府性基金预算财政拨款收入支出决算表(财决09表)'!$A$10:$T$200,11,FALSE))</f>
      </c>
      <c r="G26" s="24">
        <f>IF(ISERROR(VLOOKUP(A26,'[1]Z09 政府性基金预算财政拨款收入支出决算表(财决09表)'!$A$10:$T$200,12,FALSE)),"",VLOOKUP(A26,'[1]Z09 政府性基金预算财政拨款收入支出决算表(财决09表)'!$A$10:$T$200,12,FALSE))</f>
      </c>
      <c r="H26" s="24">
        <f>IF(ISERROR(VLOOKUP(A26,'[1]Z09 政府性基金预算财政拨款收入支出决算表(财决09表)'!$A$10:$T$200,15,FALSE)),"",VLOOKUP(A26,'[1]Z09 政府性基金预算财政拨款收入支出决算表(财决09表)'!$A$10:$T$200,15,FALSE))</f>
      </c>
      <c r="I26" s="24">
        <f>IF(ISERROR(VLOOKUP(A26,'[1]Z09 政府性基金预算财政拨款收入支出决算表(财决09表)'!$A$10:$T$200,16,FALSE)),"",VLOOKUP(A26,'[1]Z09 政府性基金预算财政拨款收入支出决算表(财决09表)'!$A$10:$T$200,16,FALSE))</f>
      </c>
      <c r="J26" s="8">
        <f>'[1]Z09 政府性基金预算财政拨款收入支出决算表(财决09表)'!$A23</f>
        <v>0</v>
      </c>
      <c r="K26" s="34">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8">
        <f t="shared" si="1"/>
      </c>
      <c r="M26" s="8">
        <f t="shared" si="2"/>
      </c>
    </row>
    <row r="27" spans="1:13" s="4" customFormat="1" ht="22.5" customHeight="1">
      <c r="A27" s="22">
        <f t="shared" si="0"/>
      </c>
      <c r="B27" s="22"/>
      <c r="C27" s="23">
        <f>IF(ISERROR(VLOOKUP(A27,'[1]Z09 政府性基金预算财政拨款收入支出决算表(财决09表)'!$A$10:$T$200,4,FALSE)),"",VLOOKUP(A27,'[1]Z09 政府性基金预算财政拨款收入支出决算表(财决09表)'!$A$10:$T$200,4,FALSE))</f>
      </c>
      <c r="D27" s="24">
        <f>IF(ISERROR(VLOOKUP(A27,'[1]Z09 政府性基金预算财政拨款收入支出决算表(财决09表)'!$A$10:$T$200,5,FALSE)),"",VLOOKUP(A27,'[1]Z09 政府性基金预算财政拨款收入支出决算表(财决09表)'!$A$10:$T$200,5,FALSE))</f>
      </c>
      <c r="E27" s="24">
        <f>IF(ISERROR(VLOOKUP(A27,'[1]Z09 政府性基金预算财政拨款收入支出决算表(财决09表)'!$A$10:$T$200,8,FALSE)),"",VLOOKUP(A27,'[1]Z09 政府性基金预算财政拨款收入支出决算表(财决09表)'!$A$10:$T$200,8,FALSE))</f>
      </c>
      <c r="F27" s="24">
        <f>IF(ISERROR(VLOOKUP(A27,'[1]Z09 政府性基金预算财政拨款收入支出决算表(财决09表)'!$A$10:$T$200,11,FALSE)),"",VLOOKUP(A27,'[1]Z09 政府性基金预算财政拨款收入支出决算表(财决09表)'!$A$10:$T$200,11,FALSE))</f>
      </c>
      <c r="G27" s="24">
        <f>IF(ISERROR(VLOOKUP(A27,'[1]Z09 政府性基金预算财政拨款收入支出决算表(财决09表)'!$A$10:$T$200,12,FALSE)),"",VLOOKUP(A27,'[1]Z09 政府性基金预算财政拨款收入支出决算表(财决09表)'!$A$10:$T$200,12,FALSE))</f>
      </c>
      <c r="H27" s="24">
        <f>IF(ISERROR(VLOOKUP(A27,'[1]Z09 政府性基金预算财政拨款收入支出决算表(财决09表)'!$A$10:$T$200,15,FALSE)),"",VLOOKUP(A27,'[1]Z09 政府性基金预算财政拨款收入支出决算表(财决09表)'!$A$10:$T$200,15,FALSE))</f>
      </c>
      <c r="I27" s="24">
        <f>IF(ISERROR(VLOOKUP(A27,'[1]Z09 政府性基金预算财政拨款收入支出决算表(财决09表)'!$A$10:$T$200,16,FALSE)),"",VLOOKUP(A27,'[1]Z09 政府性基金预算财政拨款收入支出决算表(财决09表)'!$A$10:$T$200,16,FALSE))</f>
      </c>
      <c r="J27" s="8">
        <f>'[1]Z09 政府性基金预算财政拨款收入支出决算表(财决09表)'!$A24</f>
        <v>0</v>
      </c>
      <c r="K27" s="34">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8">
        <f t="shared" si="1"/>
      </c>
      <c r="M27" s="8">
        <f t="shared" si="2"/>
      </c>
    </row>
    <row r="28" spans="1:13" s="4" customFormat="1" ht="22.5" customHeight="1">
      <c r="A28" s="22">
        <f t="shared" si="0"/>
      </c>
      <c r="B28" s="22"/>
      <c r="C28" s="23">
        <f>IF(ISERROR(VLOOKUP(A28,'[1]Z09 政府性基金预算财政拨款收入支出决算表(财决09表)'!$A$10:$T$200,4,FALSE)),"",VLOOKUP(A28,'[1]Z09 政府性基金预算财政拨款收入支出决算表(财决09表)'!$A$10:$T$200,4,FALSE))</f>
      </c>
      <c r="D28" s="24">
        <f>IF(ISERROR(VLOOKUP(A28,'[1]Z09 政府性基金预算财政拨款收入支出决算表(财决09表)'!$A$10:$T$200,5,FALSE)),"",VLOOKUP(A28,'[1]Z09 政府性基金预算财政拨款收入支出决算表(财决09表)'!$A$10:$T$200,5,FALSE))</f>
      </c>
      <c r="E28" s="24">
        <f>IF(ISERROR(VLOOKUP(A28,'[1]Z09 政府性基金预算财政拨款收入支出决算表(财决09表)'!$A$10:$T$200,8,FALSE)),"",VLOOKUP(A28,'[1]Z09 政府性基金预算财政拨款收入支出决算表(财决09表)'!$A$10:$T$200,8,FALSE))</f>
      </c>
      <c r="F28" s="24">
        <f>IF(ISERROR(VLOOKUP(A28,'[1]Z09 政府性基金预算财政拨款收入支出决算表(财决09表)'!$A$10:$T$200,11,FALSE)),"",VLOOKUP(A28,'[1]Z09 政府性基金预算财政拨款收入支出决算表(财决09表)'!$A$10:$T$200,11,FALSE))</f>
      </c>
      <c r="G28" s="24">
        <f>IF(ISERROR(VLOOKUP(A28,'[1]Z09 政府性基金预算财政拨款收入支出决算表(财决09表)'!$A$10:$T$200,12,FALSE)),"",VLOOKUP(A28,'[1]Z09 政府性基金预算财政拨款收入支出决算表(财决09表)'!$A$10:$T$200,12,FALSE))</f>
      </c>
      <c r="H28" s="24">
        <f>IF(ISERROR(VLOOKUP(A28,'[1]Z09 政府性基金预算财政拨款收入支出决算表(财决09表)'!$A$10:$T$200,15,FALSE)),"",VLOOKUP(A28,'[1]Z09 政府性基金预算财政拨款收入支出决算表(财决09表)'!$A$10:$T$200,15,FALSE))</f>
      </c>
      <c r="I28" s="24">
        <f>IF(ISERROR(VLOOKUP(A28,'[1]Z09 政府性基金预算财政拨款收入支出决算表(财决09表)'!$A$10:$T$200,16,FALSE)),"",VLOOKUP(A28,'[1]Z09 政府性基金预算财政拨款收入支出决算表(财决09表)'!$A$10:$T$200,16,FALSE))</f>
      </c>
      <c r="J28" s="8">
        <f>'[1]Z09 政府性基金预算财政拨款收入支出决算表(财决09表)'!$A25</f>
        <v>0</v>
      </c>
      <c r="K28" s="34">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8">
        <f t="shared" si="1"/>
      </c>
      <c r="M28" s="8"/>
    </row>
    <row r="29" spans="1:13" s="4" customFormat="1" ht="22.5" customHeight="1">
      <c r="A29" s="22">
        <f t="shared" si="0"/>
      </c>
      <c r="B29" s="22"/>
      <c r="C29" s="23">
        <f>IF(ISERROR(VLOOKUP(A29,'[1]Z09 政府性基金预算财政拨款收入支出决算表(财决09表)'!$A$10:$T$200,4,FALSE)),"",VLOOKUP(A29,'[1]Z09 政府性基金预算财政拨款收入支出决算表(财决09表)'!$A$10:$T$200,4,FALSE))</f>
      </c>
      <c r="D29" s="24">
        <f>IF(ISERROR(VLOOKUP(A29,'[1]Z09 政府性基金预算财政拨款收入支出决算表(财决09表)'!$A$10:$T$200,5,FALSE)),"",VLOOKUP(A29,'[1]Z09 政府性基金预算财政拨款收入支出决算表(财决09表)'!$A$10:$T$200,5,FALSE))</f>
      </c>
      <c r="E29" s="24">
        <f>IF(ISERROR(VLOOKUP(A29,'[1]Z09 政府性基金预算财政拨款收入支出决算表(财决09表)'!$A$10:$T$200,8,FALSE)),"",VLOOKUP(A29,'[1]Z09 政府性基金预算财政拨款收入支出决算表(财决09表)'!$A$10:$T$200,8,FALSE))</f>
      </c>
      <c r="F29" s="24">
        <f>IF(ISERROR(VLOOKUP(A29,'[1]Z09 政府性基金预算财政拨款收入支出决算表(财决09表)'!$A$10:$T$200,11,FALSE)),"",VLOOKUP(A29,'[1]Z09 政府性基金预算财政拨款收入支出决算表(财决09表)'!$A$10:$T$200,11,FALSE))</f>
      </c>
      <c r="G29" s="24">
        <f>IF(ISERROR(VLOOKUP(A29,'[1]Z09 政府性基金预算财政拨款收入支出决算表(财决09表)'!$A$10:$T$200,12,FALSE)),"",VLOOKUP(A29,'[1]Z09 政府性基金预算财政拨款收入支出决算表(财决09表)'!$A$10:$T$200,12,FALSE))</f>
      </c>
      <c r="H29" s="24">
        <f>IF(ISERROR(VLOOKUP(A29,'[1]Z09 政府性基金预算财政拨款收入支出决算表(财决09表)'!$A$10:$T$200,15,FALSE)),"",VLOOKUP(A29,'[1]Z09 政府性基金预算财政拨款收入支出决算表(财决09表)'!$A$10:$T$200,15,FALSE))</f>
      </c>
      <c r="I29" s="24">
        <f>IF(ISERROR(VLOOKUP(A29,'[1]Z09 政府性基金预算财政拨款收入支出决算表(财决09表)'!$A$10:$T$200,16,FALSE)),"",VLOOKUP(A29,'[1]Z09 政府性基金预算财政拨款收入支出决算表(财决09表)'!$A$10:$T$200,16,FALSE))</f>
      </c>
      <c r="J29" s="8">
        <f>'[1]Z09 政府性基金预算财政拨款收入支出决算表(财决09表)'!$A26</f>
        <v>0</v>
      </c>
      <c r="K29" s="34">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8">
        <f t="shared" si="1"/>
      </c>
      <c r="M29" s="8"/>
    </row>
    <row r="30" spans="1:13" s="4" customFormat="1" ht="22.5" customHeight="1">
      <c r="A30" s="22">
        <f t="shared" si="0"/>
      </c>
      <c r="B30" s="22"/>
      <c r="C30" s="23">
        <f>IF(ISERROR(VLOOKUP(A30,'[1]Z09 政府性基金预算财政拨款收入支出决算表(财决09表)'!$A$10:$T$200,4,FALSE)),"",VLOOKUP(A30,'[1]Z09 政府性基金预算财政拨款收入支出决算表(财决09表)'!$A$10:$T$200,4,FALSE))</f>
      </c>
      <c r="D30" s="24">
        <f>IF(ISERROR(VLOOKUP(A30,'[1]Z09 政府性基金预算财政拨款收入支出决算表(财决09表)'!$A$10:$T$200,5,FALSE)),"",VLOOKUP(A30,'[1]Z09 政府性基金预算财政拨款收入支出决算表(财决09表)'!$A$10:$T$200,5,FALSE))</f>
      </c>
      <c r="E30" s="24">
        <f>IF(ISERROR(VLOOKUP(A30,'[1]Z09 政府性基金预算财政拨款收入支出决算表(财决09表)'!$A$10:$T$200,8,FALSE)),"",VLOOKUP(A30,'[1]Z09 政府性基金预算财政拨款收入支出决算表(财决09表)'!$A$10:$T$200,8,FALSE))</f>
      </c>
      <c r="F30" s="24">
        <f>IF(ISERROR(VLOOKUP(A30,'[1]Z09 政府性基金预算财政拨款收入支出决算表(财决09表)'!$A$10:$T$200,11,FALSE)),"",VLOOKUP(A30,'[1]Z09 政府性基金预算财政拨款收入支出决算表(财决09表)'!$A$10:$T$200,11,FALSE))</f>
      </c>
      <c r="G30" s="24">
        <f>IF(ISERROR(VLOOKUP(A30,'[1]Z09 政府性基金预算财政拨款收入支出决算表(财决09表)'!$A$10:$T$200,12,FALSE)),"",VLOOKUP(A30,'[1]Z09 政府性基金预算财政拨款收入支出决算表(财决09表)'!$A$10:$T$200,12,FALSE))</f>
      </c>
      <c r="H30" s="24">
        <f>IF(ISERROR(VLOOKUP(A30,'[1]Z09 政府性基金预算财政拨款收入支出决算表(财决09表)'!$A$10:$T$200,15,FALSE)),"",VLOOKUP(A30,'[1]Z09 政府性基金预算财政拨款收入支出决算表(财决09表)'!$A$10:$T$200,15,FALSE))</f>
      </c>
      <c r="I30" s="24">
        <f>IF(ISERROR(VLOOKUP(A30,'[1]Z09 政府性基金预算财政拨款收入支出决算表(财决09表)'!$A$10:$T$200,16,FALSE)),"",VLOOKUP(A30,'[1]Z09 政府性基金预算财政拨款收入支出决算表(财决09表)'!$A$10:$T$200,16,FALSE))</f>
      </c>
      <c r="J30" s="8">
        <f>'[1]Z09 政府性基金预算财政拨款收入支出决算表(财决09表)'!$A27</f>
        <v>0</v>
      </c>
      <c r="K30" s="34">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8">
        <f t="shared" si="1"/>
      </c>
      <c r="M30" s="8"/>
    </row>
    <row r="31" spans="1:13" s="4" customFormat="1" ht="22.5" customHeight="1">
      <c r="A31" s="22">
        <f t="shared" si="0"/>
      </c>
      <c r="B31" s="22"/>
      <c r="C31" s="23">
        <f>IF(ISERROR(VLOOKUP(A31,'[1]Z09 政府性基金预算财政拨款收入支出决算表(财决09表)'!$A$10:$T$200,4,FALSE)),"",VLOOKUP(A31,'[1]Z09 政府性基金预算财政拨款收入支出决算表(财决09表)'!$A$10:$T$200,4,FALSE))</f>
      </c>
      <c r="D31" s="24">
        <f>IF(ISERROR(VLOOKUP(A31,'[1]Z09 政府性基金预算财政拨款收入支出决算表(财决09表)'!$A$10:$T$200,5,FALSE)),"",VLOOKUP(A31,'[1]Z09 政府性基金预算财政拨款收入支出决算表(财决09表)'!$A$10:$T$200,5,FALSE))</f>
      </c>
      <c r="E31" s="24">
        <f>IF(ISERROR(VLOOKUP(A31,'[1]Z09 政府性基金预算财政拨款收入支出决算表(财决09表)'!$A$10:$T$200,8,FALSE)),"",VLOOKUP(A31,'[1]Z09 政府性基金预算财政拨款收入支出决算表(财决09表)'!$A$10:$T$200,8,FALSE))</f>
      </c>
      <c r="F31" s="24">
        <f>IF(ISERROR(VLOOKUP(A31,'[1]Z09 政府性基金预算财政拨款收入支出决算表(财决09表)'!$A$10:$T$200,11,FALSE)),"",VLOOKUP(A31,'[1]Z09 政府性基金预算财政拨款收入支出决算表(财决09表)'!$A$10:$T$200,11,FALSE))</f>
      </c>
      <c r="G31" s="24">
        <f>IF(ISERROR(VLOOKUP(A31,'[1]Z09 政府性基金预算财政拨款收入支出决算表(财决09表)'!$A$10:$T$200,12,FALSE)),"",VLOOKUP(A31,'[1]Z09 政府性基金预算财政拨款收入支出决算表(财决09表)'!$A$10:$T$200,12,FALSE))</f>
      </c>
      <c r="H31" s="24">
        <f>IF(ISERROR(VLOOKUP(A31,'[1]Z09 政府性基金预算财政拨款收入支出决算表(财决09表)'!$A$10:$T$200,15,FALSE)),"",VLOOKUP(A31,'[1]Z09 政府性基金预算财政拨款收入支出决算表(财决09表)'!$A$10:$T$200,15,FALSE))</f>
      </c>
      <c r="I31" s="24">
        <f>IF(ISERROR(VLOOKUP(A31,'[1]Z09 政府性基金预算财政拨款收入支出决算表(财决09表)'!$A$10:$T$200,16,FALSE)),"",VLOOKUP(A31,'[1]Z09 政府性基金预算财政拨款收入支出决算表(财决09表)'!$A$10:$T$200,16,FALSE))</f>
      </c>
      <c r="J31" s="8">
        <f>'[1]Z09 政府性基金预算财政拨款收入支出决算表(财决09表)'!$A28</f>
        <v>0</v>
      </c>
      <c r="K31" s="34">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8">
        <f t="shared" si="1"/>
      </c>
      <c r="M31" s="8"/>
    </row>
    <row r="32" spans="1:13" s="4" customFormat="1" ht="22.5" customHeight="1">
      <c r="A32" s="22">
        <f aca="true" t="shared" si="3" ref="A32:A95">IF(J32&gt;0,J32,"")</f>
      </c>
      <c r="B32" s="22"/>
      <c r="C32" s="23">
        <f>IF(ISERROR(VLOOKUP(A32,'[1]Z09 政府性基金预算财政拨款收入支出决算表(财决09表)'!$A$10:$T$200,4,FALSE)),"",VLOOKUP(A32,'[1]Z09 政府性基金预算财政拨款收入支出决算表(财决09表)'!$A$10:$T$200,4,FALSE))</f>
      </c>
      <c r="D32" s="24">
        <f>IF(ISERROR(VLOOKUP(A32,'[1]Z09 政府性基金预算财政拨款收入支出决算表(财决09表)'!$A$10:$T$200,5,FALSE)),"",VLOOKUP(A32,'[1]Z09 政府性基金预算财政拨款收入支出决算表(财决09表)'!$A$10:$T$200,5,FALSE))</f>
      </c>
      <c r="E32" s="24">
        <f>IF(ISERROR(VLOOKUP(A32,'[1]Z09 政府性基金预算财政拨款收入支出决算表(财决09表)'!$A$10:$T$200,8,FALSE)),"",VLOOKUP(A32,'[1]Z09 政府性基金预算财政拨款收入支出决算表(财决09表)'!$A$10:$T$200,8,FALSE))</f>
      </c>
      <c r="F32" s="24">
        <f>IF(ISERROR(VLOOKUP(A32,'[1]Z09 政府性基金预算财政拨款收入支出决算表(财决09表)'!$A$10:$T$200,11,FALSE)),"",VLOOKUP(A32,'[1]Z09 政府性基金预算财政拨款收入支出决算表(财决09表)'!$A$10:$T$200,11,FALSE))</f>
      </c>
      <c r="G32" s="24">
        <f>IF(ISERROR(VLOOKUP(A32,'[1]Z09 政府性基金预算财政拨款收入支出决算表(财决09表)'!$A$10:$T$200,12,FALSE)),"",VLOOKUP(A32,'[1]Z09 政府性基金预算财政拨款收入支出决算表(财决09表)'!$A$10:$T$200,12,FALSE))</f>
      </c>
      <c r="H32" s="24">
        <f>IF(ISERROR(VLOOKUP(A32,'[1]Z09 政府性基金预算财政拨款收入支出决算表(财决09表)'!$A$10:$T$200,15,FALSE)),"",VLOOKUP(A32,'[1]Z09 政府性基金预算财政拨款收入支出决算表(财决09表)'!$A$10:$T$200,15,FALSE))</f>
      </c>
      <c r="I32" s="24">
        <f>IF(ISERROR(VLOOKUP(A32,'[1]Z09 政府性基金预算财政拨款收入支出决算表(财决09表)'!$A$10:$T$200,16,FALSE)),"",VLOOKUP(A32,'[1]Z09 政府性基金预算财政拨款收入支出决算表(财决09表)'!$A$10:$T$200,16,FALSE))</f>
      </c>
      <c r="J32" s="8">
        <f>'[1]Z09 政府性基金预算财政拨款收入支出决算表(财决09表)'!$A29</f>
        <v>0</v>
      </c>
      <c r="K32" s="34">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8">
        <f t="shared" si="1"/>
      </c>
      <c r="M32" s="8"/>
    </row>
    <row r="33" spans="1:13" s="4" customFormat="1" ht="22.5" customHeight="1">
      <c r="A33" s="22">
        <f t="shared" si="3"/>
      </c>
      <c r="B33" s="22"/>
      <c r="C33" s="23">
        <f>IF(ISERROR(VLOOKUP(A33,'[1]Z09 政府性基金预算财政拨款收入支出决算表(财决09表)'!$A$10:$T$200,4,FALSE)),"",VLOOKUP(A33,'[1]Z09 政府性基金预算财政拨款收入支出决算表(财决09表)'!$A$10:$T$200,4,FALSE))</f>
      </c>
      <c r="D33" s="24">
        <f>IF(ISERROR(VLOOKUP(A33,'[1]Z09 政府性基金预算财政拨款收入支出决算表(财决09表)'!$A$10:$T$200,5,FALSE)),"",VLOOKUP(A33,'[1]Z09 政府性基金预算财政拨款收入支出决算表(财决09表)'!$A$10:$T$200,5,FALSE))</f>
      </c>
      <c r="E33" s="24">
        <f>IF(ISERROR(VLOOKUP(A33,'[1]Z09 政府性基金预算财政拨款收入支出决算表(财决09表)'!$A$10:$T$200,8,FALSE)),"",VLOOKUP(A33,'[1]Z09 政府性基金预算财政拨款收入支出决算表(财决09表)'!$A$10:$T$200,8,FALSE))</f>
      </c>
      <c r="F33" s="24">
        <f>IF(ISERROR(VLOOKUP(A33,'[1]Z09 政府性基金预算财政拨款收入支出决算表(财决09表)'!$A$10:$T$200,11,FALSE)),"",VLOOKUP(A33,'[1]Z09 政府性基金预算财政拨款收入支出决算表(财决09表)'!$A$10:$T$200,11,FALSE))</f>
      </c>
      <c r="G33" s="24">
        <f>IF(ISERROR(VLOOKUP(A33,'[1]Z09 政府性基金预算财政拨款收入支出决算表(财决09表)'!$A$10:$T$200,12,FALSE)),"",VLOOKUP(A33,'[1]Z09 政府性基金预算财政拨款收入支出决算表(财决09表)'!$A$10:$T$200,12,FALSE))</f>
      </c>
      <c r="H33" s="24">
        <f>IF(ISERROR(VLOOKUP(A33,'[1]Z09 政府性基金预算财政拨款收入支出决算表(财决09表)'!$A$10:$T$200,15,FALSE)),"",VLOOKUP(A33,'[1]Z09 政府性基金预算财政拨款收入支出决算表(财决09表)'!$A$10:$T$200,15,FALSE))</f>
      </c>
      <c r="I33" s="24">
        <f>IF(ISERROR(VLOOKUP(A33,'[1]Z09 政府性基金预算财政拨款收入支出决算表(财决09表)'!$A$10:$T$200,16,FALSE)),"",VLOOKUP(A33,'[1]Z09 政府性基金预算财政拨款收入支出决算表(财决09表)'!$A$10:$T$200,16,FALSE))</f>
      </c>
      <c r="J33" s="8">
        <f>'[1]Z09 政府性基金预算财政拨款收入支出决算表(财决09表)'!$A30</f>
        <v>0</v>
      </c>
      <c r="K33" s="34">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8">
        <f t="shared" si="1"/>
      </c>
      <c r="M33" s="8"/>
    </row>
    <row r="34" spans="1:13" s="4" customFormat="1" ht="22.5" customHeight="1">
      <c r="A34" s="22">
        <f t="shared" si="3"/>
      </c>
      <c r="B34" s="22"/>
      <c r="C34" s="23">
        <f>IF(ISERROR(VLOOKUP(A34,'[1]Z09 政府性基金预算财政拨款收入支出决算表(财决09表)'!$A$10:$T$200,4,FALSE)),"",VLOOKUP(A34,'[1]Z09 政府性基金预算财政拨款收入支出决算表(财决09表)'!$A$10:$T$200,4,FALSE))</f>
      </c>
      <c r="D34" s="24">
        <f>IF(ISERROR(VLOOKUP(A34,'[1]Z09 政府性基金预算财政拨款收入支出决算表(财决09表)'!$A$10:$T$200,5,FALSE)),"",VLOOKUP(A34,'[1]Z09 政府性基金预算财政拨款收入支出决算表(财决09表)'!$A$10:$T$200,5,FALSE))</f>
      </c>
      <c r="E34" s="24">
        <f>IF(ISERROR(VLOOKUP(A34,'[1]Z09 政府性基金预算财政拨款收入支出决算表(财决09表)'!$A$10:$T$200,8,FALSE)),"",VLOOKUP(A34,'[1]Z09 政府性基金预算财政拨款收入支出决算表(财决09表)'!$A$10:$T$200,8,FALSE))</f>
      </c>
      <c r="F34" s="24">
        <f>IF(ISERROR(VLOOKUP(A34,'[1]Z09 政府性基金预算财政拨款收入支出决算表(财决09表)'!$A$10:$T$200,11,FALSE)),"",VLOOKUP(A34,'[1]Z09 政府性基金预算财政拨款收入支出决算表(财决09表)'!$A$10:$T$200,11,FALSE))</f>
      </c>
      <c r="G34" s="24">
        <f>IF(ISERROR(VLOOKUP(A34,'[1]Z09 政府性基金预算财政拨款收入支出决算表(财决09表)'!$A$10:$T$200,12,FALSE)),"",VLOOKUP(A34,'[1]Z09 政府性基金预算财政拨款收入支出决算表(财决09表)'!$A$10:$T$200,12,FALSE))</f>
      </c>
      <c r="H34" s="24">
        <f>IF(ISERROR(VLOOKUP(A34,'[1]Z09 政府性基金预算财政拨款收入支出决算表(财决09表)'!$A$10:$T$200,15,FALSE)),"",VLOOKUP(A34,'[1]Z09 政府性基金预算财政拨款收入支出决算表(财决09表)'!$A$10:$T$200,15,FALSE))</f>
      </c>
      <c r="I34" s="24">
        <f>IF(ISERROR(VLOOKUP(A34,'[1]Z09 政府性基金预算财政拨款收入支出决算表(财决09表)'!$A$10:$T$200,16,FALSE)),"",VLOOKUP(A34,'[1]Z09 政府性基金预算财政拨款收入支出决算表(财决09表)'!$A$10:$T$200,16,FALSE))</f>
      </c>
      <c r="J34" s="8">
        <f>'[1]Z09 政府性基金预算财政拨款收入支出决算表(财决09表)'!$A31</f>
        <v>0</v>
      </c>
      <c r="K34" s="34">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8">
        <f t="shared" si="1"/>
      </c>
      <c r="M34" s="8"/>
    </row>
    <row r="35" spans="1:13" s="4" customFormat="1" ht="22.5" customHeight="1">
      <c r="A35" s="22">
        <f t="shared" si="3"/>
      </c>
      <c r="B35" s="22"/>
      <c r="C35" s="23">
        <f>IF(ISERROR(VLOOKUP(A35,'[1]Z09 政府性基金预算财政拨款收入支出决算表(财决09表)'!$A$10:$T$200,4,FALSE)),"",VLOOKUP(A35,'[1]Z09 政府性基金预算财政拨款收入支出决算表(财决09表)'!$A$10:$T$200,4,FALSE))</f>
      </c>
      <c r="D35" s="24">
        <f>IF(ISERROR(VLOOKUP(A35,'[1]Z09 政府性基金预算财政拨款收入支出决算表(财决09表)'!$A$10:$T$200,5,FALSE)),"",VLOOKUP(A35,'[1]Z09 政府性基金预算财政拨款收入支出决算表(财决09表)'!$A$10:$T$200,5,FALSE))</f>
      </c>
      <c r="E35" s="24">
        <f>IF(ISERROR(VLOOKUP(A35,'[1]Z09 政府性基金预算财政拨款收入支出决算表(财决09表)'!$A$10:$T$200,8,FALSE)),"",VLOOKUP(A35,'[1]Z09 政府性基金预算财政拨款收入支出决算表(财决09表)'!$A$10:$T$200,8,FALSE))</f>
      </c>
      <c r="F35" s="24">
        <f>IF(ISERROR(VLOOKUP(A35,'[1]Z09 政府性基金预算财政拨款收入支出决算表(财决09表)'!$A$10:$T$200,11,FALSE)),"",VLOOKUP(A35,'[1]Z09 政府性基金预算财政拨款收入支出决算表(财决09表)'!$A$10:$T$200,11,FALSE))</f>
      </c>
      <c r="G35" s="24">
        <f>IF(ISERROR(VLOOKUP(A35,'[1]Z09 政府性基金预算财政拨款收入支出决算表(财决09表)'!$A$10:$T$200,12,FALSE)),"",VLOOKUP(A35,'[1]Z09 政府性基金预算财政拨款收入支出决算表(财决09表)'!$A$10:$T$200,12,FALSE))</f>
      </c>
      <c r="H35" s="24">
        <f>IF(ISERROR(VLOOKUP(A35,'[1]Z09 政府性基金预算财政拨款收入支出决算表(财决09表)'!$A$10:$T$200,15,FALSE)),"",VLOOKUP(A35,'[1]Z09 政府性基金预算财政拨款收入支出决算表(财决09表)'!$A$10:$T$200,15,FALSE))</f>
      </c>
      <c r="I35" s="24">
        <f>IF(ISERROR(VLOOKUP(A35,'[1]Z09 政府性基金预算财政拨款收入支出决算表(财决09表)'!$A$10:$T$200,16,FALSE)),"",VLOOKUP(A35,'[1]Z09 政府性基金预算财政拨款收入支出决算表(财决09表)'!$A$10:$T$200,16,FALSE))</f>
      </c>
      <c r="J35" s="8">
        <f>'[1]Z09 政府性基金预算财政拨款收入支出决算表(财决09表)'!$A32</f>
        <v>0</v>
      </c>
      <c r="K35" s="34">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8">
        <f t="shared" si="1"/>
      </c>
      <c r="M35" s="8"/>
    </row>
    <row r="36" spans="1:13" s="4" customFormat="1" ht="22.5" customHeight="1">
      <c r="A36" s="22">
        <f t="shared" si="3"/>
      </c>
      <c r="B36" s="22"/>
      <c r="C36" s="23">
        <f>IF(ISERROR(VLOOKUP(A36,'[1]Z09 政府性基金预算财政拨款收入支出决算表(财决09表)'!$A$10:$T$200,4,FALSE)),"",VLOOKUP(A36,'[1]Z09 政府性基金预算财政拨款收入支出决算表(财决09表)'!$A$10:$T$200,4,FALSE))</f>
      </c>
      <c r="D36" s="24">
        <f>IF(ISERROR(VLOOKUP(A36,'[1]Z09 政府性基金预算财政拨款收入支出决算表(财决09表)'!$A$10:$T$200,5,FALSE)),"",VLOOKUP(A36,'[1]Z09 政府性基金预算财政拨款收入支出决算表(财决09表)'!$A$10:$T$200,5,FALSE))</f>
      </c>
      <c r="E36" s="24">
        <f>IF(ISERROR(VLOOKUP(A36,'[1]Z09 政府性基金预算财政拨款收入支出决算表(财决09表)'!$A$10:$T$200,8,FALSE)),"",VLOOKUP(A36,'[1]Z09 政府性基金预算财政拨款收入支出决算表(财决09表)'!$A$10:$T$200,8,FALSE))</f>
      </c>
      <c r="F36" s="24">
        <f>IF(ISERROR(VLOOKUP(A36,'[1]Z09 政府性基金预算财政拨款收入支出决算表(财决09表)'!$A$10:$T$200,11,FALSE)),"",VLOOKUP(A36,'[1]Z09 政府性基金预算财政拨款收入支出决算表(财决09表)'!$A$10:$T$200,11,FALSE))</f>
      </c>
      <c r="G36" s="24">
        <f>IF(ISERROR(VLOOKUP(A36,'[1]Z09 政府性基金预算财政拨款收入支出决算表(财决09表)'!$A$10:$T$200,12,FALSE)),"",VLOOKUP(A36,'[1]Z09 政府性基金预算财政拨款收入支出决算表(财决09表)'!$A$10:$T$200,12,FALSE))</f>
      </c>
      <c r="H36" s="24">
        <f>IF(ISERROR(VLOOKUP(A36,'[1]Z09 政府性基金预算财政拨款收入支出决算表(财决09表)'!$A$10:$T$200,15,FALSE)),"",VLOOKUP(A36,'[1]Z09 政府性基金预算财政拨款收入支出决算表(财决09表)'!$A$10:$T$200,15,FALSE))</f>
      </c>
      <c r="I36" s="24">
        <f>IF(ISERROR(VLOOKUP(A36,'[1]Z09 政府性基金预算财政拨款收入支出决算表(财决09表)'!$A$10:$T$200,16,FALSE)),"",VLOOKUP(A36,'[1]Z09 政府性基金预算财政拨款收入支出决算表(财决09表)'!$A$10:$T$200,16,FALSE))</f>
      </c>
      <c r="J36" s="8">
        <f>'[1]Z09 政府性基金预算财政拨款收入支出决算表(财决09表)'!$A33</f>
        <v>0</v>
      </c>
      <c r="K36" s="34">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8">
        <f t="shared" si="1"/>
      </c>
      <c r="M36" s="8"/>
    </row>
    <row r="37" spans="1:13" s="4" customFormat="1" ht="22.5" customHeight="1">
      <c r="A37" s="22">
        <f t="shared" si="3"/>
      </c>
      <c r="B37" s="22"/>
      <c r="C37" s="23">
        <f>IF(ISERROR(VLOOKUP(A37,'[1]Z09 政府性基金预算财政拨款收入支出决算表(财决09表)'!$A$10:$T$200,4,FALSE)),"",VLOOKUP(A37,'[1]Z09 政府性基金预算财政拨款收入支出决算表(财决09表)'!$A$10:$T$200,4,FALSE))</f>
      </c>
      <c r="D37" s="24">
        <f>IF(ISERROR(VLOOKUP(A37,'[1]Z09 政府性基金预算财政拨款收入支出决算表(财决09表)'!$A$10:$T$200,5,FALSE)),"",VLOOKUP(A37,'[1]Z09 政府性基金预算财政拨款收入支出决算表(财决09表)'!$A$10:$T$200,5,FALSE))</f>
      </c>
      <c r="E37" s="24">
        <f>IF(ISERROR(VLOOKUP(A37,'[1]Z09 政府性基金预算财政拨款收入支出决算表(财决09表)'!$A$10:$T$200,8,FALSE)),"",VLOOKUP(A37,'[1]Z09 政府性基金预算财政拨款收入支出决算表(财决09表)'!$A$10:$T$200,8,FALSE))</f>
      </c>
      <c r="F37" s="24">
        <f>IF(ISERROR(VLOOKUP(A37,'[1]Z09 政府性基金预算财政拨款收入支出决算表(财决09表)'!$A$10:$T$200,11,FALSE)),"",VLOOKUP(A37,'[1]Z09 政府性基金预算财政拨款收入支出决算表(财决09表)'!$A$10:$T$200,11,FALSE))</f>
      </c>
      <c r="G37" s="24">
        <f>IF(ISERROR(VLOOKUP(A37,'[1]Z09 政府性基金预算财政拨款收入支出决算表(财决09表)'!$A$10:$T$200,12,FALSE)),"",VLOOKUP(A37,'[1]Z09 政府性基金预算财政拨款收入支出决算表(财决09表)'!$A$10:$T$200,12,FALSE))</f>
      </c>
      <c r="H37" s="24">
        <f>IF(ISERROR(VLOOKUP(A37,'[1]Z09 政府性基金预算财政拨款收入支出决算表(财决09表)'!$A$10:$T$200,15,FALSE)),"",VLOOKUP(A37,'[1]Z09 政府性基金预算财政拨款收入支出决算表(财决09表)'!$A$10:$T$200,15,FALSE))</f>
      </c>
      <c r="I37" s="24">
        <f>IF(ISERROR(VLOOKUP(A37,'[1]Z09 政府性基金预算财政拨款收入支出决算表(财决09表)'!$A$10:$T$200,16,FALSE)),"",VLOOKUP(A37,'[1]Z09 政府性基金预算财政拨款收入支出决算表(财决09表)'!$A$10:$T$200,16,FALSE))</f>
      </c>
      <c r="J37" s="8">
        <f>'[1]Z09 政府性基金预算财政拨款收入支出决算表(财决09表)'!$A34</f>
        <v>0</v>
      </c>
      <c r="K37" s="34">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8">
        <f t="shared" si="1"/>
      </c>
      <c r="M37" s="8"/>
    </row>
    <row r="38" spans="1:13" s="4" customFormat="1" ht="22.5" customHeight="1">
      <c r="A38" s="22">
        <f t="shared" si="3"/>
      </c>
      <c r="B38" s="22"/>
      <c r="C38" s="23">
        <f>IF(ISERROR(VLOOKUP(A38,'[1]Z09 政府性基金预算财政拨款收入支出决算表(财决09表)'!$A$10:$T$200,4,FALSE)),"",VLOOKUP(A38,'[1]Z09 政府性基金预算财政拨款收入支出决算表(财决09表)'!$A$10:$T$200,4,FALSE))</f>
      </c>
      <c r="D38" s="24">
        <f>IF(ISERROR(VLOOKUP(A38,'[1]Z09 政府性基金预算财政拨款收入支出决算表(财决09表)'!$A$10:$T$200,5,FALSE)),"",VLOOKUP(A38,'[1]Z09 政府性基金预算财政拨款收入支出决算表(财决09表)'!$A$10:$T$200,5,FALSE))</f>
      </c>
      <c r="E38" s="24">
        <f>IF(ISERROR(VLOOKUP(A38,'[1]Z09 政府性基金预算财政拨款收入支出决算表(财决09表)'!$A$10:$T$200,8,FALSE)),"",VLOOKUP(A38,'[1]Z09 政府性基金预算财政拨款收入支出决算表(财决09表)'!$A$10:$T$200,8,FALSE))</f>
      </c>
      <c r="F38" s="24">
        <f>IF(ISERROR(VLOOKUP(A38,'[1]Z09 政府性基金预算财政拨款收入支出决算表(财决09表)'!$A$10:$T$200,11,FALSE)),"",VLOOKUP(A38,'[1]Z09 政府性基金预算财政拨款收入支出决算表(财决09表)'!$A$10:$T$200,11,FALSE))</f>
      </c>
      <c r="G38" s="24">
        <f>IF(ISERROR(VLOOKUP(A38,'[1]Z09 政府性基金预算财政拨款收入支出决算表(财决09表)'!$A$10:$T$200,12,FALSE)),"",VLOOKUP(A38,'[1]Z09 政府性基金预算财政拨款收入支出决算表(财决09表)'!$A$10:$T$200,12,FALSE))</f>
      </c>
      <c r="H38" s="24">
        <f>IF(ISERROR(VLOOKUP(A38,'[1]Z09 政府性基金预算财政拨款收入支出决算表(财决09表)'!$A$10:$T$200,15,FALSE)),"",VLOOKUP(A38,'[1]Z09 政府性基金预算财政拨款收入支出决算表(财决09表)'!$A$10:$T$200,15,FALSE))</f>
      </c>
      <c r="I38" s="24">
        <f>IF(ISERROR(VLOOKUP(A38,'[1]Z09 政府性基金预算财政拨款收入支出决算表(财决09表)'!$A$10:$T$200,16,FALSE)),"",VLOOKUP(A38,'[1]Z09 政府性基金预算财政拨款收入支出决算表(财决09表)'!$A$10:$T$200,16,FALSE))</f>
      </c>
      <c r="J38" s="8">
        <f>'[1]Z09 政府性基金预算财政拨款收入支出决算表(财决09表)'!$A35</f>
        <v>0</v>
      </c>
      <c r="K38" s="34">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8">
        <f t="shared" si="1"/>
      </c>
      <c r="M38" s="8"/>
    </row>
    <row r="39" spans="1:13" s="4" customFormat="1" ht="22.5" customHeight="1">
      <c r="A39" s="22">
        <f t="shared" si="3"/>
      </c>
      <c r="B39" s="22"/>
      <c r="C39" s="23">
        <f>IF(ISERROR(VLOOKUP(A39,'[1]Z09 政府性基金预算财政拨款收入支出决算表(财决09表)'!$A$10:$T$200,4,FALSE)),"",VLOOKUP(A39,'[1]Z09 政府性基金预算财政拨款收入支出决算表(财决09表)'!$A$10:$T$200,4,FALSE))</f>
      </c>
      <c r="D39" s="24">
        <f>IF(ISERROR(VLOOKUP(A39,'[1]Z09 政府性基金预算财政拨款收入支出决算表(财决09表)'!$A$10:$T$200,5,FALSE)),"",VLOOKUP(A39,'[1]Z09 政府性基金预算财政拨款收入支出决算表(财决09表)'!$A$10:$T$200,5,FALSE))</f>
      </c>
      <c r="E39" s="24">
        <f>IF(ISERROR(VLOOKUP(A39,'[1]Z09 政府性基金预算财政拨款收入支出决算表(财决09表)'!$A$10:$T$200,8,FALSE)),"",VLOOKUP(A39,'[1]Z09 政府性基金预算财政拨款收入支出决算表(财决09表)'!$A$10:$T$200,8,FALSE))</f>
      </c>
      <c r="F39" s="24">
        <f>IF(ISERROR(VLOOKUP(A39,'[1]Z09 政府性基金预算财政拨款收入支出决算表(财决09表)'!$A$10:$T$200,11,FALSE)),"",VLOOKUP(A39,'[1]Z09 政府性基金预算财政拨款收入支出决算表(财决09表)'!$A$10:$T$200,11,FALSE))</f>
      </c>
      <c r="G39" s="24">
        <f>IF(ISERROR(VLOOKUP(A39,'[1]Z09 政府性基金预算财政拨款收入支出决算表(财决09表)'!$A$10:$T$200,12,FALSE)),"",VLOOKUP(A39,'[1]Z09 政府性基金预算财政拨款收入支出决算表(财决09表)'!$A$10:$T$200,12,FALSE))</f>
      </c>
      <c r="H39" s="24">
        <f>IF(ISERROR(VLOOKUP(A39,'[1]Z09 政府性基金预算财政拨款收入支出决算表(财决09表)'!$A$10:$T$200,15,FALSE)),"",VLOOKUP(A39,'[1]Z09 政府性基金预算财政拨款收入支出决算表(财决09表)'!$A$10:$T$200,15,FALSE))</f>
      </c>
      <c r="I39" s="24">
        <f>IF(ISERROR(VLOOKUP(A39,'[1]Z09 政府性基金预算财政拨款收入支出决算表(财决09表)'!$A$10:$T$200,16,FALSE)),"",VLOOKUP(A39,'[1]Z09 政府性基金预算财政拨款收入支出决算表(财决09表)'!$A$10:$T$200,16,FALSE))</f>
      </c>
      <c r="J39" s="8">
        <f>'[1]Z09 政府性基金预算财政拨款收入支出决算表(财决09表)'!$A36</f>
        <v>0</v>
      </c>
      <c r="K39" s="34">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8">
        <f t="shared" si="1"/>
      </c>
      <c r="M39" s="8"/>
    </row>
    <row r="40" spans="1:13" s="4" customFormat="1" ht="22.5" customHeight="1">
      <c r="A40" s="22">
        <f t="shared" si="3"/>
      </c>
      <c r="B40" s="22"/>
      <c r="C40" s="23">
        <f>IF(ISERROR(VLOOKUP(A40,'[1]Z09 政府性基金预算财政拨款收入支出决算表(财决09表)'!$A$10:$T$200,4,FALSE)),"",VLOOKUP(A40,'[1]Z09 政府性基金预算财政拨款收入支出决算表(财决09表)'!$A$10:$T$200,4,FALSE))</f>
      </c>
      <c r="D40" s="24">
        <f>IF(ISERROR(VLOOKUP(A40,'[1]Z09 政府性基金预算财政拨款收入支出决算表(财决09表)'!$A$10:$T$200,5,FALSE)),"",VLOOKUP(A40,'[1]Z09 政府性基金预算财政拨款收入支出决算表(财决09表)'!$A$10:$T$200,5,FALSE))</f>
      </c>
      <c r="E40" s="24">
        <f>IF(ISERROR(VLOOKUP(A40,'[1]Z09 政府性基金预算财政拨款收入支出决算表(财决09表)'!$A$10:$T$200,8,FALSE)),"",VLOOKUP(A40,'[1]Z09 政府性基金预算财政拨款收入支出决算表(财决09表)'!$A$10:$T$200,8,FALSE))</f>
      </c>
      <c r="F40" s="24">
        <f>IF(ISERROR(VLOOKUP(A40,'[1]Z09 政府性基金预算财政拨款收入支出决算表(财决09表)'!$A$10:$T$200,11,FALSE)),"",VLOOKUP(A40,'[1]Z09 政府性基金预算财政拨款收入支出决算表(财决09表)'!$A$10:$T$200,11,FALSE))</f>
      </c>
      <c r="G40" s="24">
        <f>IF(ISERROR(VLOOKUP(A40,'[1]Z09 政府性基金预算财政拨款收入支出决算表(财决09表)'!$A$10:$T$200,12,FALSE)),"",VLOOKUP(A40,'[1]Z09 政府性基金预算财政拨款收入支出决算表(财决09表)'!$A$10:$T$200,12,FALSE))</f>
      </c>
      <c r="H40" s="24">
        <f>IF(ISERROR(VLOOKUP(A40,'[1]Z09 政府性基金预算财政拨款收入支出决算表(财决09表)'!$A$10:$T$200,15,FALSE)),"",VLOOKUP(A40,'[1]Z09 政府性基金预算财政拨款收入支出决算表(财决09表)'!$A$10:$T$200,15,FALSE))</f>
      </c>
      <c r="I40" s="24">
        <f>IF(ISERROR(VLOOKUP(A40,'[1]Z09 政府性基金预算财政拨款收入支出决算表(财决09表)'!$A$10:$T$200,16,FALSE)),"",VLOOKUP(A40,'[1]Z09 政府性基金预算财政拨款收入支出决算表(财决09表)'!$A$10:$T$200,16,FALSE))</f>
      </c>
      <c r="J40" s="8">
        <f>'[1]Z09 政府性基金预算财政拨款收入支出决算表(财决09表)'!$A37</f>
        <v>0</v>
      </c>
      <c r="K40" s="34">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8">
        <f t="shared" si="1"/>
      </c>
      <c r="M40" s="8"/>
    </row>
    <row r="41" spans="1:13" s="4" customFormat="1" ht="22.5" customHeight="1">
      <c r="A41" s="22">
        <f t="shared" si="3"/>
      </c>
      <c r="B41" s="22"/>
      <c r="C41" s="23">
        <f>IF(ISERROR(VLOOKUP(A41,'[1]Z09 政府性基金预算财政拨款收入支出决算表(财决09表)'!$A$10:$T$200,4,FALSE)),"",VLOOKUP(A41,'[1]Z09 政府性基金预算财政拨款收入支出决算表(财决09表)'!$A$10:$T$200,4,FALSE))</f>
      </c>
      <c r="D41" s="24">
        <f>IF(ISERROR(VLOOKUP(A41,'[1]Z09 政府性基金预算财政拨款收入支出决算表(财决09表)'!$A$10:$T$200,5,FALSE)),"",VLOOKUP(A41,'[1]Z09 政府性基金预算财政拨款收入支出决算表(财决09表)'!$A$10:$T$200,5,FALSE))</f>
      </c>
      <c r="E41" s="24">
        <f>IF(ISERROR(VLOOKUP(A41,'[1]Z09 政府性基金预算财政拨款收入支出决算表(财决09表)'!$A$10:$T$200,8,FALSE)),"",VLOOKUP(A41,'[1]Z09 政府性基金预算财政拨款收入支出决算表(财决09表)'!$A$10:$T$200,8,FALSE))</f>
      </c>
      <c r="F41" s="24">
        <f>IF(ISERROR(VLOOKUP(A41,'[1]Z09 政府性基金预算财政拨款收入支出决算表(财决09表)'!$A$10:$T$200,11,FALSE)),"",VLOOKUP(A41,'[1]Z09 政府性基金预算财政拨款收入支出决算表(财决09表)'!$A$10:$T$200,11,FALSE))</f>
      </c>
      <c r="G41" s="24">
        <f>IF(ISERROR(VLOOKUP(A41,'[1]Z09 政府性基金预算财政拨款收入支出决算表(财决09表)'!$A$10:$T$200,12,FALSE)),"",VLOOKUP(A41,'[1]Z09 政府性基金预算财政拨款收入支出决算表(财决09表)'!$A$10:$T$200,12,FALSE))</f>
      </c>
      <c r="H41" s="24">
        <f>IF(ISERROR(VLOOKUP(A41,'[1]Z09 政府性基金预算财政拨款收入支出决算表(财决09表)'!$A$10:$T$200,15,FALSE)),"",VLOOKUP(A41,'[1]Z09 政府性基金预算财政拨款收入支出决算表(财决09表)'!$A$10:$T$200,15,FALSE))</f>
      </c>
      <c r="I41" s="24">
        <f>IF(ISERROR(VLOOKUP(A41,'[1]Z09 政府性基金预算财政拨款收入支出决算表(财决09表)'!$A$10:$T$200,16,FALSE)),"",VLOOKUP(A41,'[1]Z09 政府性基金预算财政拨款收入支出决算表(财决09表)'!$A$10:$T$200,16,FALSE))</f>
      </c>
      <c r="J41" s="8">
        <f>'[1]Z09 政府性基金预算财政拨款收入支出决算表(财决09表)'!$A38</f>
        <v>0</v>
      </c>
      <c r="K41" s="34">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8">
        <f t="shared" si="1"/>
      </c>
      <c r="M41" s="8"/>
    </row>
    <row r="42" spans="1:13" s="4" customFormat="1" ht="22.5" customHeight="1">
      <c r="A42" s="22">
        <f t="shared" si="3"/>
      </c>
      <c r="B42" s="22"/>
      <c r="C42" s="23">
        <f>IF(ISERROR(VLOOKUP(A42,'[1]Z09 政府性基金预算财政拨款收入支出决算表(财决09表)'!$A$10:$T$200,4,FALSE)),"",VLOOKUP(A42,'[1]Z09 政府性基金预算财政拨款收入支出决算表(财决09表)'!$A$10:$T$200,4,FALSE))</f>
      </c>
      <c r="D42" s="24">
        <f>IF(ISERROR(VLOOKUP(A42,'[1]Z09 政府性基金预算财政拨款收入支出决算表(财决09表)'!$A$10:$T$200,5,FALSE)),"",VLOOKUP(A42,'[1]Z09 政府性基金预算财政拨款收入支出决算表(财决09表)'!$A$10:$T$200,5,FALSE))</f>
      </c>
      <c r="E42" s="24">
        <f>IF(ISERROR(VLOOKUP(A42,'[1]Z09 政府性基金预算财政拨款收入支出决算表(财决09表)'!$A$10:$T$200,8,FALSE)),"",VLOOKUP(A42,'[1]Z09 政府性基金预算财政拨款收入支出决算表(财决09表)'!$A$10:$T$200,8,FALSE))</f>
      </c>
      <c r="F42" s="24">
        <f>IF(ISERROR(VLOOKUP(A42,'[1]Z09 政府性基金预算财政拨款收入支出决算表(财决09表)'!$A$10:$T$200,11,FALSE)),"",VLOOKUP(A42,'[1]Z09 政府性基金预算财政拨款收入支出决算表(财决09表)'!$A$10:$T$200,11,FALSE))</f>
      </c>
      <c r="G42" s="24">
        <f>IF(ISERROR(VLOOKUP(A42,'[1]Z09 政府性基金预算财政拨款收入支出决算表(财决09表)'!$A$10:$T$200,12,FALSE)),"",VLOOKUP(A42,'[1]Z09 政府性基金预算财政拨款收入支出决算表(财决09表)'!$A$10:$T$200,12,FALSE))</f>
      </c>
      <c r="H42" s="24">
        <f>IF(ISERROR(VLOOKUP(A42,'[1]Z09 政府性基金预算财政拨款收入支出决算表(财决09表)'!$A$10:$T$200,15,FALSE)),"",VLOOKUP(A42,'[1]Z09 政府性基金预算财政拨款收入支出决算表(财决09表)'!$A$10:$T$200,15,FALSE))</f>
      </c>
      <c r="I42" s="24">
        <f>IF(ISERROR(VLOOKUP(A42,'[1]Z09 政府性基金预算财政拨款收入支出决算表(财决09表)'!$A$10:$T$200,16,FALSE)),"",VLOOKUP(A42,'[1]Z09 政府性基金预算财政拨款收入支出决算表(财决09表)'!$A$10:$T$200,16,FALSE))</f>
      </c>
      <c r="J42" s="8">
        <f>'[1]Z09 政府性基金预算财政拨款收入支出决算表(财决09表)'!$A39</f>
        <v>0</v>
      </c>
      <c r="K42" s="34">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8">
        <f t="shared" si="1"/>
      </c>
      <c r="M42" s="8"/>
    </row>
    <row r="43" spans="1:13" s="4" customFormat="1" ht="22.5" customHeight="1">
      <c r="A43" s="22">
        <f t="shared" si="3"/>
      </c>
      <c r="B43" s="22"/>
      <c r="C43" s="23">
        <f>IF(ISERROR(VLOOKUP(A43,'[1]Z09 政府性基金预算财政拨款收入支出决算表(财决09表)'!$A$10:$T$200,4,FALSE)),"",VLOOKUP(A43,'[1]Z09 政府性基金预算财政拨款收入支出决算表(财决09表)'!$A$10:$T$200,4,FALSE))</f>
      </c>
      <c r="D43" s="24">
        <f>IF(ISERROR(VLOOKUP(A43,'[1]Z09 政府性基金预算财政拨款收入支出决算表(财决09表)'!$A$10:$T$200,5,FALSE)),"",VLOOKUP(A43,'[1]Z09 政府性基金预算财政拨款收入支出决算表(财决09表)'!$A$10:$T$200,5,FALSE))</f>
      </c>
      <c r="E43" s="24">
        <f>IF(ISERROR(VLOOKUP(A43,'[1]Z09 政府性基金预算财政拨款收入支出决算表(财决09表)'!$A$10:$T$200,8,FALSE)),"",VLOOKUP(A43,'[1]Z09 政府性基金预算财政拨款收入支出决算表(财决09表)'!$A$10:$T$200,8,FALSE))</f>
      </c>
      <c r="F43" s="24">
        <f>IF(ISERROR(VLOOKUP(A43,'[1]Z09 政府性基金预算财政拨款收入支出决算表(财决09表)'!$A$10:$T$200,11,FALSE)),"",VLOOKUP(A43,'[1]Z09 政府性基金预算财政拨款收入支出决算表(财决09表)'!$A$10:$T$200,11,FALSE))</f>
      </c>
      <c r="G43" s="24">
        <f>IF(ISERROR(VLOOKUP(A43,'[1]Z09 政府性基金预算财政拨款收入支出决算表(财决09表)'!$A$10:$T$200,12,FALSE)),"",VLOOKUP(A43,'[1]Z09 政府性基金预算财政拨款收入支出决算表(财决09表)'!$A$10:$T$200,12,FALSE))</f>
      </c>
      <c r="H43" s="24">
        <f>IF(ISERROR(VLOOKUP(A43,'[1]Z09 政府性基金预算财政拨款收入支出决算表(财决09表)'!$A$10:$T$200,15,FALSE)),"",VLOOKUP(A43,'[1]Z09 政府性基金预算财政拨款收入支出决算表(财决09表)'!$A$10:$T$200,15,FALSE))</f>
      </c>
      <c r="I43" s="24">
        <f>IF(ISERROR(VLOOKUP(A43,'[1]Z09 政府性基金预算财政拨款收入支出决算表(财决09表)'!$A$10:$T$200,16,FALSE)),"",VLOOKUP(A43,'[1]Z09 政府性基金预算财政拨款收入支出决算表(财决09表)'!$A$10:$T$200,16,FALSE))</f>
      </c>
      <c r="J43" s="8">
        <f>'[1]Z09 政府性基金预算财政拨款收入支出决算表(财决09表)'!$A40</f>
        <v>0</v>
      </c>
      <c r="K43" s="34">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8">
        <f t="shared" si="1"/>
      </c>
      <c r="M43" s="8"/>
    </row>
    <row r="44" spans="1:13" s="4" customFormat="1" ht="22.5" customHeight="1">
      <c r="A44" s="22">
        <f t="shared" si="3"/>
      </c>
      <c r="B44" s="22"/>
      <c r="C44" s="23">
        <f>IF(ISERROR(VLOOKUP(A44,'[1]Z09 政府性基金预算财政拨款收入支出决算表(财决09表)'!$A$10:$T$200,4,FALSE)),"",VLOOKUP(A44,'[1]Z09 政府性基金预算财政拨款收入支出决算表(财决09表)'!$A$10:$T$200,4,FALSE))</f>
      </c>
      <c r="D44" s="24">
        <f>IF(ISERROR(VLOOKUP(A44,'[1]Z09 政府性基金预算财政拨款收入支出决算表(财决09表)'!$A$10:$T$200,5,FALSE)),"",VLOOKUP(A44,'[1]Z09 政府性基金预算财政拨款收入支出决算表(财决09表)'!$A$10:$T$200,5,FALSE))</f>
      </c>
      <c r="E44" s="24">
        <f>IF(ISERROR(VLOOKUP(A44,'[1]Z09 政府性基金预算财政拨款收入支出决算表(财决09表)'!$A$10:$T$200,8,FALSE)),"",VLOOKUP(A44,'[1]Z09 政府性基金预算财政拨款收入支出决算表(财决09表)'!$A$10:$T$200,8,FALSE))</f>
      </c>
      <c r="F44" s="24">
        <f>IF(ISERROR(VLOOKUP(A44,'[1]Z09 政府性基金预算财政拨款收入支出决算表(财决09表)'!$A$10:$T$200,11,FALSE)),"",VLOOKUP(A44,'[1]Z09 政府性基金预算财政拨款收入支出决算表(财决09表)'!$A$10:$T$200,11,FALSE))</f>
      </c>
      <c r="G44" s="24">
        <f>IF(ISERROR(VLOOKUP(A44,'[1]Z09 政府性基金预算财政拨款收入支出决算表(财决09表)'!$A$10:$T$200,12,FALSE)),"",VLOOKUP(A44,'[1]Z09 政府性基金预算财政拨款收入支出决算表(财决09表)'!$A$10:$T$200,12,FALSE))</f>
      </c>
      <c r="H44" s="24">
        <f>IF(ISERROR(VLOOKUP(A44,'[1]Z09 政府性基金预算财政拨款收入支出决算表(财决09表)'!$A$10:$T$200,15,FALSE)),"",VLOOKUP(A44,'[1]Z09 政府性基金预算财政拨款收入支出决算表(财决09表)'!$A$10:$T$200,15,FALSE))</f>
      </c>
      <c r="I44" s="24">
        <f>IF(ISERROR(VLOOKUP(A44,'[1]Z09 政府性基金预算财政拨款收入支出决算表(财决09表)'!$A$10:$T$200,16,FALSE)),"",VLOOKUP(A44,'[1]Z09 政府性基金预算财政拨款收入支出决算表(财决09表)'!$A$10:$T$200,16,FALSE))</f>
      </c>
      <c r="J44" s="8">
        <f>'[1]Z09 政府性基金预算财政拨款收入支出决算表(财决09表)'!$A41</f>
        <v>0</v>
      </c>
      <c r="K44" s="34">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8">
        <f t="shared" si="1"/>
      </c>
      <c r="M44" s="8"/>
    </row>
    <row r="45" spans="1:13" s="5" customFormat="1" ht="22.5" customHeight="1">
      <c r="A45" s="22">
        <f t="shared" si="3"/>
      </c>
      <c r="B45" s="22"/>
      <c r="C45" s="23">
        <f>IF(ISERROR(VLOOKUP(A45,'[1]Z09 政府性基金预算财政拨款收入支出决算表(财决09表)'!$A$10:$T$200,4,FALSE)),"",VLOOKUP(A45,'[1]Z09 政府性基金预算财政拨款收入支出决算表(财决09表)'!$A$10:$T$200,4,FALSE))</f>
      </c>
      <c r="D45" s="24">
        <f>IF(ISERROR(VLOOKUP(A45,'[1]Z09 政府性基金预算财政拨款收入支出决算表(财决09表)'!$A$10:$T$200,5,FALSE)),"",VLOOKUP(A45,'[1]Z09 政府性基金预算财政拨款收入支出决算表(财决09表)'!$A$10:$T$200,5,FALSE))</f>
      </c>
      <c r="E45" s="24">
        <f>IF(ISERROR(VLOOKUP(A45,'[1]Z09 政府性基金预算财政拨款收入支出决算表(财决09表)'!$A$10:$T$200,8,FALSE)),"",VLOOKUP(A45,'[1]Z09 政府性基金预算财政拨款收入支出决算表(财决09表)'!$A$10:$T$200,8,FALSE))</f>
      </c>
      <c r="F45" s="24">
        <f>IF(ISERROR(VLOOKUP(A45,'[1]Z09 政府性基金预算财政拨款收入支出决算表(财决09表)'!$A$10:$T$200,11,FALSE)),"",VLOOKUP(A45,'[1]Z09 政府性基金预算财政拨款收入支出决算表(财决09表)'!$A$10:$T$200,11,FALSE))</f>
      </c>
      <c r="G45" s="24">
        <f>IF(ISERROR(VLOOKUP(A45,'[1]Z09 政府性基金预算财政拨款收入支出决算表(财决09表)'!$A$10:$T$200,12,FALSE)),"",VLOOKUP(A45,'[1]Z09 政府性基金预算财政拨款收入支出决算表(财决09表)'!$A$10:$T$200,12,FALSE))</f>
      </c>
      <c r="H45" s="24">
        <f>IF(ISERROR(VLOOKUP(A45,'[1]Z09 政府性基金预算财政拨款收入支出决算表(财决09表)'!$A$10:$T$200,15,FALSE)),"",VLOOKUP(A45,'[1]Z09 政府性基金预算财政拨款收入支出决算表(财决09表)'!$A$10:$T$200,15,FALSE))</f>
      </c>
      <c r="I45" s="24">
        <f>IF(ISERROR(VLOOKUP(A45,'[1]Z09 政府性基金预算财政拨款收入支出决算表(财决09表)'!$A$10:$T$200,16,FALSE)),"",VLOOKUP(A45,'[1]Z09 政府性基金预算财政拨款收入支出决算表(财决09表)'!$A$10:$T$200,16,FALSE))</f>
      </c>
      <c r="J45" s="8">
        <f>'[1]Z09 政府性基金预算财政拨款收入支出决算表(财决09表)'!$A42</f>
        <v>0</v>
      </c>
      <c r="K45" s="34">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8">
        <f t="shared" si="1"/>
      </c>
      <c r="M45" s="35"/>
    </row>
    <row r="46" spans="1:13" s="5" customFormat="1" ht="22.5" customHeight="1">
      <c r="A46" s="22">
        <f t="shared" si="3"/>
      </c>
      <c r="B46" s="22"/>
      <c r="C46" s="23">
        <f>IF(ISERROR(VLOOKUP(A46,'[1]Z09 政府性基金预算财政拨款收入支出决算表(财决09表)'!$A$10:$T$200,4,FALSE)),"",VLOOKUP(A46,'[1]Z09 政府性基金预算财政拨款收入支出决算表(财决09表)'!$A$10:$T$200,4,FALSE))</f>
      </c>
      <c r="D46" s="24">
        <f>IF(ISERROR(VLOOKUP(A46,'[1]Z09 政府性基金预算财政拨款收入支出决算表(财决09表)'!$A$10:$T$200,5,FALSE)),"",VLOOKUP(A46,'[1]Z09 政府性基金预算财政拨款收入支出决算表(财决09表)'!$A$10:$T$200,5,FALSE))</f>
      </c>
      <c r="E46" s="24">
        <f>IF(ISERROR(VLOOKUP(A46,'[1]Z09 政府性基金预算财政拨款收入支出决算表(财决09表)'!$A$10:$T$200,8,FALSE)),"",VLOOKUP(A46,'[1]Z09 政府性基金预算财政拨款收入支出决算表(财决09表)'!$A$10:$T$200,8,FALSE))</f>
      </c>
      <c r="F46" s="24">
        <f>IF(ISERROR(VLOOKUP(A46,'[1]Z09 政府性基金预算财政拨款收入支出决算表(财决09表)'!$A$10:$T$200,11,FALSE)),"",VLOOKUP(A46,'[1]Z09 政府性基金预算财政拨款收入支出决算表(财决09表)'!$A$10:$T$200,11,FALSE))</f>
      </c>
      <c r="G46" s="24">
        <f>IF(ISERROR(VLOOKUP(A46,'[1]Z09 政府性基金预算财政拨款收入支出决算表(财决09表)'!$A$10:$T$200,12,FALSE)),"",VLOOKUP(A46,'[1]Z09 政府性基金预算财政拨款收入支出决算表(财决09表)'!$A$10:$T$200,12,FALSE))</f>
      </c>
      <c r="H46" s="24">
        <f>IF(ISERROR(VLOOKUP(A46,'[1]Z09 政府性基金预算财政拨款收入支出决算表(财决09表)'!$A$10:$T$200,15,FALSE)),"",VLOOKUP(A46,'[1]Z09 政府性基金预算财政拨款收入支出决算表(财决09表)'!$A$10:$T$200,15,FALSE))</f>
      </c>
      <c r="I46" s="24">
        <f>IF(ISERROR(VLOOKUP(A46,'[1]Z09 政府性基金预算财政拨款收入支出决算表(财决09表)'!$A$10:$T$200,16,FALSE)),"",VLOOKUP(A46,'[1]Z09 政府性基金预算财政拨款收入支出决算表(财决09表)'!$A$10:$T$200,16,FALSE))</f>
      </c>
      <c r="J46" s="8">
        <f>'[1]Z09 政府性基金预算财政拨款收入支出决算表(财决09表)'!$A43</f>
        <v>0</v>
      </c>
      <c r="K46" s="34">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8">
        <f t="shared" si="1"/>
      </c>
      <c r="M46" s="35"/>
    </row>
    <row r="47" spans="1:12" ht="22.5" customHeight="1">
      <c r="A47" s="22">
        <f t="shared" si="3"/>
      </c>
      <c r="B47" s="22"/>
      <c r="C47" s="23">
        <f>IF(ISERROR(VLOOKUP(A47,'[1]Z09 政府性基金预算财政拨款收入支出决算表(财决09表)'!$A$10:$T$200,4,FALSE)),"",VLOOKUP(A47,'[1]Z09 政府性基金预算财政拨款收入支出决算表(财决09表)'!$A$10:$T$200,4,FALSE))</f>
      </c>
      <c r="D47" s="24">
        <f>IF(ISERROR(VLOOKUP(A47,'[1]Z09 政府性基金预算财政拨款收入支出决算表(财决09表)'!$A$10:$T$200,5,FALSE)),"",VLOOKUP(A47,'[1]Z09 政府性基金预算财政拨款收入支出决算表(财决09表)'!$A$10:$T$200,5,FALSE))</f>
      </c>
      <c r="E47" s="24">
        <f>IF(ISERROR(VLOOKUP(A47,'[1]Z09 政府性基金预算财政拨款收入支出决算表(财决09表)'!$A$10:$T$200,8,FALSE)),"",VLOOKUP(A47,'[1]Z09 政府性基金预算财政拨款收入支出决算表(财决09表)'!$A$10:$T$200,8,FALSE))</f>
      </c>
      <c r="F47" s="24">
        <f>IF(ISERROR(VLOOKUP(A47,'[1]Z09 政府性基金预算财政拨款收入支出决算表(财决09表)'!$A$10:$T$200,11,FALSE)),"",VLOOKUP(A47,'[1]Z09 政府性基金预算财政拨款收入支出决算表(财决09表)'!$A$10:$T$200,11,FALSE))</f>
      </c>
      <c r="G47" s="24">
        <f>IF(ISERROR(VLOOKUP(A47,'[1]Z09 政府性基金预算财政拨款收入支出决算表(财决09表)'!$A$10:$T$200,12,FALSE)),"",VLOOKUP(A47,'[1]Z09 政府性基金预算财政拨款收入支出决算表(财决09表)'!$A$10:$T$200,12,FALSE))</f>
      </c>
      <c r="H47" s="24">
        <f>IF(ISERROR(VLOOKUP(A47,'[1]Z09 政府性基金预算财政拨款收入支出决算表(财决09表)'!$A$10:$T$200,15,FALSE)),"",VLOOKUP(A47,'[1]Z09 政府性基金预算财政拨款收入支出决算表(财决09表)'!$A$10:$T$200,15,FALSE))</f>
      </c>
      <c r="I47" s="24">
        <f>IF(ISERROR(VLOOKUP(A47,'[1]Z09 政府性基金预算财政拨款收入支出决算表(财决09表)'!$A$10:$T$200,16,FALSE)),"",VLOOKUP(A47,'[1]Z09 政府性基金预算财政拨款收入支出决算表(财决09表)'!$A$10:$T$200,16,FALSE))</f>
      </c>
      <c r="J47" s="8">
        <f>'[1]Z09 政府性基金预算财政拨款收入支出决算表(财决09表)'!$A44</f>
        <v>0</v>
      </c>
      <c r="K47" s="34">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8">
        <f t="shared" si="1"/>
      </c>
    </row>
    <row r="48" spans="1:12" ht="22.5" customHeight="1">
      <c r="A48" s="22">
        <f t="shared" si="3"/>
      </c>
      <c r="B48" s="22"/>
      <c r="C48" s="23">
        <f>IF(ISERROR(VLOOKUP(A48,'[1]Z09 政府性基金预算财政拨款收入支出决算表(财决09表)'!$A$10:$T$200,4,FALSE)),"",VLOOKUP(A48,'[1]Z09 政府性基金预算财政拨款收入支出决算表(财决09表)'!$A$10:$T$200,4,FALSE))</f>
      </c>
      <c r="D48" s="24">
        <f>IF(ISERROR(VLOOKUP(A48,'[1]Z09 政府性基金预算财政拨款收入支出决算表(财决09表)'!$A$10:$T$200,5,FALSE)),"",VLOOKUP(A48,'[1]Z09 政府性基金预算财政拨款收入支出决算表(财决09表)'!$A$10:$T$200,5,FALSE))</f>
      </c>
      <c r="E48" s="24">
        <f>IF(ISERROR(VLOOKUP(A48,'[1]Z09 政府性基金预算财政拨款收入支出决算表(财决09表)'!$A$10:$T$200,8,FALSE)),"",VLOOKUP(A48,'[1]Z09 政府性基金预算财政拨款收入支出决算表(财决09表)'!$A$10:$T$200,8,FALSE))</f>
      </c>
      <c r="F48" s="24">
        <f>IF(ISERROR(VLOOKUP(A48,'[1]Z09 政府性基金预算财政拨款收入支出决算表(财决09表)'!$A$10:$T$200,11,FALSE)),"",VLOOKUP(A48,'[1]Z09 政府性基金预算财政拨款收入支出决算表(财决09表)'!$A$10:$T$200,11,FALSE))</f>
      </c>
      <c r="G48" s="24">
        <f>IF(ISERROR(VLOOKUP(A48,'[1]Z09 政府性基金预算财政拨款收入支出决算表(财决09表)'!$A$10:$T$200,12,FALSE)),"",VLOOKUP(A48,'[1]Z09 政府性基金预算财政拨款收入支出决算表(财决09表)'!$A$10:$T$200,12,FALSE))</f>
      </c>
      <c r="H48" s="24">
        <f>IF(ISERROR(VLOOKUP(A48,'[1]Z09 政府性基金预算财政拨款收入支出决算表(财决09表)'!$A$10:$T$200,15,FALSE)),"",VLOOKUP(A48,'[1]Z09 政府性基金预算财政拨款收入支出决算表(财决09表)'!$A$10:$T$200,15,FALSE))</f>
      </c>
      <c r="I48" s="24">
        <f>IF(ISERROR(VLOOKUP(A48,'[1]Z09 政府性基金预算财政拨款收入支出决算表(财决09表)'!$A$10:$T$200,16,FALSE)),"",VLOOKUP(A48,'[1]Z09 政府性基金预算财政拨款收入支出决算表(财决09表)'!$A$10:$T$200,16,FALSE))</f>
      </c>
      <c r="J48" s="8">
        <f>'[1]Z09 政府性基金预算财政拨款收入支出决算表(财决09表)'!$A45</f>
        <v>0</v>
      </c>
      <c r="K48" s="34">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8">
        <f t="shared" si="1"/>
      </c>
    </row>
    <row r="49" spans="1:12" ht="22.5" customHeight="1">
      <c r="A49" s="22">
        <f t="shared" si="3"/>
      </c>
      <c r="B49" s="22"/>
      <c r="C49" s="23">
        <f>IF(ISERROR(VLOOKUP(A49,'[1]Z09 政府性基金预算财政拨款收入支出决算表(财决09表)'!$A$10:$T$200,4,FALSE)),"",VLOOKUP(A49,'[1]Z09 政府性基金预算财政拨款收入支出决算表(财决09表)'!$A$10:$T$200,4,FALSE))</f>
      </c>
      <c r="D49" s="24">
        <f>IF(ISERROR(VLOOKUP(A49,'[1]Z09 政府性基金预算财政拨款收入支出决算表(财决09表)'!$A$10:$T$200,5,FALSE)),"",VLOOKUP(A49,'[1]Z09 政府性基金预算财政拨款收入支出决算表(财决09表)'!$A$10:$T$200,5,FALSE))</f>
      </c>
      <c r="E49" s="24">
        <f>IF(ISERROR(VLOOKUP(A49,'[1]Z09 政府性基金预算财政拨款收入支出决算表(财决09表)'!$A$10:$T$200,8,FALSE)),"",VLOOKUP(A49,'[1]Z09 政府性基金预算财政拨款收入支出决算表(财决09表)'!$A$10:$T$200,8,FALSE))</f>
      </c>
      <c r="F49" s="24">
        <f>IF(ISERROR(VLOOKUP(A49,'[1]Z09 政府性基金预算财政拨款收入支出决算表(财决09表)'!$A$10:$T$200,11,FALSE)),"",VLOOKUP(A49,'[1]Z09 政府性基金预算财政拨款收入支出决算表(财决09表)'!$A$10:$T$200,11,FALSE))</f>
      </c>
      <c r="G49" s="24">
        <f>IF(ISERROR(VLOOKUP(A49,'[1]Z09 政府性基金预算财政拨款收入支出决算表(财决09表)'!$A$10:$T$200,12,FALSE)),"",VLOOKUP(A49,'[1]Z09 政府性基金预算财政拨款收入支出决算表(财决09表)'!$A$10:$T$200,12,FALSE))</f>
      </c>
      <c r="H49" s="24">
        <f>IF(ISERROR(VLOOKUP(A49,'[1]Z09 政府性基金预算财政拨款收入支出决算表(财决09表)'!$A$10:$T$200,15,FALSE)),"",VLOOKUP(A49,'[1]Z09 政府性基金预算财政拨款收入支出决算表(财决09表)'!$A$10:$T$200,15,FALSE))</f>
      </c>
      <c r="I49" s="24">
        <f>IF(ISERROR(VLOOKUP(A49,'[1]Z09 政府性基金预算财政拨款收入支出决算表(财决09表)'!$A$10:$T$200,16,FALSE)),"",VLOOKUP(A49,'[1]Z09 政府性基金预算财政拨款收入支出决算表(财决09表)'!$A$10:$T$200,16,FALSE))</f>
      </c>
      <c r="J49" s="8">
        <f>'[1]Z09 政府性基金预算财政拨款收入支出决算表(财决09表)'!$A46</f>
        <v>0</v>
      </c>
      <c r="K49" s="34">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8">
        <f t="shared" si="1"/>
      </c>
    </row>
    <row r="50" spans="1:12" ht="22.5" customHeight="1">
      <c r="A50" s="22">
        <f t="shared" si="3"/>
      </c>
      <c r="B50" s="22"/>
      <c r="C50" s="23">
        <f>IF(ISERROR(VLOOKUP(A50,'[1]Z09 政府性基金预算财政拨款收入支出决算表(财决09表)'!$A$10:$T$200,4,FALSE)),"",VLOOKUP(A50,'[1]Z09 政府性基金预算财政拨款收入支出决算表(财决09表)'!$A$10:$T$200,4,FALSE))</f>
      </c>
      <c r="D50" s="24">
        <f>IF(ISERROR(VLOOKUP(A50,'[1]Z09 政府性基金预算财政拨款收入支出决算表(财决09表)'!$A$10:$T$200,5,FALSE)),"",VLOOKUP(A50,'[1]Z09 政府性基金预算财政拨款收入支出决算表(财决09表)'!$A$10:$T$200,5,FALSE))</f>
      </c>
      <c r="E50" s="24">
        <f>IF(ISERROR(VLOOKUP(A50,'[1]Z09 政府性基金预算财政拨款收入支出决算表(财决09表)'!$A$10:$T$200,8,FALSE)),"",VLOOKUP(A50,'[1]Z09 政府性基金预算财政拨款收入支出决算表(财决09表)'!$A$10:$T$200,8,FALSE))</f>
      </c>
      <c r="F50" s="24">
        <f>IF(ISERROR(VLOOKUP(A50,'[1]Z09 政府性基金预算财政拨款收入支出决算表(财决09表)'!$A$10:$T$200,11,FALSE)),"",VLOOKUP(A50,'[1]Z09 政府性基金预算财政拨款收入支出决算表(财决09表)'!$A$10:$T$200,11,FALSE))</f>
      </c>
      <c r="G50" s="24">
        <f>IF(ISERROR(VLOOKUP(A50,'[1]Z09 政府性基金预算财政拨款收入支出决算表(财决09表)'!$A$10:$T$200,12,FALSE)),"",VLOOKUP(A50,'[1]Z09 政府性基金预算财政拨款收入支出决算表(财决09表)'!$A$10:$T$200,12,FALSE))</f>
      </c>
      <c r="H50" s="24">
        <f>IF(ISERROR(VLOOKUP(A50,'[1]Z09 政府性基金预算财政拨款收入支出决算表(财决09表)'!$A$10:$T$200,15,FALSE)),"",VLOOKUP(A50,'[1]Z09 政府性基金预算财政拨款收入支出决算表(财决09表)'!$A$10:$T$200,15,FALSE))</f>
      </c>
      <c r="I50" s="24">
        <f>IF(ISERROR(VLOOKUP(A50,'[1]Z09 政府性基金预算财政拨款收入支出决算表(财决09表)'!$A$10:$T$200,16,FALSE)),"",VLOOKUP(A50,'[1]Z09 政府性基金预算财政拨款收入支出决算表(财决09表)'!$A$10:$T$200,16,FALSE))</f>
      </c>
      <c r="J50" s="8">
        <f>'[1]Z09 政府性基金预算财政拨款收入支出决算表(财决09表)'!$A47</f>
        <v>0</v>
      </c>
      <c r="K50" s="34">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8">
        <f t="shared" si="1"/>
      </c>
    </row>
    <row r="51" spans="1:12" ht="22.5" customHeight="1">
      <c r="A51" s="22">
        <f t="shared" si="3"/>
      </c>
      <c r="B51" s="22"/>
      <c r="C51" s="23">
        <f>IF(ISERROR(VLOOKUP(A51,'[1]Z09 政府性基金预算财政拨款收入支出决算表(财决09表)'!$A$10:$T$200,4,FALSE)),"",VLOOKUP(A51,'[1]Z09 政府性基金预算财政拨款收入支出决算表(财决09表)'!$A$10:$T$200,4,FALSE))</f>
      </c>
      <c r="D51" s="24">
        <f>IF(ISERROR(VLOOKUP(A51,'[1]Z09 政府性基金预算财政拨款收入支出决算表(财决09表)'!$A$10:$T$200,5,FALSE)),"",VLOOKUP(A51,'[1]Z09 政府性基金预算财政拨款收入支出决算表(财决09表)'!$A$10:$T$200,5,FALSE))</f>
      </c>
      <c r="E51" s="24">
        <f>IF(ISERROR(VLOOKUP(A51,'[1]Z09 政府性基金预算财政拨款收入支出决算表(财决09表)'!$A$10:$T$200,8,FALSE)),"",VLOOKUP(A51,'[1]Z09 政府性基金预算财政拨款收入支出决算表(财决09表)'!$A$10:$T$200,8,FALSE))</f>
      </c>
      <c r="F51" s="24">
        <f>IF(ISERROR(VLOOKUP(A51,'[1]Z09 政府性基金预算财政拨款收入支出决算表(财决09表)'!$A$10:$T$200,11,FALSE)),"",VLOOKUP(A51,'[1]Z09 政府性基金预算财政拨款收入支出决算表(财决09表)'!$A$10:$T$200,11,FALSE))</f>
      </c>
      <c r="G51" s="24">
        <f>IF(ISERROR(VLOOKUP(A51,'[1]Z09 政府性基金预算财政拨款收入支出决算表(财决09表)'!$A$10:$T$200,12,FALSE)),"",VLOOKUP(A51,'[1]Z09 政府性基金预算财政拨款收入支出决算表(财决09表)'!$A$10:$T$200,12,FALSE))</f>
      </c>
      <c r="H51" s="24">
        <f>IF(ISERROR(VLOOKUP(A51,'[1]Z09 政府性基金预算财政拨款收入支出决算表(财决09表)'!$A$10:$T$200,15,FALSE)),"",VLOOKUP(A51,'[1]Z09 政府性基金预算财政拨款收入支出决算表(财决09表)'!$A$10:$T$200,15,FALSE))</f>
      </c>
      <c r="I51" s="24">
        <f>IF(ISERROR(VLOOKUP(A51,'[1]Z09 政府性基金预算财政拨款收入支出决算表(财决09表)'!$A$10:$T$200,16,FALSE)),"",VLOOKUP(A51,'[1]Z09 政府性基金预算财政拨款收入支出决算表(财决09表)'!$A$10:$T$200,16,FALSE))</f>
      </c>
      <c r="J51" s="8">
        <f>'[1]Z09 政府性基金预算财政拨款收入支出决算表(财决09表)'!$A48</f>
        <v>0</v>
      </c>
      <c r="K51" s="34">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8">
        <f t="shared" si="1"/>
      </c>
    </row>
    <row r="52" spans="1:12" ht="22.5" customHeight="1">
      <c r="A52" s="22">
        <f t="shared" si="3"/>
      </c>
      <c r="B52" s="22"/>
      <c r="C52" s="23">
        <f>IF(ISERROR(VLOOKUP(A52,'[1]Z09 政府性基金预算财政拨款收入支出决算表(财决09表)'!$A$10:$T$200,4,FALSE)),"",VLOOKUP(A52,'[1]Z09 政府性基金预算财政拨款收入支出决算表(财决09表)'!$A$10:$T$200,4,FALSE))</f>
      </c>
      <c r="D52" s="24">
        <f>IF(ISERROR(VLOOKUP(A52,'[1]Z09 政府性基金预算财政拨款收入支出决算表(财决09表)'!$A$10:$T$200,5,FALSE)),"",VLOOKUP(A52,'[1]Z09 政府性基金预算财政拨款收入支出决算表(财决09表)'!$A$10:$T$200,5,FALSE))</f>
      </c>
      <c r="E52" s="24">
        <f>IF(ISERROR(VLOOKUP(A52,'[1]Z09 政府性基金预算财政拨款收入支出决算表(财决09表)'!$A$10:$T$200,8,FALSE)),"",VLOOKUP(A52,'[1]Z09 政府性基金预算财政拨款收入支出决算表(财决09表)'!$A$10:$T$200,8,FALSE))</f>
      </c>
      <c r="F52" s="24">
        <f>IF(ISERROR(VLOOKUP(A52,'[1]Z09 政府性基金预算财政拨款收入支出决算表(财决09表)'!$A$10:$T$200,11,FALSE)),"",VLOOKUP(A52,'[1]Z09 政府性基金预算财政拨款收入支出决算表(财决09表)'!$A$10:$T$200,11,FALSE))</f>
      </c>
      <c r="G52" s="24">
        <f>IF(ISERROR(VLOOKUP(A52,'[1]Z09 政府性基金预算财政拨款收入支出决算表(财决09表)'!$A$10:$T$200,12,FALSE)),"",VLOOKUP(A52,'[1]Z09 政府性基金预算财政拨款收入支出决算表(财决09表)'!$A$10:$T$200,12,FALSE))</f>
      </c>
      <c r="H52" s="24">
        <f>IF(ISERROR(VLOOKUP(A52,'[1]Z09 政府性基金预算财政拨款收入支出决算表(财决09表)'!$A$10:$T$200,15,FALSE)),"",VLOOKUP(A52,'[1]Z09 政府性基金预算财政拨款收入支出决算表(财决09表)'!$A$10:$T$200,15,FALSE))</f>
      </c>
      <c r="I52" s="24">
        <f>IF(ISERROR(VLOOKUP(A52,'[1]Z09 政府性基金预算财政拨款收入支出决算表(财决09表)'!$A$10:$T$200,16,FALSE)),"",VLOOKUP(A52,'[1]Z09 政府性基金预算财政拨款收入支出决算表(财决09表)'!$A$10:$T$200,16,FALSE))</f>
      </c>
      <c r="J52" s="8">
        <f>'[1]Z09 政府性基金预算财政拨款收入支出决算表(财决09表)'!$A49</f>
        <v>0</v>
      </c>
      <c r="K52" s="34">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8">
        <f t="shared" si="1"/>
      </c>
    </row>
    <row r="53" spans="1:12" ht="22.5" customHeight="1">
      <c r="A53" s="22">
        <f t="shared" si="3"/>
      </c>
      <c r="B53" s="22"/>
      <c r="C53" s="23">
        <f>IF(ISERROR(VLOOKUP(A53,'[1]Z09 政府性基金预算财政拨款收入支出决算表(财决09表)'!$A$10:$T$200,4,FALSE)),"",VLOOKUP(A53,'[1]Z09 政府性基金预算财政拨款收入支出决算表(财决09表)'!$A$10:$T$200,4,FALSE))</f>
      </c>
      <c r="D53" s="24">
        <f>IF(ISERROR(VLOOKUP(A53,'[1]Z09 政府性基金预算财政拨款收入支出决算表(财决09表)'!$A$10:$T$200,5,FALSE)),"",VLOOKUP(A53,'[1]Z09 政府性基金预算财政拨款收入支出决算表(财决09表)'!$A$10:$T$200,5,FALSE))</f>
      </c>
      <c r="E53" s="24">
        <f>IF(ISERROR(VLOOKUP(A53,'[1]Z09 政府性基金预算财政拨款收入支出决算表(财决09表)'!$A$10:$T$200,8,FALSE)),"",VLOOKUP(A53,'[1]Z09 政府性基金预算财政拨款收入支出决算表(财决09表)'!$A$10:$T$200,8,FALSE))</f>
      </c>
      <c r="F53" s="24">
        <f>IF(ISERROR(VLOOKUP(A53,'[1]Z09 政府性基金预算财政拨款收入支出决算表(财决09表)'!$A$10:$T$200,11,FALSE)),"",VLOOKUP(A53,'[1]Z09 政府性基金预算财政拨款收入支出决算表(财决09表)'!$A$10:$T$200,11,FALSE))</f>
      </c>
      <c r="G53" s="24">
        <f>IF(ISERROR(VLOOKUP(A53,'[1]Z09 政府性基金预算财政拨款收入支出决算表(财决09表)'!$A$10:$T$200,12,FALSE)),"",VLOOKUP(A53,'[1]Z09 政府性基金预算财政拨款收入支出决算表(财决09表)'!$A$10:$T$200,12,FALSE))</f>
      </c>
      <c r="H53" s="24">
        <f>IF(ISERROR(VLOOKUP(A53,'[1]Z09 政府性基金预算财政拨款收入支出决算表(财决09表)'!$A$10:$T$200,15,FALSE)),"",VLOOKUP(A53,'[1]Z09 政府性基金预算财政拨款收入支出决算表(财决09表)'!$A$10:$T$200,15,FALSE))</f>
      </c>
      <c r="I53" s="24">
        <f>IF(ISERROR(VLOOKUP(A53,'[1]Z09 政府性基金预算财政拨款收入支出决算表(财决09表)'!$A$10:$T$200,16,FALSE)),"",VLOOKUP(A53,'[1]Z09 政府性基金预算财政拨款收入支出决算表(财决09表)'!$A$10:$T$200,16,FALSE))</f>
      </c>
      <c r="J53" s="8">
        <f>'[1]Z09 政府性基金预算财政拨款收入支出决算表(财决09表)'!$A50</f>
        <v>0</v>
      </c>
      <c r="K53" s="34">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8">
        <f t="shared" si="1"/>
      </c>
    </row>
    <row r="54" spans="1:12" ht="22.5" customHeight="1">
      <c r="A54" s="22">
        <f t="shared" si="3"/>
      </c>
      <c r="B54" s="22"/>
      <c r="C54" s="23">
        <f>IF(ISERROR(VLOOKUP(A54,'[1]Z09 政府性基金预算财政拨款收入支出决算表(财决09表)'!$A$10:$T$200,4,FALSE)),"",VLOOKUP(A54,'[1]Z09 政府性基金预算财政拨款收入支出决算表(财决09表)'!$A$10:$T$200,4,FALSE))</f>
      </c>
      <c r="D54" s="24">
        <f>IF(ISERROR(VLOOKUP(A54,'[1]Z09 政府性基金预算财政拨款收入支出决算表(财决09表)'!$A$10:$T$200,5,FALSE)),"",VLOOKUP(A54,'[1]Z09 政府性基金预算财政拨款收入支出决算表(财决09表)'!$A$10:$T$200,5,FALSE))</f>
      </c>
      <c r="E54" s="24">
        <f>IF(ISERROR(VLOOKUP(A54,'[1]Z09 政府性基金预算财政拨款收入支出决算表(财决09表)'!$A$10:$T$200,8,FALSE)),"",VLOOKUP(A54,'[1]Z09 政府性基金预算财政拨款收入支出决算表(财决09表)'!$A$10:$T$200,8,FALSE))</f>
      </c>
      <c r="F54" s="24">
        <f>IF(ISERROR(VLOOKUP(A54,'[1]Z09 政府性基金预算财政拨款收入支出决算表(财决09表)'!$A$10:$T$200,11,FALSE)),"",VLOOKUP(A54,'[1]Z09 政府性基金预算财政拨款收入支出决算表(财决09表)'!$A$10:$T$200,11,FALSE))</f>
      </c>
      <c r="G54" s="24">
        <f>IF(ISERROR(VLOOKUP(A54,'[1]Z09 政府性基金预算财政拨款收入支出决算表(财决09表)'!$A$10:$T$200,12,FALSE)),"",VLOOKUP(A54,'[1]Z09 政府性基金预算财政拨款收入支出决算表(财决09表)'!$A$10:$T$200,12,FALSE))</f>
      </c>
      <c r="H54" s="24">
        <f>IF(ISERROR(VLOOKUP(A54,'[1]Z09 政府性基金预算财政拨款收入支出决算表(财决09表)'!$A$10:$T$200,15,FALSE)),"",VLOOKUP(A54,'[1]Z09 政府性基金预算财政拨款收入支出决算表(财决09表)'!$A$10:$T$200,15,FALSE))</f>
      </c>
      <c r="I54" s="24">
        <f>IF(ISERROR(VLOOKUP(A54,'[1]Z09 政府性基金预算财政拨款收入支出决算表(财决09表)'!$A$10:$T$200,16,FALSE)),"",VLOOKUP(A54,'[1]Z09 政府性基金预算财政拨款收入支出决算表(财决09表)'!$A$10:$T$200,16,FALSE))</f>
      </c>
      <c r="J54" s="8">
        <f>'[1]Z09 政府性基金预算财政拨款收入支出决算表(财决09表)'!$A51</f>
        <v>0</v>
      </c>
      <c r="K54" s="34">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8">
        <f t="shared" si="1"/>
      </c>
    </row>
    <row r="55" spans="1:12" ht="22.5" customHeight="1">
      <c r="A55" s="22">
        <f t="shared" si="3"/>
      </c>
      <c r="B55" s="22"/>
      <c r="C55" s="23">
        <f>IF(ISERROR(VLOOKUP(A55,'[1]Z09 政府性基金预算财政拨款收入支出决算表(财决09表)'!$A$10:$T$200,4,FALSE)),"",VLOOKUP(A55,'[1]Z09 政府性基金预算财政拨款收入支出决算表(财决09表)'!$A$10:$T$200,4,FALSE))</f>
      </c>
      <c r="D55" s="24">
        <f>IF(ISERROR(VLOOKUP(A55,'[1]Z09 政府性基金预算财政拨款收入支出决算表(财决09表)'!$A$10:$T$200,5,FALSE)),"",VLOOKUP(A55,'[1]Z09 政府性基金预算财政拨款收入支出决算表(财决09表)'!$A$10:$T$200,5,FALSE))</f>
      </c>
      <c r="E55" s="24">
        <f>IF(ISERROR(VLOOKUP(A55,'[1]Z09 政府性基金预算财政拨款收入支出决算表(财决09表)'!$A$10:$T$200,8,FALSE)),"",VLOOKUP(A55,'[1]Z09 政府性基金预算财政拨款收入支出决算表(财决09表)'!$A$10:$T$200,8,FALSE))</f>
      </c>
      <c r="F55" s="24">
        <f>IF(ISERROR(VLOOKUP(A55,'[1]Z09 政府性基金预算财政拨款收入支出决算表(财决09表)'!$A$10:$T$200,11,FALSE)),"",VLOOKUP(A55,'[1]Z09 政府性基金预算财政拨款收入支出决算表(财决09表)'!$A$10:$T$200,11,FALSE))</f>
      </c>
      <c r="G55" s="24">
        <f>IF(ISERROR(VLOOKUP(A55,'[1]Z09 政府性基金预算财政拨款收入支出决算表(财决09表)'!$A$10:$T$200,12,FALSE)),"",VLOOKUP(A55,'[1]Z09 政府性基金预算财政拨款收入支出决算表(财决09表)'!$A$10:$T$200,12,FALSE))</f>
      </c>
      <c r="H55" s="24">
        <f>IF(ISERROR(VLOOKUP(A55,'[1]Z09 政府性基金预算财政拨款收入支出决算表(财决09表)'!$A$10:$T$200,15,FALSE)),"",VLOOKUP(A55,'[1]Z09 政府性基金预算财政拨款收入支出决算表(财决09表)'!$A$10:$T$200,15,FALSE))</f>
      </c>
      <c r="I55" s="24">
        <f>IF(ISERROR(VLOOKUP(A55,'[1]Z09 政府性基金预算财政拨款收入支出决算表(财决09表)'!$A$10:$T$200,16,FALSE)),"",VLOOKUP(A55,'[1]Z09 政府性基金预算财政拨款收入支出决算表(财决09表)'!$A$10:$T$200,16,FALSE))</f>
      </c>
      <c r="J55" s="8">
        <f>'[1]Z09 政府性基金预算财政拨款收入支出决算表(财决09表)'!$A52</f>
        <v>0</v>
      </c>
      <c r="K55" s="34">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8">
        <f t="shared" si="1"/>
      </c>
    </row>
    <row r="56" spans="1:12" ht="22.5" customHeight="1">
      <c r="A56" s="22">
        <f t="shared" si="3"/>
      </c>
      <c r="B56" s="22"/>
      <c r="C56" s="23">
        <f>IF(ISERROR(VLOOKUP(A56,'[1]Z09 政府性基金预算财政拨款收入支出决算表(财决09表)'!$A$10:$T$200,4,FALSE)),"",VLOOKUP(A56,'[1]Z09 政府性基金预算财政拨款收入支出决算表(财决09表)'!$A$10:$T$200,4,FALSE))</f>
      </c>
      <c r="D56" s="24">
        <f>IF(ISERROR(VLOOKUP(A56,'[1]Z09 政府性基金预算财政拨款收入支出决算表(财决09表)'!$A$10:$T$200,5,FALSE)),"",VLOOKUP(A56,'[1]Z09 政府性基金预算财政拨款收入支出决算表(财决09表)'!$A$10:$T$200,5,FALSE))</f>
      </c>
      <c r="E56" s="24">
        <f>IF(ISERROR(VLOOKUP(A56,'[1]Z09 政府性基金预算财政拨款收入支出决算表(财决09表)'!$A$10:$T$200,8,FALSE)),"",VLOOKUP(A56,'[1]Z09 政府性基金预算财政拨款收入支出决算表(财决09表)'!$A$10:$T$200,8,FALSE))</f>
      </c>
      <c r="F56" s="24">
        <f>IF(ISERROR(VLOOKUP(A56,'[1]Z09 政府性基金预算财政拨款收入支出决算表(财决09表)'!$A$10:$T$200,11,FALSE)),"",VLOOKUP(A56,'[1]Z09 政府性基金预算财政拨款收入支出决算表(财决09表)'!$A$10:$T$200,11,FALSE))</f>
      </c>
      <c r="G56" s="24">
        <f>IF(ISERROR(VLOOKUP(A56,'[1]Z09 政府性基金预算财政拨款收入支出决算表(财决09表)'!$A$10:$T$200,12,FALSE)),"",VLOOKUP(A56,'[1]Z09 政府性基金预算财政拨款收入支出决算表(财决09表)'!$A$10:$T$200,12,FALSE))</f>
      </c>
      <c r="H56" s="24">
        <f>IF(ISERROR(VLOOKUP(A56,'[1]Z09 政府性基金预算财政拨款收入支出决算表(财决09表)'!$A$10:$T$200,15,FALSE)),"",VLOOKUP(A56,'[1]Z09 政府性基金预算财政拨款收入支出决算表(财决09表)'!$A$10:$T$200,15,FALSE))</f>
      </c>
      <c r="I56" s="24">
        <f>IF(ISERROR(VLOOKUP(A56,'[1]Z09 政府性基金预算财政拨款收入支出决算表(财决09表)'!$A$10:$T$200,16,FALSE)),"",VLOOKUP(A56,'[1]Z09 政府性基金预算财政拨款收入支出决算表(财决09表)'!$A$10:$T$200,16,FALSE))</f>
      </c>
      <c r="J56" s="8">
        <f>'[1]Z09 政府性基金预算财政拨款收入支出决算表(财决09表)'!$A53</f>
        <v>0</v>
      </c>
      <c r="K56" s="34">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8">
        <f t="shared" si="1"/>
      </c>
    </row>
    <row r="57" spans="1:12" ht="22.5" customHeight="1">
      <c r="A57" s="22">
        <f t="shared" si="3"/>
      </c>
      <c r="B57" s="22"/>
      <c r="C57" s="23">
        <f>IF(ISERROR(VLOOKUP(A57,'[1]Z09 政府性基金预算财政拨款收入支出决算表(财决09表)'!$A$10:$T$200,4,FALSE)),"",VLOOKUP(A57,'[1]Z09 政府性基金预算财政拨款收入支出决算表(财决09表)'!$A$10:$T$200,4,FALSE))</f>
      </c>
      <c r="D57" s="24">
        <f>IF(ISERROR(VLOOKUP(A57,'[1]Z09 政府性基金预算财政拨款收入支出决算表(财决09表)'!$A$10:$T$200,5,FALSE)),"",VLOOKUP(A57,'[1]Z09 政府性基金预算财政拨款收入支出决算表(财决09表)'!$A$10:$T$200,5,FALSE))</f>
      </c>
      <c r="E57" s="24">
        <f>IF(ISERROR(VLOOKUP(A57,'[1]Z09 政府性基金预算财政拨款收入支出决算表(财决09表)'!$A$10:$T$200,8,FALSE)),"",VLOOKUP(A57,'[1]Z09 政府性基金预算财政拨款收入支出决算表(财决09表)'!$A$10:$T$200,8,FALSE))</f>
      </c>
      <c r="F57" s="24">
        <f>IF(ISERROR(VLOOKUP(A57,'[1]Z09 政府性基金预算财政拨款收入支出决算表(财决09表)'!$A$10:$T$200,11,FALSE)),"",VLOOKUP(A57,'[1]Z09 政府性基金预算财政拨款收入支出决算表(财决09表)'!$A$10:$T$200,11,FALSE))</f>
      </c>
      <c r="G57" s="24">
        <f>IF(ISERROR(VLOOKUP(A57,'[1]Z09 政府性基金预算财政拨款收入支出决算表(财决09表)'!$A$10:$T$200,12,FALSE)),"",VLOOKUP(A57,'[1]Z09 政府性基金预算财政拨款收入支出决算表(财决09表)'!$A$10:$T$200,12,FALSE))</f>
      </c>
      <c r="H57" s="24">
        <f>IF(ISERROR(VLOOKUP(A57,'[1]Z09 政府性基金预算财政拨款收入支出决算表(财决09表)'!$A$10:$T$200,15,FALSE)),"",VLOOKUP(A57,'[1]Z09 政府性基金预算财政拨款收入支出决算表(财决09表)'!$A$10:$T$200,15,FALSE))</f>
      </c>
      <c r="I57" s="24">
        <f>IF(ISERROR(VLOOKUP(A57,'[1]Z09 政府性基金预算财政拨款收入支出决算表(财决09表)'!$A$10:$T$200,16,FALSE)),"",VLOOKUP(A57,'[1]Z09 政府性基金预算财政拨款收入支出决算表(财决09表)'!$A$10:$T$200,16,FALSE))</f>
      </c>
      <c r="J57" s="8">
        <f>'[1]Z09 政府性基金预算财政拨款收入支出决算表(财决09表)'!$A54</f>
        <v>0</v>
      </c>
      <c r="K57" s="34">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8">
        <f t="shared" si="1"/>
      </c>
    </row>
    <row r="58" spans="1:12" ht="22.5" customHeight="1">
      <c r="A58" s="22">
        <f t="shared" si="3"/>
      </c>
      <c r="B58" s="22"/>
      <c r="C58" s="23">
        <f>IF(ISERROR(VLOOKUP(A58,'[1]Z09 政府性基金预算财政拨款收入支出决算表(财决09表)'!$A$10:$T$200,4,FALSE)),"",VLOOKUP(A58,'[1]Z09 政府性基金预算财政拨款收入支出决算表(财决09表)'!$A$10:$T$200,4,FALSE))</f>
      </c>
      <c r="D58" s="24">
        <f>IF(ISERROR(VLOOKUP(A58,'[1]Z09 政府性基金预算财政拨款收入支出决算表(财决09表)'!$A$10:$T$200,5,FALSE)),"",VLOOKUP(A58,'[1]Z09 政府性基金预算财政拨款收入支出决算表(财决09表)'!$A$10:$T$200,5,FALSE))</f>
      </c>
      <c r="E58" s="24">
        <f>IF(ISERROR(VLOOKUP(A58,'[1]Z09 政府性基金预算财政拨款收入支出决算表(财决09表)'!$A$10:$T$200,8,FALSE)),"",VLOOKUP(A58,'[1]Z09 政府性基金预算财政拨款收入支出决算表(财决09表)'!$A$10:$T$200,8,FALSE))</f>
      </c>
      <c r="F58" s="24">
        <f>IF(ISERROR(VLOOKUP(A58,'[1]Z09 政府性基金预算财政拨款收入支出决算表(财决09表)'!$A$10:$T$200,11,FALSE)),"",VLOOKUP(A58,'[1]Z09 政府性基金预算财政拨款收入支出决算表(财决09表)'!$A$10:$T$200,11,FALSE))</f>
      </c>
      <c r="G58" s="24">
        <f>IF(ISERROR(VLOOKUP(A58,'[1]Z09 政府性基金预算财政拨款收入支出决算表(财决09表)'!$A$10:$T$200,12,FALSE)),"",VLOOKUP(A58,'[1]Z09 政府性基金预算财政拨款收入支出决算表(财决09表)'!$A$10:$T$200,12,FALSE))</f>
      </c>
      <c r="H58" s="24">
        <f>IF(ISERROR(VLOOKUP(A58,'[1]Z09 政府性基金预算财政拨款收入支出决算表(财决09表)'!$A$10:$T$200,15,FALSE)),"",VLOOKUP(A58,'[1]Z09 政府性基金预算财政拨款收入支出决算表(财决09表)'!$A$10:$T$200,15,FALSE))</f>
      </c>
      <c r="I58" s="24">
        <f>IF(ISERROR(VLOOKUP(A58,'[1]Z09 政府性基金预算财政拨款收入支出决算表(财决09表)'!$A$10:$T$200,16,FALSE)),"",VLOOKUP(A58,'[1]Z09 政府性基金预算财政拨款收入支出决算表(财决09表)'!$A$10:$T$200,16,FALSE))</f>
      </c>
      <c r="J58" s="8">
        <f>'[1]Z09 政府性基金预算财政拨款收入支出决算表(财决09表)'!$A55</f>
        <v>0</v>
      </c>
      <c r="K58" s="34">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8">
        <f t="shared" si="1"/>
      </c>
    </row>
    <row r="59" spans="1:12" ht="22.5" customHeight="1">
      <c r="A59" s="22">
        <f t="shared" si="3"/>
      </c>
      <c r="B59" s="22"/>
      <c r="C59" s="23">
        <f>IF(ISERROR(VLOOKUP(A59,'[1]Z09 政府性基金预算财政拨款收入支出决算表(财决09表)'!$A$10:$T$200,4,FALSE)),"",VLOOKUP(A59,'[1]Z09 政府性基金预算财政拨款收入支出决算表(财决09表)'!$A$10:$T$200,4,FALSE))</f>
      </c>
      <c r="D59" s="24">
        <f>IF(ISERROR(VLOOKUP(A59,'[1]Z09 政府性基金预算财政拨款收入支出决算表(财决09表)'!$A$10:$T$200,5,FALSE)),"",VLOOKUP(A59,'[1]Z09 政府性基金预算财政拨款收入支出决算表(财决09表)'!$A$10:$T$200,5,FALSE))</f>
      </c>
      <c r="E59" s="24">
        <f>IF(ISERROR(VLOOKUP(A59,'[1]Z09 政府性基金预算财政拨款收入支出决算表(财决09表)'!$A$10:$T$200,8,FALSE)),"",VLOOKUP(A59,'[1]Z09 政府性基金预算财政拨款收入支出决算表(财决09表)'!$A$10:$T$200,8,FALSE))</f>
      </c>
      <c r="F59" s="24">
        <f>IF(ISERROR(VLOOKUP(A59,'[1]Z09 政府性基金预算财政拨款收入支出决算表(财决09表)'!$A$10:$T$200,11,FALSE)),"",VLOOKUP(A59,'[1]Z09 政府性基金预算财政拨款收入支出决算表(财决09表)'!$A$10:$T$200,11,FALSE))</f>
      </c>
      <c r="G59" s="24">
        <f>IF(ISERROR(VLOOKUP(A59,'[1]Z09 政府性基金预算财政拨款收入支出决算表(财决09表)'!$A$10:$T$200,12,FALSE)),"",VLOOKUP(A59,'[1]Z09 政府性基金预算财政拨款收入支出决算表(财决09表)'!$A$10:$T$200,12,FALSE))</f>
      </c>
      <c r="H59" s="24">
        <f>IF(ISERROR(VLOOKUP(A59,'[1]Z09 政府性基金预算财政拨款收入支出决算表(财决09表)'!$A$10:$T$200,15,FALSE)),"",VLOOKUP(A59,'[1]Z09 政府性基金预算财政拨款收入支出决算表(财决09表)'!$A$10:$T$200,15,FALSE))</f>
      </c>
      <c r="I59" s="24">
        <f>IF(ISERROR(VLOOKUP(A59,'[1]Z09 政府性基金预算财政拨款收入支出决算表(财决09表)'!$A$10:$T$200,16,FALSE)),"",VLOOKUP(A59,'[1]Z09 政府性基金预算财政拨款收入支出决算表(财决09表)'!$A$10:$T$200,16,FALSE))</f>
      </c>
      <c r="J59" s="8">
        <f>'[1]Z09 政府性基金预算财政拨款收入支出决算表(财决09表)'!$A56</f>
        <v>0</v>
      </c>
      <c r="K59" s="34">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8">
        <f t="shared" si="1"/>
      </c>
    </row>
    <row r="60" spans="1:12" ht="22.5" customHeight="1">
      <c r="A60" s="22">
        <f t="shared" si="3"/>
      </c>
      <c r="B60" s="22"/>
      <c r="C60" s="23">
        <f>IF(ISERROR(VLOOKUP(A60,'[1]Z09 政府性基金预算财政拨款收入支出决算表(财决09表)'!$A$10:$T$200,4,FALSE)),"",VLOOKUP(A60,'[1]Z09 政府性基金预算财政拨款收入支出决算表(财决09表)'!$A$10:$T$200,4,FALSE))</f>
      </c>
      <c r="D60" s="24">
        <f>IF(ISERROR(VLOOKUP(A60,'[1]Z09 政府性基金预算财政拨款收入支出决算表(财决09表)'!$A$10:$T$200,5,FALSE)),"",VLOOKUP(A60,'[1]Z09 政府性基金预算财政拨款收入支出决算表(财决09表)'!$A$10:$T$200,5,FALSE))</f>
      </c>
      <c r="E60" s="24">
        <f>IF(ISERROR(VLOOKUP(A60,'[1]Z09 政府性基金预算财政拨款收入支出决算表(财决09表)'!$A$10:$T$200,8,FALSE)),"",VLOOKUP(A60,'[1]Z09 政府性基金预算财政拨款收入支出决算表(财决09表)'!$A$10:$T$200,8,FALSE))</f>
      </c>
      <c r="F60" s="24">
        <f>IF(ISERROR(VLOOKUP(A60,'[1]Z09 政府性基金预算财政拨款收入支出决算表(财决09表)'!$A$10:$T$200,11,FALSE)),"",VLOOKUP(A60,'[1]Z09 政府性基金预算财政拨款收入支出决算表(财决09表)'!$A$10:$T$200,11,FALSE))</f>
      </c>
      <c r="G60" s="24">
        <f>IF(ISERROR(VLOOKUP(A60,'[1]Z09 政府性基金预算财政拨款收入支出决算表(财决09表)'!$A$10:$T$200,12,FALSE)),"",VLOOKUP(A60,'[1]Z09 政府性基金预算财政拨款收入支出决算表(财决09表)'!$A$10:$T$200,12,FALSE))</f>
      </c>
      <c r="H60" s="24">
        <f>IF(ISERROR(VLOOKUP(A60,'[1]Z09 政府性基金预算财政拨款收入支出决算表(财决09表)'!$A$10:$T$200,15,FALSE)),"",VLOOKUP(A60,'[1]Z09 政府性基金预算财政拨款收入支出决算表(财决09表)'!$A$10:$T$200,15,FALSE))</f>
      </c>
      <c r="I60" s="24">
        <f>IF(ISERROR(VLOOKUP(A60,'[1]Z09 政府性基金预算财政拨款收入支出决算表(财决09表)'!$A$10:$T$200,16,FALSE)),"",VLOOKUP(A60,'[1]Z09 政府性基金预算财政拨款收入支出决算表(财决09表)'!$A$10:$T$200,16,FALSE))</f>
      </c>
      <c r="J60" s="8">
        <f>'[1]Z09 政府性基金预算财政拨款收入支出决算表(财决09表)'!$A57</f>
        <v>0</v>
      </c>
      <c r="K60" s="34">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8">
        <f t="shared" si="1"/>
      </c>
    </row>
    <row r="61" spans="1:12" ht="22.5" customHeight="1">
      <c r="A61" s="22">
        <f t="shared" si="3"/>
      </c>
      <c r="B61" s="22"/>
      <c r="C61" s="23">
        <f>IF(ISERROR(VLOOKUP(A61,'[1]Z09 政府性基金预算财政拨款收入支出决算表(财决09表)'!$A$10:$T$200,4,FALSE)),"",VLOOKUP(A61,'[1]Z09 政府性基金预算财政拨款收入支出决算表(财决09表)'!$A$10:$T$200,4,FALSE))</f>
      </c>
      <c r="D61" s="24">
        <f>IF(ISERROR(VLOOKUP(A61,'[1]Z09 政府性基金预算财政拨款收入支出决算表(财决09表)'!$A$10:$T$200,5,FALSE)),"",VLOOKUP(A61,'[1]Z09 政府性基金预算财政拨款收入支出决算表(财决09表)'!$A$10:$T$200,5,FALSE))</f>
      </c>
      <c r="E61" s="24">
        <f>IF(ISERROR(VLOOKUP(A61,'[1]Z09 政府性基金预算财政拨款收入支出决算表(财决09表)'!$A$10:$T$200,8,FALSE)),"",VLOOKUP(A61,'[1]Z09 政府性基金预算财政拨款收入支出决算表(财决09表)'!$A$10:$T$200,8,FALSE))</f>
      </c>
      <c r="F61" s="24">
        <f>IF(ISERROR(VLOOKUP(A61,'[1]Z09 政府性基金预算财政拨款收入支出决算表(财决09表)'!$A$10:$T$200,11,FALSE)),"",VLOOKUP(A61,'[1]Z09 政府性基金预算财政拨款收入支出决算表(财决09表)'!$A$10:$T$200,11,FALSE))</f>
      </c>
      <c r="G61" s="24">
        <f>IF(ISERROR(VLOOKUP(A61,'[1]Z09 政府性基金预算财政拨款收入支出决算表(财决09表)'!$A$10:$T$200,12,FALSE)),"",VLOOKUP(A61,'[1]Z09 政府性基金预算财政拨款收入支出决算表(财决09表)'!$A$10:$T$200,12,FALSE))</f>
      </c>
      <c r="H61" s="24">
        <f>IF(ISERROR(VLOOKUP(A61,'[1]Z09 政府性基金预算财政拨款收入支出决算表(财决09表)'!$A$10:$T$200,15,FALSE)),"",VLOOKUP(A61,'[1]Z09 政府性基金预算财政拨款收入支出决算表(财决09表)'!$A$10:$T$200,15,FALSE))</f>
      </c>
      <c r="I61" s="24">
        <f>IF(ISERROR(VLOOKUP(A61,'[1]Z09 政府性基金预算财政拨款收入支出决算表(财决09表)'!$A$10:$T$200,16,FALSE)),"",VLOOKUP(A61,'[1]Z09 政府性基金预算财政拨款收入支出决算表(财决09表)'!$A$10:$T$200,16,FALSE))</f>
      </c>
      <c r="J61" s="8">
        <f>'[1]Z09 政府性基金预算财政拨款收入支出决算表(财决09表)'!$A58</f>
        <v>0</v>
      </c>
      <c r="K61" s="34">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8">
        <f t="shared" si="1"/>
      </c>
    </row>
    <row r="62" spans="1:12" ht="22.5" customHeight="1">
      <c r="A62" s="22">
        <f t="shared" si="3"/>
      </c>
      <c r="B62" s="22"/>
      <c r="C62" s="23">
        <f>IF(ISERROR(VLOOKUP(A62,'[1]Z09 政府性基金预算财政拨款收入支出决算表(财决09表)'!$A$10:$T$200,4,FALSE)),"",VLOOKUP(A62,'[1]Z09 政府性基金预算财政拨款收入支出决算表(财决09表)'!$A$10:$T$200,4,FALSE))</f>
      </c>
      <c r="D62" s="24">
        <f>IF(ISERROR(VLOOKUP(A62,'[1]Z09 政府性基金预算财政拨款收入支出决算表(财决09表)'!$A$10:$T$200,5,FALSE)),"",VLOOKUP(A62,'[1]Z09 政府性基金预算财政拨款收入支出决算表(财决09表)'!$A$10:$T$200,5,FALSE))</f>
      </c>
      <c r="E62" s="24">
        <f>IF(ISERROR(VLOOKUP(A62,'[1]Z09 政府性基金预算财政拨款收入支出决算表(财决09表)'!$A$10:$T$200,8,FALSE)),"",VLOOKUP(A62,'[1]Z09 政府性基金预算财政拨款收入支出决算表(财决09表)'!$A$10:$T$200,8,FALSE))</f>
      </c>
      <c r="F62" s="24">
        <f>IF(ISERROR(VLOOKUP(A62,'[1]Z09 政府性基金预算财政拨款收入支出决算表(财决09表)'!$A$10:$T$200,11,FALSE)),"",VLOOKUP(A62,'[1]Z09 政府性基金预算财政拨款收入支出决算表(财决09表)'!$A$10:$T$200,11,FALSE))</f>
      </c>
      <c r="G62" s="24">
        <f>IF(ISERROR(VLOOKUP(A62,'[1]Z09 政府性基金预算财政拨款收入支出决算表(财决09表)'!$A$10:$T$200,12,FALSE)),"",VLOOKUP(A62,'[1]Z09 政府性基金预算财政拨款收入支出决算表(财决09表)'!$A$10:$T$200,12,FALSE))</f>
      </c>
      <c r="H62" s="24">
        <f>IF(ISERROR(VLOOKUP(A62,'[1]Z09 政府性基金预算财政拨款收入支出决算表(财决09表)'!$A$10:$T$200,15,FALSE)),"",VLOOKUP(A62,'[1]Z09 政府性基金预算财政拨款收入支出决算表(财决09表)'!$A$10:$T$200,15,FALSE))</f>
      </c>
      <c r="I62" s="24">
        <f>IF(ISERROR(VLOOKUP(A62,'[1]Z09 政府性基金预算财政拨款收入支出决算表(财决09表)'!$A$10:$T$200,16,FALSE)),"",VLOOKUP(A62,'[1]Z09 政府性基金预算财政拨款收入支出决算表(财决09表)'!$A$10:$T$200,16,FALSE))</f>
      </c>
      <c r="J62" s="8">
        <f>'[1]Z09 政府性基金预算财政拨款收入支出决算表(财决09表)'!$A59</f>
        <v>0</v>
      </c>
      <c r="K62" s="34">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8">
        <f t="shared" si="1"/>
      </c>
    </row>
    <row r="63" spans="1:12" ht="22.5" customHeight="1">
      <c r="A63" s="22">
        <f t="shared" si="3"/>
      </c>
      <c r="B63" s="22"/>
      <c r="C63" s="23">
        <f>IF(ISERROR(VLOOKUP(A63,'[1]Z09 政府性基金预算财政拨款收入支出决算表(财决09表)'!$A$10:$T$200,4,FALSE)),"",VLOOKUP(A63,'[1]Z09 政府性基金预算财政拨款收入支出决算表(财决09表)'!$A$10:$T$200,4,FALSE))</f>
      </c>
      <c r="D63" s="24">
        <f>IF(ISERROR(VLOOKUP(A63,'[1]Z09 政府性基金预算财政拨款收入支出决算表(财决09表)'!$A$10:$T$200,5,FALSE)),"",VLOOKUP(A63,'[1]Z09 政府性基金预算财政拨款收入支出决算表(财决09表)'!$A$10:$T$200,5,FALSE))</f>
      </c>
      <c r="E63" s="24">
        <f>IF(ISERROR(VLOOKUP(A63,'[1]Z09 政府性基金预算财政拨款收入支出决算表(财决09表)'!$A$10:$T$200,8,FALSE)),"",VLOOKUP(A63,'[1]Z09 政府性基金预算财政拨款收入支出决算表(财决09表)'!$A$10:$T$200,8,FALSE))</f>
      </c>
      <c r="F63" s="24">
        <f>IF(ISERROR(VLOOKUP(A63,'[1]Z09 政府性基金预算财政拨款收入支出决算表(财决09表)'!$A$10:$T$200,11,FALSE)),"",VLOOKUP(A63,'[1]Z09 政府性基金预算财政拨款收入支出决算表(财决09表)'!$A$10:$T$200,11,FALSE))</f>
      </c>
      <c r="G63" s="24">
        <f>IF(ISERROR(VLOOKUP(A63,'[1]Z09 政府性基金预算财政拨款收入支出决算表(财决09表)'!$A$10:$T$200,12,FALSE)),"",VLOOKUP(A63,'[1]Z09 政府性基金预算财政拨款收入支出决算表(财决09表)'!$A$10:$T$200,12,FALSE))</f>
      </c>
      <c r="H63" s="24">
        <f>IF(ISERROR(VLOOKUP(A63,'[1]Z09 政府性基金预算财政拨款收入支出决算表(财决09表)'!$A$10:$T$200,15,FALSE)),"",VLOOKUP(A63,'[1]Z09 政府性基金预算财政拨款收入支出决算表(财决09表)'!$A$10:$T$200,15,FALSE))</f>
      </c>
      <c r="I63" s="24">
        <f>IF(ISERROR(VLOOKUP(A63,'[1]Z09 政府性基金预算财政拨款收入支出决算表(财决09表)'!$A$10:$T$200,16,FALSE)),"",VLOOKUP(A63,'[1]Z09 政府性基金预算财政拨款收入支出决算表(财决09表)'!$A$10:$T$200,16,FALSE))</f>
      </c>
      <c r="J63" s="8">
        <f>'[1]Z09 政府性基金预算财政拨款收入支出决算表(财决09表)'!$A60</f>
        <v>0</v>
      </c>
      <c r="K63" s="34">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8">
        <f t="shared" si="1"/>
      </c>
    </row>
    <row r="64" spans="1:12" ht="22.5" customHeight="1">
      <c r="A64" s="22">
        <f t="shared" si="3"/>
      </c>
      <c r="B64" s="22"/>
      <c r="C64" s="23">
        <f>IF(ISERROR(VLOOKUP(A64,'[1]Z09 政府性基金预算财政拨款收入支出决算表(财决09表)'!$A$10:$T$200,4,FALSE)),"",VLOOKUP(A64,'[1]Z09 政府性基金预算财政拨款收入支出决算表(财决09表)'!$A$10:$T$200,4,FALSE))</f>
      </c>
      <c r="D64" s="24">
        <f>IF(ISERROR(VLOOKUP(A64,'[1]Z09 政府性基金预算财政拨款收入支出决算表(财决09表)'!$A$10:$T$200,5,FALSE)),"",VLOOKUP(A64,'[1]Z09 政府性基金预算财政拨款收入支出决算表(财决09表)'!$A$10:$T$200,5,FALSE))</f>
      </c>
      <c r="E64" s="24">
        <f>IF(ISERROR(VLOOKUP(A64,'[1]Z09 政府性基金预算财政拨款收入支出决算表(财决09表)'!$A$10:$T$200,8,FALSE)),"",VLOOKUP(A64,'[1]Z09 政府性基金预算财政拨款收入支出决算表(财决09表)'!$A$10:$T$200,8,FALSE))</f>
      </c>
      <c r="F64" s="24">
        <f>IF(ISERROR(VLOOKUP(A64,'[1]Z09 政府性基金预算财政拨款收入支出决算表(财决09表)'!$A$10:$T$200,11,FALSE)),"",VLOOKUP(A64,'[1]Z09 政府性基金预算财政拨款收入支出决算表(财决09表)'!$A$10:$T$200,11,FALSE))</f>
      </c>
      <c r="G64" s="24">
        <f>IF(ISERROR(VLOOKUP(A64,'[1]Z09 政府性基金预算财政拨款收入支出决算表(财决09表)'!$A$10:$T$200,12,FALSE)),"",VLOOKUP(A64,'[1]Z09 政府性基金预算财政拨款收入支出决算表(财决09表)'!$A$10:$T$200,12,FALSE))</f>
      </c>
      <c r="H64" s="24">
        <f>IF(ISERROR(VLOOKUP(A64,'[1]Z09 政府性基金预算财政拨款收入支出决算表(财决09表)'!$A$10:$T$200,15,FALSE)),"",VLOOKUP(A64,'[1]Z09 政府性基金预算财政拨款收入支出决算表(财决09表)'!$A$10:$T$200,15,FALSE))</f>
      </c>
      <c r="I64" s="24">
        <f>IF(ISERROR(VLOOKUP(A64,'[1]Z09 政府性基金预算财政拨款收入支出决算表(财决09表)'!$A$10:$T$200,16,FALSE)),"",VLOOKUP(A64,'[1]Z09 政府性基金预算财政拨款收入支出决算表(财决09表)'!$A$10:$T$200,16,FALSE))</f>
      </c>
      <c r="J64" s="8">
        <f>'[1]Z09 政府性基金预算财政拨款收入支出决算表(财决09表)'!$A61</f>
        <v>0</v>
      </c>
      <c r="K64" s="34">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8">
        <f t="shared" si="1"/>
      </c>
    </row>
    <row r="65" spans="1:12" ht="22.5" customHeight="1">
      <c r="A65" s="22">
        <f t="shared" si="3"/>
      </c>
      <c r="B65" s="22"/>
      <c r="C65" s="23">
        <f>IF(ISERROR(VLOOKUP(A65,'[1]Z09 政府性基金预算财政拨款收入支出决算表(财决09表)'!$A$10:$T$200,4,FALSE)),"",VLOOKUP(A65,'[1]Z09 政府性基金预算财政拨款收入支出决算表(财决09表)'!$A$10:$T$200,4,FALSE))</f>
      </c>
      <c r="D65" s="24">
        <f>IF(ISERROR(VLOOKUP(A65,'[1]Z09 政府性基金预算财政拨款收入支出决算表(财决09表)'!$A$10:$T$200,5,FALSE)),"",VLOOKUP(A65,'[1]Z09 政府性基金预算财政拨款收入支出决算表(财决09表)'!$A$10:$T$200,5,FALSE))</f>
      </c>
      <c r="E65" s="24">
        <f>IF(ISERROR(VLOOKUP(A65,'[1]Z09 政府性基金预算财政拨款收入支出决算表(财决09表)'!$A$10:$T$200,8,FALSE)),"",VLOOKUP(A65,'[1]Z09 政府性基金预算财政拨款收入支出决算表(财决09表)'!$A$10:$T$200,8,FALSE))</f>
      </c>
      <c r="F65" s="24">
        <f>IF(ISERROR(VLOOKUP(A65,'[1]Z09 政府性基金预算财政拨款收入支出决算表(财决09表)'!$A$10:$T$200,11,FALSE)),"",VLOOKUP(A65,'[1]Z09 政府性基金预算财政拨款收入支出决算表(财决09表)'!$A$10:$T$200,11,FALSE))</f>
      </c>
      <c r="G65" s="24">
        <f>IF(ISERROR(VLOOKUP(A65,'[1]Z09 政府性基金预算财政拨款收入支出决算表(财决09表)'!$A$10:$T$200,12,FALSE)),"",VLOOKUP(A65,'[1]Z09 政府性基金预算财政拨款收入支出决算表(财决09表)'!$A$10:$T$200,12,FALSE))</f>
      </c>
      <c r="H65" s="24">
        <f>IF(ISERROR(VLOOKUP(A65,'[1]Z09 政府性基金预算财政拨款收入支出决算表(财决09表)'!$A$10:$T$200,15,FALSE)),"",VLOOKUP(A65,'[1]Z09 政府性基金预算财政拨款收入支出决算表(财决09表)'!$A$10:$T$200,15,FALSE))</f>
      </c>
      <c r="I65" s="24">
        <f>IF(ISERROR(VLOOKUP(A65,'[1]Z09 政府性基金预算财政拨款收入支出决算表(财决09表)'!$A$10:$T$200,16,FALSE)),"",VLOOKUP(A65,'[1]Z09 政府性基金预算财政拨款收入支出决算表(财决09表)'!$A$10:$T$200,16,FALSE))</f>
      </c>
      <c r="J65" s="8">
        <f>'[1]Z09 政府性基金预算财政拨款收入支出决算表(财决09表)'!$A62</f>
        <v>0</v>
      </c>
      <c r="K65" s="34">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8">
        <f t="shared" si="1"/>
      </c>
    </row>
    <row r="66" spans="1:12" ht="22.5" customHeight="1">
      <c r="A66" s="22">
        <f t="shared" si="3"/>
      </c>
      <c r="B66" s="22"/>
      <c r="C66" s="23">
        <f>IF(ISERROR(VLOOKUP(A66,'[1]Z09 政府性基金预算财政拨款收入支出决算表(财决09表)'!$A$10:$T$200,4,FALSE)),"",VLOOKUP(A66,'[1]Z09 政府性基金预算财政拨款收入支出决算表(财决09表)'!$A$10:$T$200,4,FALSE))</f>
      </c>
      <c r="D66" s="24">
        <f>IF(ISERROR(VLOOKUP(A66,'[1]Z09 政府性基金预算财政拨款收入支出决算表(财决09表)'!$A$10:$T$200,5,FALSE)),"",VLOOKUP(A66,'[1]Z09 政府性基金预算财政拨款收入支出决算表(财决09表)'!$A$10:$T$200,5,FALSE))</f>
      </c>
      <c r="E66" s="24">
        <f>IF(ISERROR(VLOOKUP(A66,'[1]Z09 政府性基金预算财政拨款收入支出决算表(财决09表)'!$A$10:$T$200,8,FALSE)),"",VLOOKUP(A66,'[1]Z09 政府性基金预算财政拨款收入支出决算表(财决09表)'!$A$10:$T$200,8,FALSE))</f>
      </c>
      <c r="F66" s="24">
        <f>IF(ISERROR(VLOOKUP(A66,'[1]Z09 政府性基金预算财政拨款收入支出决算表(财决09表)'!$A$10:$T$200,11,FALSE)),"",VLOOKUP(A66,'[1]Z09 政府性基金预算财政拨款收入支出决算表(财决09表)'!$A$10:$T$200,11,FALSE))</f>
      </c>
      <c r="G66" s="24">
        <f>IF(ISERROR(VLOOKUP(A66,'[1]Z09 政府性基金预算财政拨款收入支出决算表(财决09表)'!$A$10:$T$200,12,FALSE)),"",VLOOKUP(A66,'[1]Z09 政府性基金预算财政拨款收入支出决算表(财决09表)'!$A$10:$T$200,12,FALSE))</f>
      </c>
      <c r="H66" s="24">
        <f>IF(ISERROR(VLOOKUP(A66,'[1]Z09 政府性基金预算财政拨款收入支出决算表(财决09表)'!$A$10:$T$200,15,FALSE)),"",VLOOKUP(A66,'[1]Z09 政府性基金预算财政拨款收入支出决算表(财决09表)'!$A$10:$T$200,15,FALSE))</f>
      </c>
      <c r="I66" s="24">
        <f>IF(ISERROR(VLOOKUP(A66,'[1]Z09 政府性基金预算财政拨款收入支出决算表(财决09表)'!$A$10:$T$200,16,FALSE)),"",VLOOKUP(A66,'[1]Z09 政府性基金预算财政拨款收入支出决算表(财决09表)'!$A$10:$T$200,16,FALSE))</f>
      </c>
      <c r="J66" s="8">
        <f>'[1]Z09 政府性基金预算财政拨款收入支出决算表(财决09表)'!$A63</f>
        <v>0</v>
      </c>
      <c r="K66" s="34">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8">
        <f t="shared" si="1"/>
      </c>
    </row>
    <row r="67" spans="1:12" ht="22.5" customHeight="1">
      <c r="A67" s="22">
        <f t="shared" si="3"/>
      </c>
      <c r="B67" s="22"/>
      <c r="C67" s="23">
        <f>IF(ISERROR(VLOOKUP(A67,'[1]Z09 政府性基金预算财政拨款收入支出决算表(财决09表)'!$A$10:$T$200,4,FALSE)),"",VLOOKUP(A67,'[1]Z09 政府性基金预算财政拨款收入支出决算表(财决09表)'!$A$10:$T$200,4,FALSE))</f>
      </c>
      <c r="D67" s="24">
        <f>IF(ISERROR(VLOOKUP(A67,'[1]Z09 政府性基金预算财政拨款收入支出决算表(财决09表)'!$A$10:$T$200,5,FALSE)),"",VLOOKUP(A67,'[1]Z09 政府性基金预算财政拨款收入支出决算表(财决09表)'!$A$10:$T$200,5,FALSE))</f>
      </c>
      <c r="E67" s="24">
        <f>IF(ISERROR(VLOOKUP(A67,'[1]Z09 政府性基金预算财政拨款收入支出决算表(财决09表)'!$A$10:$T$200,8,FALSE)),"",VLOOKUP(A67,'[1]Z09 政府性基金预算财政拨款收入支出决算表(财决09表)'!$A$10:$T$200,8,FALSE))</f>
      </c>
      <c r="F67" s="24">
        <f>IF(ISERROR(VLOOKUP(A67,'[1]Z09 政府性基金预算财政拨款收入支出决算表(财决09表)'!$A$10:$T$200,11,FALSE)),"",VLOOKUP(A67,'[1]Z09 政府性基金预算财政拨款收入支出决算表(财决09表)'!$A$10:$T$200,11,FALSE))</f>
      </c>
      <c r="G67" s="24">
        <f>IF(ISERROR(VLOOKUP(A67,'[1]Z09 政府性基金预算财政拨款收入支出决算表(财决09表)'!$A$10:$T$200,12,FALSE)),"",VLOOKUP(A67,'[1]Z09 政府性基金预算财政拨款收入支出决算表(财决09表)'!$A$10:$T$200,12,FALSE))</f>
      </c>
      <c r="H67" s="24">
        <f>IF(ISERROR(VLOOKUP(A67,'[1]Z09 政府性基金预算财政拨款收入支出决算表(财决09表)'!$A$10:$T$200,15,FALSE)),"",VLOOKUP(A67,'[1]Z09 政府性基金预算财政拨款收入支出决算表(财决09表)'!$A$10:$T$200,15,FALSE))</f>
      </c>
      <c r="I67" s="24">
        <f>IF(ISERROR(VLOOKUP(A67,'[1]Z09 政府性基金预算财政拨款收入支出决算表(财决09表)'!$A$10:$T$200,16,FALSE)),"",VLOOKUP(A67,'[1]Z09 政府性基金预算财政拨款收入支出决算表(财决09表)'!$A$10:$T$200,16,FALSE))</f>
      </c>
      <c r="J67" s="8">
        <f>'[1]Z09 政府性基金预算财政拨款收入支出决算表(财决09表)'!$A64</f>
        <v>0</v>
      </c>
      <c r="K67" s="34">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8">
        <f t="shared" si="1"/>
      </c>
    </row>
    <row r="68" spans="1:12" ht="22.5" customHeight="1">
      <c r="A68" s="22">
        <f t="shared" si="3"/>
      </c>
      <c r="B68" s="22"/>
      <c r="C68" s="23">
        <f>IF(ISERROR(VLOOKUP(A68,'[1]Z09 政府性基金预算财政拨款收入支出决算表(财决09表)'!$A$10:$T$200,4,FALSE)),"",VLOOKUP(A68,'[1]Z09 政府性基金预算财政拨款收入支出决算表(财决09表)'!$A$10:$T$200,4,FALSE))</f>
      </c>
      <c r="D68" s="24">
        <f>IF(ISERROR(VLOOKUP(A68,'[1]Z09 政府性基金预算财政拨款收入支出决算表(财决09表)'!$A$10:$T$200,5,FALSE)),"",VLOOKUP(A68,'[1]Z09 政府性基金预算财政拨款收入支出决算表(财决09表)'!$A$10:$T$200,5,FALSE))</f>
      </c>
      <c r="E68" s="24">
        <f>IF(ISERROR(VLOOKUP(A68,'[1]Z09 政府性基金预算财政拨款收入支出决算表(财决09表)'!$A$10:$T$200,8,FALSE)),"",VLOOKUP(A68,'[1]Z09 政府性基金预算财政拨款收入支出决算表(财决09表)'!$A$10:$T$200,8,FALSE))</f>
      </c>
      <c r="F68" s="24">
        <f>IF(ISERROR(VLOOKUP(A68,'[1]Z09 政府性基金预算财政拨款收入支出决算表(财决09表)'!$A$10:$T$200,11,FALSE)),"",VLOOKUP(A68,'[1]Z09 政府性基金预算财政拨款收入支出决算表(财决09表)'!$A$10:$T$200,11,FALSE))</f>
      </c>
      <c r="G68" s="24">
        <f>IF(ISERROR(VLOOKUP(A68,'[1]Z09 政府性基金预算财政拨款收入支出决算表(财决09表)'!$A$10:$T$200,12,FALSE)),"",VLOOKUP(A68,'[1]Z09 政府性基金预算财政拨款收入支出决算表(财决09表)'!$A$10:$T$200,12,FALSE))</f>
      </c>
      <c r="H68" s="24">
        <f>IF(ISERROR(VLOOKUP(A68,'[1]Z09 政府性基金预算财政拨款收入支出决算表(财决09表)'!$A$10:$T$200,15,FALSE)),"",VLOOKUP(A68,'[1]Z09 政府性基金预算财政拨款收入支出决算表(财决09表)'!$A$10:$T$200,15,FALSE))</f>
      </c>
      <c r="I68" s="24">
        <f>IF(ISERROR(VLOOKUP(A68,'[1]Z09 政府性基金预算财政拨款收入支出决算表(财决09表)'!$A$10:$T$200,16,FALSE)),"",VLOOKUP(A68,'[1]Z09 政府性基金预算财政拨款收入支出决算表(财决09表)'!$A$10:$T$200,16,FALSE))</f>
      </c>
      <c r="J68" s="8">
        <f>'[1]Z09 政府性基金预算财政拨款收入支出决算表(财决09表)'!$A65</f>
        <v>0</v>
      </c>
      <c r="K68" s="34">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8">
        <f t="shared" si="1"/>
      </c>
    </row>
    <row r="69" spans="1:12" ht="22.5" customHeight="1">
      <c r="A69" s="22">
        <f t="shared" si="3"/>
      </c>
      <c r="B69" s="22"/>
      <c r="C69" s="23">
        <f>IF(ISERROR(VLOOKUP(A69,'[1]Z09 政府性基金预算财政拨款收入支出决算表(财决09表)'!$A$10:$T$200,4,FALSE)),"",VLOOKUP(A69,'[1]Z09 政府性基金预算财政拨款收入支出决算表(财决09表)'!$A$10:$T$200,4,FALSE))</f>
      </c>
      <c r="D69" s="24">
        <f>IF(ISERROR(VLOOKUP(A69,'[1]Z09 政府性基金预算财政拨款收入支出决算表(财决09表)'!$A$10:$T$200,5,FALSE)),"",VLOOKUP(A69,'[1]Z09 政府性基金预算财政拨款收入支出决算表(财决09表)'!$A$10:$T$200,5,FALSE))</f>
      </c>
      <c r="E69" s="24">
        <f>IF(ISERROR(VLOOKUP(A69,'[1]Z09 政府性基金预算财政拨款收入支出决算表(财决09表)'!$A$10:$T$200,8,FALSE)),"",VLOOKUP(A69,'[1]Z09 政府性基金预算财政拨款收入支出决算表(财决09表)'!$A$10:$T$200,8,FALSE))</f>
      </c>
      <c r="F69" s="24">
        <f>IF(ISERROR(VLOOKUP(A69,'[1]Z09 政府性基金预算财政拨款收入支出决算表(财决09表)'!$A$10:$T$200,11,FALSE)),"",VLOOKUP(A69,'[1]Z09 政府性基金预算财政拨款收入支出决算表(财决09表)'!$A$10:$T$200,11,FALSE))</f>
      </c>
      <c r="G69" s="24">
        <f>IF(ISERROR(VLOOKUP(A69,'[1]Z09 政府性基金预算财政拨款收入支出决算表(财决09表)'!$A$10:$T$200,12,FALSE)),"",VLOOKUP(A69,'[1]Z09 政府性基金预算财政拨款收入支出决算表(财决09表)'!$A$10:$T$200,12,FALSE))</f>
      </c>
      <c r="H69" s="24">
        <f>IF(ISERROR(VLOOKUP(A69,'[1]Z09 政府性基金预算财政拨款收入支出决算表(财决09表)'!$A$10:$T$200,15,FALSE)),"",VLOOKUP(A69,'[1]Z09 政府性基金预算财政拨款收入支出决算表(财决09表)'!$A$10:$T$200,15,FALSE))</f>
      </c>
      <c r="I69" s="24">
        <f>IF(ISERROR(VLOOKUP(A69,'[1]Z09 政府性基金预算财政拨款收入支出决算表(财决09表)'!$A$10:$T$200,16,FALSE)),"",VLOOKUP(A69,'[1]Z09 政府性基金预算财政拨款收入支出决算表(财决09表)'!$A$10:$T$200,16,FALSE))</f>
      </c>
      <c r="J69" s="8">
        <f>'[1]Z09 政府性基金预算财政拨款收入支出决算表(财决09表)'!$A66</f>
        <v>0</v>
      </c>
      <c r="K69" s="34">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8">
        <f t="shared" si="1"/>
      </c>
    </row>
    <row r="70" spans="1:12" ht="22.5" customHeight="1">
      <c r="A70" s="22">
        <f t="shared" si="3"/>
      </c>
      <c r="B70" s="22"/>
      <c r="C70" s="23">
        <f>IF(ISERROR(VLOOKUP(A70,'[1]Z09 政府性基金预算财政拨款收入支出决算表(财决09表)'!$A$10:$T$200,4,FALSE)),"",VLOOKUP(A70,'[1]Z09 政府性基金预算财政拨款收入支出决算表(财决09表)'!$A$10:$T$200,4,FALSE))</f>
      </c>
      <c r="D70" s="24">
        <f>IF(ISERROR(VLOOKUP(A70,'[1]Z09 政府性基金预算财政拨款收入支出决算表(财决09表)'!$A$10:$T$200,5,FALSE)),"",VLOOKUP(A70,'[1]Z09 政府性基金预算财政拨款收入支出决算表(财决09表)'!$A$10:$T$200,5,FALSE))</f>
      </c>
      <c r="E70" s="24">
        <f>IF(ISERROR(VLOOKUP(A70,'[1]Z09 政府性基金预算财政拨款收入支出决算表(财决09表)'!$A$10:$T$200,8,FALSE)),"",VLOOKUP(A70,'[1]Z09 政府性基金预算财政拨款收入支出决算表(财决09表)'!$A$10:$T$200,8,FALSE))</f>
      </c>
      <c r="F70" s="24">
        <f>IF(ISERROR(VLOOKUP(A70,'[1]Z09 政府性基金预算财政拨款收入支出决算表(财决09表)'!$A$10:$T$200,11,FALSE)),"",VLOOKUP(A70,'[1]Z09 政府性基金预算财政拨款收入支出决算表(财决09表)'!$A$10:$T$200,11,FALSE))</f>
      </c>
      <c r="G70" s="24">
        <f>IF(ISERROR(VLOOKUP(A70,'[1]Z09 政府性基金预算财政拨款收入支出决算表(财决09表)'!$A$10:$T$200,12,FALSE)),"",VLOOKUP(A70,'[1]Z09 政府性基金预算财政拨款收入支出决算表(财决09表)'!$A$10:$T$200,12,FALSE))</f>
      </c>
      <c r="H70" s="24">
        <f>IF(ISERROR(VLOOKUP(A70,'[1]Z09 政府性基金预算财政拨款收入支出决算表(财决09表)'!$A$10:$T$200,15,FALSE)),"",VLOOKUP(A70,'[1]Z09 政府性基金预算财政拨款收入支出决算表(财决09表)'!$A$10:$T$200,15,FALSE))</f>
      </c>
      <c r="I70" s="24">
        <f>IF(ISERROR(VLOOKUP(A70,'[1]Z09 政府性基金预算财政拨款收入支出决算表(财决09表)'!$A$10:$T$200,16,FALSE)),"",VLOOKUP(A70,'[1]Z09 政府性基金预算财政拨款收入支出决算表(财决09表)'!$A$10:$T$200,16,FALSE))</f>
      </c>
      <c r="J70" s="8">
        <f>'[1]Z09 政府性基金预算财政拨款收入支出决算表(财决09表)'!$A67</f>
        <v>0</v>
      </c>
      <c r="K70" s="34">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8">
        <f t="shared" si="1"/>
      </c>
    </row>
    <row r="71" spans="1:12" ht="22.5" customHeight="1">
      <c r="A71" s="22">
        <f t="shared" si="3"/>
      </c>
      <c r="B71" s="22"/>
      <c r="C71" s="23">
        <f>IF(ISERROR(VLOOKUP(A71,'[1]Z09 政府性基金预算财政拨款收入支出决算表(财决09表)'!$A$10:$T$200,4,FALSE)),"",VLOOKUP(A71,'[1]Z09 政府性基金预算财政拨款收入支出决算表(财决09表)'!$A$10:$T$200,4,FALSE))</f>
      </c>
      <c r="D71" s="24">
        <f>IF(ISERROR(VLOOKUP(A71,'[1]Z09 政府性基金预算财政拨款收入支出决算表(财决09表)'!$A$10:$T$200,5,FALSE)),"",VLOOKUP(A71,'[1]Z09 政府性基金预算财政拨款收入支出决算表(财决09表)'!$A$10:$T$200,5,FALSE))</f>
      </c>
      <c r="E71" s="24">
        <f>IF(ISERROR(VLOOKUP(A71,'[1]Z09 政府性基金预算财政拨款收入支出决算表(财决09表)'!$A$10:$T$200,8,FALSE)),"",VLOOKUP(A71,'[1]Z09 政府性基金预算财政拨款收入支出决算表(财决09表)'!$A$10:$T$200,8,FALSE))</f>
      </c>
      <c r="F71" s="24">
        <f>IF(ISERROR(VLOOKUP(A71,'[1]Z09 政府性基金预算财政拨款收入支出决算表(财决09表)'!$A$10:$T$200,11,FALSE)),"",VLOOKUP(A71,'[1]Z09 政府性基金预算财政拨款收入支出决算表(财决09表)'!$A$10:$T$200,11,FALSE))</f>
      </c>
      <c r="G71" s="24">
        <f>IF(ISERROR(VLOOKUP(A71,'[1]Z09 政府性基金预算财政拨款收入支出决算表(财决09表)'!$A$10:$T$200,12,FALSE)),"",VLOOKUP(A71,'[1]Z09 政府性基金预算财政拨款收入支出决算表(财决09表)'!$A$10:$T$200,12,FALSE))</f>
      </c>
      <c r="H71" s="24">
        <f>IF(ISERROR(VLOOKUP(A71,'[1]Z09 政府性基金预算财政拨款收入支出决算表(财决09表)'!$A$10:$T$200,15,FALSE)),"",VLOOKUP(A71,'[1]Z09 政府性基金预算财政拨款收入支出决算表(财决09表)'!$A$10:$T$200,15,FALSE))</f>
      </c>
      <c r="I71" s="24">
        <f>IF(ISERROR(VLOOKUP(A71,'[1]Z09 政府性基金预算财政拨款收入支出决算表(财决09表)'!$A$10:$T$200,16,FALSE)),"",VLOOKUP(A71,'[1]Z09 政府性基金预算财政拨款收入支出决算表(财决09表)'!$A$10:$T$200,16,FALSE))</f>
      </c>
      <c r="J71" s="8">
        <f>'[1]Z09 政府性基金预算财政拨款收入支出决算表(财决09表)'!$A68</f>
        <v>0</v>
      </c>
      <c r="K71" s="34">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8">
        <f t="shared" si="1"/>
      </c>
    </row>
    <row r="72" spans="1:12" ht="22.5" customHeight="1">
      <c r="A72" s="22">
        <f t="shared" si="3"/>
      </c>
      <c r="B72" s="22"/>
      <c r="C72" s="23">
        <f>IF(ISERROR(VLOOKUP(A72,'[1]Z09 政府性基金预算财政拨款收入支出决算表(财决09表)'!$A$10:$T$200,4,FALSE)),"",VLOOKUP(A72,'[1]Z09 政府性基金预算财政拨款收入支出决算表(财决09表)'!$A$10:$T$200,4,FALSE))</f>
      </c>
      <c r="D72" s="24">
        <f>IF(ISERROR(VLOOKUP(A72,'[1]Z09 政府性基金预算财政拨款收入支出决算表(财决09表)'!$A$10:$T$200,5,FALSE)),"",VLOOKUP(A72,'[1]Z09 政府性基金预算财政拨款收入支出决算表(财决09表)'!$A$10:$T$200,5,FALSE))</f>
      </c>
      <c r="E72" s="24">
        <f>IF(ISERROR(VLOOKUP(A72,'[1]Z09 政府性基金预算财政拨款收入支出决算表(财决09表)'!$A$10:$T$200,8,FALSE)),"",VLOOKUP(A72,'[1]Z09 政府性基金预算财政拨款收入支出决算表(财决09表)'!$A$10:$T$200,8,FALSE))</f>
      </c>
      <c r="F72" s="24">
        <f>IF(ISERROR(VLOOKUP(A72,'[1]Z09 政府性基金预算财政拨款收入支出决算表(财决09表)'!$A$10:$T$200,11,FALSE)),"",VLOOKUP(A72,'[1]Z09 政府性基金预算财政拨款收入支出决算表(财决09表)'!$A$10:$T$200,11,FALSE))</f>
      </c>
      <c r="G72" s="24">
        <f>IF(ISERROR(VLOOKUP(A72,'[1]Z09 政府性基金预算财政拨款收入支出决算表(财决09表)'!$A$10:$T$200,12,FALSE)),"",VLOOKUP(A72,'[1]Z09 政府性基金预算财政拨款收入支出决算表(财决09表)'!$A$10:$T$200,12,FALSE))</f>
      </c>
      <c r="H72" s="24">
        <f>IF(ISERROR(VLOOKUP(A72,'[1]Z09 政府性基金预算财政拨款收入支出决算表(财决09表)'!$A$10:$T$200,15,FALSE)),"",VLOOKUP(A72,'[1]Z09 政府性基金预算财政拨款收入支出决算表(财决09表)'!$A$10:$T$200,15,FALSE))</f>
      </c>
      <c r="I72" s="24">
        <f>IF(ISERROR(VLOOKUP(A72,'[1]Z09 政府性基金预算财政拨款收入支出决算表(财决09表)'!$A$10:$T$200,16,FALSE)),"",VLOOKUP(A72,'[1]Z09 政府性基金预算财政拨款收入支出决算表(财决09表)'!$A$10:$T$200,16,FALSE))</f>
      </c>
      <c r="J72" s="8">
        <f>'[1]Z09 政府性基金预算财政拨款收入支出决算表(财决09表)'!$A69</f>
        <v>0</v>
      </c>
      <c r="K72" s="34">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8">
        <f t="shared" si="1"/>
      </c>
    </row>
    <row r="73" spans="1:12" ht="22.5" customHeight="1">
      <c r="A73" s="22">
        <f t="shared" si="3"/>
      </c>
      <c r="B73" s="22"/>
      <c r="C73" s="23">
        <f>IF(ISERROR(VLOOKUP(A73,'[1]Z09 政府性基金预算财政拨款收入支出决算表(财决09表)'!$A$10:$T$200,4,FALSE)),"",VLOOKUP(A73,'[1]Z09 政府性基金预算财政拨款收入支出决算表(财决09表)'!$A$10:$T$200,4,FALSE))</f>
      </c>
      <c r="D73" s="24">
        <f>IF(ISERROR(VLOOKUP(A73,'[1]Z09 政府性基金预算财政拨款收入支出决算表(财决09表)'!$A$10:$T$200,5,FALSE)),"",VLOOKUP(A73,'[1]Z09 政府性基金预算财政拨款收入支出决算表(财决09表)'!$A$10:$T$200,5,FALSE))</f>
      </c>
      <c r="E73" s="24">
        <f>IF(ISERROR(VLOOKUP(A73,'[1]Z09 政府性基金预算财政拨款收入支出决算表(财决09表)'!$A$10:$T$200,8,FALSE)),"",VLOOKUP(A73,'[1]Z09 政府性基金预算财政拨款收入支出决算表(财决09表)'!$A$10:$T$200,8,FALSE))</f>
      </c>
      <c r="F73" s="24">
        <f>IF(ISERROR(VLOOKUP(A73,'[1]Z09 政府性基金预算财政拨款收入支出决算表(财决09表)'!$A$10:$T$200,11,FALSE)),"",VLOOKUP(A73,'[1]Z09 政府性基金预算财政拨款收入支出决算表(财决09表)'!$A$10:$T$200,11,FALSE))</f>
      </c>
      <c r="G73" s="24">
        <f>IF(ISERROR(VLOOKUP(A73,'[1]Z09 政府性基金预算财政拨款收入支出决算表(财决09表)'!$A$10:$T$200,12,FALSE)),"",VLOOKUP(A73,'[1]Z09 政府性基金预算财政拨款收入支出决算表(财决09表)'!$A$10:$T$200,12,FALSE))</f>
      </c>
      <c r="H73" s="24">
        <f>IF(ISERROR(VLOOKUP(A73,'[1]Z09 政府性基金预算财政拨款收入支出决算表(财决09表)'!$A$10:$T$200,15,FALSE)),"",VLOOKUP(A73,'[1]Z09 政府性基金预算财政拨款收入支出决算表(财决09表)'!$A$10:$T$200,15,FALSE))</f>
      </c>
      <c r="I73" s="24">
        <f>IF(ISERROR(VLOOKUP(A73,'[1]Z09 政府性基金预算财政拨款收入支出决算表(财决09表)'!$A$10:$T$200,16,FALSE)),"",VLOOKUP(A73,'[1]Z09 政府性基金预算财政拨款收入支出决算表(财决09表)'!$A$10:$T$200,16,FALSE))</f>
      </c>
      <c r="J73" s="8">
        <f>'[1]Z09 政府性基金预算财政拨款收入支出决算表(财决09表)'!$A70</f>
        <v>0</v>
      </c>
      <c r="K73" s="34">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8">
        <f t="shared" si="1"/>
      </c>
    </row>
    <row r="74" spans="1:12" ht="22.5" customHeight="1">
      <c r="A74" s="22">
        <f t="shared" si="3"/>
      </c>
      <c r="B74" s="22"/>
      <c r="C74" s="23">
        <f>IF(ISERROR(VLOOKUP(A74,'[1]Z09 政府性基金预算财政拨款收入支出决算表(财决09表)'!$A$10:$T$200,4,FALSE)),"",VLOOKUP(A74,'[1]Z09 政府性基金预算财政拨款收入支出决算表(财决09表)'!$A$10:$T$200,4,FALSE))</f>
      </c>
      <c r="D74" s="24">
        <f>IF(ISERROR(VLOOKUP(A74,'[1]Z09 政府性基金预算财政拨款收入支出决算表(财决09表)'!$A$10:$T$200,5,FALSE)),"",VLOOKUP(A74,'[1]Z09 政府性基金预算财政拨款收入支出决算表(财决09表)'!$A$10:$T$200,5,FALSE))</f>
      </c>
      <c r="E74" s="24">
        <f>IF(ISERROR(VLOOKUP(A74,'[1]Z09 政府性基金预算财政拨款收入支出决算表(财决09表)'!$A$10:$T$200,8,FALSE)),"",VLOOKUP(A74,'[1]Z09 政府性基金预算财政拨款收入支出决算表(财决09表)'!$A$10:$T$200,8,FALSE))</f>
      </c>
      <c r="F74" s="24">
        <f>IF(ISERROR(VLOOKUP(A74,'[1]Z09 政府性基金预算财政拨款收入支出决算表(财决09表)'!$A$10:$T$200,11,FALSE)),"",VLOOKUP(A74,'[1]Z09 政府性基金预算财政拨款收入支出决算表(财决09表)'!$A$10:$T$200,11,FALSE))</f>
      </c>
      <c r="G74" s="24">
        <f>IF(ISERROR(VLOOKUP(A74,'[1]Z09 政府性基金预算财政拨款收入支出决算表(财决09表)'!$A$10:$T$200,12,FALSE)),"",VLOOKUP(A74,'[1]Z09 政府性基金预算财政拨款收入支出决算表(财决09表)'!$A$10:$T$200,12,FALSE))</f>
      </c>
      <c r="H74" s="24">
        <f>IF(ISERROR(VLOOKUP(A74,'[1]Z09 政府性基金预算财政拨款收入支出决算表(财决09表)'!$A$10:$T$200,15,FALSE)),"",VLOOKUP(A74,'[1]Z09 政府性基金预算财政拨款收入支出决算表(财决09表)'!$A$10:$T$200,15,FALSE))</f>
      </c>
      <c r="I74" s="24">
        <f>IF(ISERROR(VLOOKUP(A74,'[1]Z09 政府性基金预算财政拨款收入支出决算表(财决09表)'!$A$10:$T$200,16,FALSE)),"",VLOOKUP(A74,'[1]Z09 政府性基金预算财政拨款收入支出决算表(财决09表)'!$A$10:$T$200,16,FALSE))</f>
      </c>
      <c r="J74" s="8">
        <f>'[1]Z09 政府性基金预算财政拨款收入支出决算表(财决09表)'!$A71</f>
        <v>0</v>
      </c>
      <c r="K74" s="34">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8">
        <f t="shared" si="1"/>
      </c>
    </row>
    <row r="75" spans="1:12" ht="22.5" customHeight="1">
      <c r="A75" s="22">
        <f t="shared" si="3"/>
      </c>
      <c r="B75" s="22"/>
      <c r="C75" s="23">
        <f>IF(ISERROR(VLOOKUP(A75,'[1]Z09 政府性基金预算财政拨款收入支出决算表(财决09表)'!$A$10:$T$200,4,FALSE)),"",VLOOKUP(A75,'[1]Z09 政府性基金预算财政拨款收入支出决算表(财决09表)'!$A$10:$T$200,4,FALSE))</f>
      </c>
      <c r="D75" s="24">
        <f>IF(ISERROR(VLOOKUP(A75,'[1]Z09 政府性基金预算财政拨款收入支出决算表(财决09表)'!$A$10:$T$200,5,FALSE)),"",VLOOKUP(A75,'[1]Z09 政府性基金预算财政拨款收入支出决算表(财决09表)'!$A$10:$T$200,5,FALSE))</f>
      </c>
      <c r="E75" s="24">
        <f>IF(ISERROR(VLOOKUP(A75,'[1]Z09 政府性基金预算财政拨款收入支出决算表(财决09表)'!$A$10:$T$200,8,FALSE)),"",VLOOKUP(A75,'[1]Z09 政府性基金预算财政拨款收入支出决算表(财决09表)'!$A$10:$T$200,8,FALSE))</f>
      </c>
      <c r="F75" s="24">
        <f>IF(ISERROR(VLOOKUP(A75,'[1]Z09 政府性基金预算财政拨款收入支出决算表(财决09表)'!$A$10:$T$200,11,FALSE)),"",VLOOKUP(A75,'[1]Z09 政府性基金预算财政拨款收入支出决算表(财决09表)'!$A$10:$T$200,11,FALSE))</f>
      </c>
      <c r="G75" s="24">
        <f>IF(ISERROR(VLOOKUP(A75,'[1]Z09 政府性基金预算财政拨款收入支出决算表(财决09表)'!$A$10:$T$200,12,FALSE)),"",VLOOKUP(A75,'[1]Z09 政府性基金预算财政拨款收入支出决算表(财决09表)'!$A$10:$T$200,12,FALSE))</f>
      </c>
      <c r="H75" s="24">
        <f>IF(ISERROR(VLOOKUP(A75,'[1]Z09 政府性基金预算财政拨款收入支出决算表(财决09表)'!$A$10:$T$200,15,FALSE)),"",VLOOKUP(A75,'[1]Z09 政府性基金预算财政拨款收入支出决算表(财决09表)'!$A$10:$T$200,15,FALSE))</f>
      </c>
      <c r="I75" s="24">
        <f>IF(ISERROR(VLOOKUP(A75,'[1]Z09 政府性基金预算财政拨款收入支出决算表(财决09表)'!$A$10:$T$200,16,FALSE)),"",VLOOKUP(A75,'[1]Z09 政府性基金预算财政拨款收入支出决算表(财决09表)'!$A$10:$T$200,16,FALSE))</f>
      </c>
      <c r="J75" s="8">
        <f>'[1]Z09 政府性基金预算财政拨款收入支出决算表(财决09表)'!$A72</f>
        <v>0</v>
      </c>
      <c r="K75" s="34">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8">
        <f t="shared" si="1"/>
      </c>
    </row>
    <row r="76" spans="1:12" ht="22.5" customHeight="1">
      <c r="A76" s="22">
        <f t="shared" si="3"/>
      </c>
      <c r="B76" s="22"/>
      <c r="C76" s="23">
        <f>IF(ISERROR(VLOOKUP(A76,'[1]Z09 政府性基金预算财政拨款收入支出决算表(财决09表)'!$A$10:$T$200,4,FALSE)),"",VLOOKUP(A76,'[1]Z09 政府性基金预算财政拨款收入支出决算表(财决09表)'!$A$10:$T$200,4,FALSE))</f>
      </c>
      <c r="D76" s="24">
        <f>IF(ISERROR(VLOOKUP(A76,'[1]Z09 政府性基金预算财政拨款收入支出决算表(财决09表)'!$A$10:$T$200,5,FALSE)),"",VLOOKUP(A76,'[1]Z09 政府性基金预算财政拨款收入支出决算表(财决09表)'!$A$10:$T$200,5,FALSE))</f>
      </c>
      <c r="E76" s="24">
        <f>IF(ISERROR(VLOOKUP(A76,'[1]Z09 政府性基金预算财政拨款收入支出决算表(财决09表)'!$A$10:$T$200,8,FALSE)),"",VLOOKUP(A76,'[1]Z09 政府性基金预算财政拨款收入支出决算表(财决09表)'!$A$10:$T$200,8,FALSE))</f>
      </c>
      <c r="F76" s="24">
        <f>IF(ISERROR(VLOOKUP(A76,'[1]Z09 政府性基金预算财政拨款收入支出决算表(财决09表)'!$A$10:$T$200,11,FALSE)),"",VLOOKUP(A76,'[1]Z09 政府性基金预算财政拨款收入支出决算表(财决09表)'!$A$10:$T$200,11,FALSE))</f>
      </c>
      <c r="G76" s="24">
        <f>IF(ISERROR(VLOOKUP(A76,'[1]Z09 政府性基金预算财政拨款收入支出决算表(财决09表)'!$A$10:$T$200,12,FALSE)),"",VLOOKUP(A76,'[1]Z09 政府性基金预算财政拨款收入支出决算表(财决09表)'!$A$10:$T$200,12,FALSE))</f>
      </c>
      <c r="H76" s="24">
        <f>IF(ISERROR(VLOOKUP(A76,'[1]Z09 政府性基金预算财政拨款收入支出决算表(财决09表)'!$A$10:$T$200,15,FALSE)),"",VLOOKUP(A76,'[1]Z09 政府性基金预算财政拨款收入支出决算表(财决09表)'!$A$10:$T$200,15,FALSE))</f>
      </c>
      <c r="I76" s="24">
        <f>IF(ISERROR(VLOOKUP(A76,'[1]Z09 政府性基金预算财政拨款收入支出决算表(财决09表)'!$A$10:$T$200,16,FALSE)),"",VLOOKUP(A76,'[1]Z09 政府性基金预算财政拨款收入支出决算表(财决09表)'!$A$10:$T$200,16,FALSE))</f>
      </c>
      <c r="J76" s="8">
        <f>'[1]Z09 政府性基金预算财政拨款收入支出决算表(财决09表)'!$A73</f>
        <v>0</v>
      </c>
      <c r="K76" s="34">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8">
        <f t="shared" si="1"/>
      </c>
    </row>
    <row r="77" spans="1:12" ht="22.5" customHeight="1">
      <c r="A77" s="22">
        <f t="shared" si="3"/>
      </c>
      <c r="B77" s="22"/>
      <c r="C77" s="23">
        <f>IF(ISERROR(VLOOKUP(A77,'[1]Z09 政府性基金预算财政拨款收入支出决算表(财决09表)'!$A$10:$T$200,4,FALSE)),"",VLOOKUP(A77,'[1]Z09 政府性基金预算财政拨款收入支出决算表(财决09表)'!$A$10:$T$200,4,FALSE))</f>
      </c>
      <c r="D77" s="24">
        <f>IF(ISERROR(VLOOKUP(A77,'[1]Z09 政府性基金预算财政拨款收入支出决算表(财决09表)'!$A$10:$T$200,5,FALSE)),"",VLOOKUP(A77,'[1]Z09 政府性基金预算财政拨款收入支出决算表(财决09表)'!$A$10:$T$200,5,FALSE))</f>
      </c>
      <c r="E77" s="24">
        <f>IF(ISERROR(VLOOKUP(A77,'[1]Z09 政府性基金预算财政拨款收入支出决算表(财决09表)'!$A$10:$T$200,8,FALSE)),"",VLOOKUP(A77,'[1]Z09 政府性基金预算财政拨款收入支出决算表(财决09表)'!$A$10:$T$200,8,FALSE))</f>
      </c>
      <c r="F77" s="24">
        <f>IF(ISERROR(VLOOKUP(A77,'[1]Z09 政府性基金预算财政拨款收入支出决算表(财决09表)'!$A$10:$T$200,11,FALSE)),"",VLOOKUP(A77,'[1]Z09 政府性基金预算财政拨款收入支出决算表(财决09表)'!$A$10:$T$200,11,FALSE))</f>
      </c>
      <c r="G77" s="24">
        <f>IF(ISERROR(VLOOKUP(A77,'[1]Z09 政府性基金预算财政拨款收入支出决算表(财决09表)'!$A$10:$T$200,12,FALSE)),"",VLOOKUP(A77,'[1]Z09 政府性基金预算财政拨款收入支出决算表(财决09表)'!$A$10:$T$200,12,FALSE))</f>
      </c>
      <c r="H77" s="24">
        <f>IF(ISERROR(VLOOKUP(A77,'[1]Z09 政府性基金预算财政拨款收入支出决算表(财决09表)'!$A$10:$T$200,15,FALSE)),"",VLOOKUP(A77,'[1]Z09 政府性基金预算财政拨款收入支出决算表(财决09表)'!$A$10:$T$200,15,FALSE))</f>
      </c>
      <c r="I77" s="24">
        <f>IF(ISERROR(VLOOKUP(A77,'[1]Z09 政府性基金预算财政拨款收入支出决算表(财决09表)'!$A$10:$T$200,16,FALSE)),"",VLOOKUP(A77,'[1]Z09 政府性基金预算财政拨款收入支出决算表(财决09表)'!$A$10:$T$200,16,FALSE))</f>
      </c>
      <c r="J77" s="8">
        <f>'[1]Z09 政府性基金预算财政拨款收入支出决算表(财决09表)'!$A74</f>
        <v>0</v>
      </c>
      <c r="K77" s="34">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8">
        <f t="shared" si="1"/>
      </c>
    </row>
    <row r="78" spans="1:12" ht="22.5" customHeight="1">
      <c r="A78" s="22">
        <f t="shared" si="3"/>
      </c>
      <c r="B78" s="22"/>
      <c r="C78" s="23">
        <f>IF(ISERROR(VLOOKUP(A78,'[1]Z09 政府性基金预算财政拨款收入支出决算表(财决09表)'!$A$10:$T$200,4,FALSE)),"",VLOOKUP(A78,'[1]Z09 政府性基金预算财政拨款收入支出决算表(财决09表)'!$A$10:$T$200,4,FALSE))</f>
      </c>
      <c r="D78" s="24">
        <f>IF(ISERROR(VLOOKUP(A78,'[1]Z09 政府性基金预算财政拨款收入支出决算表(财决09表)'!$A$10:$T$200,5,FALSE)),"",VLOOKUP(A78,'[1]Z09 政府性基金预算财政拨款收入支出决算表(财决09表)'!$A$10:$T$200,5,FALSE))</f>
      </c>
      <c r="E78" s="24">
        <f>IF(ISERROR(VLOOKUP(A78,'[1]Z09 政府性基金预算财政拨款收入支出决算表(财决09表)'!$A$10:$T$200,8,FALSE)),"",VLOOKUP(A78,'[1]Z09 政府性基金预算财政拨款收入支出决算表(财决09表)'!$A$10:$T$200,8,FALSE))</f>
      </c>
      <c r="F78" s="24">
        <f>IF(ISERROR(VLOOKUP(A78,'[1]Z09 政府性基金预算财政拨款收入支出决算表(财决09表)'!$A$10:$T$200,11,FALSE)),"",VLOOKUP(A78,'[1]Z09 政府性基金预算财政拨款收入支出决算表(财决09表)'!$A$10:$T$200,11,FALSE))</f>
      </c>
      <c r="G78" s="24">
        <f>IF(ISERROR(VLOOKUP(A78,'[1]Z09 政府性基金预算财政拨款收入支出决算表(财决09表)'!$A$10:$T$200,12,FALSE)),"",VLOOKUP(A78,'[1]Z09 政府性基金预算财政拨款收入支出决算表(财决09表)'!$A$10:$T$200,12,FALSE))</f>
      </c>
      <c r="H78" s="24">
        <f>IF(ISERROR(VLOOKUP(A78,'[1]Z09 政府性基金预算财政拨款收入支出决算表(财决09表)'!$A$10:$T$200,15,FALSE)),"",VLOOKUP(A78,'[1]Z09 政府性基金预算财政拨款收入支出决算表(财决09表)'!$A$10:$T$200,15,FALSE))</f>
      </c>
      <c r="I78" s="24">
        <f>IF(ISERROR(VLOOKUP(A78,'[1]Z09 政府性基金预算财政拨款收入支出决算表(财决09表)'!$A$10:$T$200,16,FALSE)),"",VLOOKUP(A78,'[1]Z09 政府性基金预算财政拨款收入支出决算表(财决09表)'!$A$10:$T$200,16,FALSE))</f>
      </c>
      <c r="J78" s="8">
        <f>'[1]Z09 政府性基金预算财政拨款收入支出决算表(财决09表)'!$A75</f>
        <v>0</v>
      </c>
      <c r="K78" s="34">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8">
        <f t="shared" si="1"/>
      </c>
    </row>
    <row r="79" spans="1:12" ht="22.5" customHeight="1">
      <c r="A79" s="22">
        <f t="shared" si="3"/>
      </c>
      <c r="B79" s="22"/>
      <c r="C79" s="23">
        <f>IF(ISERROR(VLOOKUP(A79,'[1]Z09 政府性基金预算财政拨款收入支出决算表(财决09表)'!$A$10:$T$200,4,FALSE)),"",VLOOKUP(A79,'[1]Z09 政府性基金预算财政拨款收入支出决算表(财决09表)'!$A$10:$T$200,4,FALSE))</f>
      </c>
      <c r="D79" s="24">
        <f>IF(ISERROR(VLOOKUP(A79,'[1]Z09 政府性基金预算财政拨款收入支出决算表(财决09表)'!$A$10:$T$200,5,FALSE)),"",VLOOKUP(A79,'[1]Z09 政府性基金预算财政拨款收入支出决算表(财决09表)'!$A$10:$T$200,5,FALSE))</f>
      </c>
      <c r="E79" s="24">
        <f>IF(ISERROR(VLOOKUP(A79,'[1]Z09 政府性基金预算财政拨款收入支出决算表(财决09表)'!$A$10:$T$200,8,FALSE)),"",VLOOKUP(A79,'[1]Z09 政府性基金预算财政拨款收入支出决算表(财决09表)'!$A$10:$T$200,8,FALSE))</f>
      </c>
      <c r="F79" s="24">
        <f>IF(ISERROR(VLOOKUP(A79,'[1]Z09 政府性基金预算财政拨款收入支出决算表(财决09表)'!$A$10:$T$200,11,FALSE)),"",VLOOKUP(A79,'[1]Z09 政府性基金预算财政拨款收入支出决算表(财决09表)'!$A$10:$T$200,11,FALSE))</f>
      </c>
      <c r="G79" s="24">
        <f>IF(ISERROR(VLOOKUP(A79,'[1]Z09 政府性基金预算财政拨款收入支出决算表(财决09表)'!$A$10:$T$200,12,FALSE)),"",VLOOKUP(A79,'[1]Z09 政府性基金预算财政拨款收入支出决算表(财决09表)'!$A$10:$T$200,12,FALSE))</f>
      </c>
      <c r="H79" s="24">
        <f>IF(ISERROR(VLOOKUP(A79,'[1]Z09 政府性基金预算财政拨款收入支出决算表(财决09表)'!$A$10:$T$200,15,FALSE)),"",VLOOKUP(A79,'[1]Z09 政府性基金预算财政拨款收入支出决算表(财决09表)'!$A$10:$T$200,15,FALSE))</f>
      </c>
      <c r="I79" s="24">
        <f>IF(ISERROR(VLOOKUP(A79,'[1]Z09 政府性基金预算财政拨款收入支出决算表(财决09表)'!$A$10:$T$200,16,FALSE)),"",VLOOKUP(A79,'[1]Z09 政府性基金预算财政拨款收入支出决算表(财决09表)'!$A$10:$T$200,16,FALSE))</f>
      </c>
      <c r="J79" s="8">
        <f>'[1]Z09 政府性基金预算财政拨款收入支出决算表(财决09表)'!$A76</f>
        <v>0</v>
      </c>
      <c r="K79" s="34">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8">
        <f t="shared" si="1"/>
      </c>
    </row>
    <row r="80" spans="1:12" ht="22.5" customHeight="1">
      <c r="A80" s="22">
        <f t="shared" si="3"/>
      </c>
      <c r="B80" s="22"/>
      <c r="C80" s="23">
        <f>IF(ISERROR(VLOOKUP(A80,'[1]Z09 政府性基金预算财政拨款收入支出决算表(财决09表)'!$A$10:$T$200,4,FALSE)),"",VLOOKUP(A80,'[1]Z09 政府性基金预算财政拨款收入支出决算表(财决09表)'!$A$10:$T$200,4,FALSE))</f>
      </c>
      <c r="D80" s="24">
        <f>IF(ISERROR(VLOOKUP(A80,'[1]Z09 政府性基金预算财政拨款收入支出决算表(财决09表)'!$A$10:$T$200,5,FALSE)),"",VLOOKUP(A80,'[1]Z09 政府性基金预算财政拨款收入支出决算表(财决09表)'!$A$10:$T$200,5,FALSE))</f>
      </c>
      <c r="E80" s="24">
        <f>IF(ISERROR(VLOOKUP(A80,'[1]Z09 政府性基金预算财政拨款收入支出决算表(财决09表)'!$A$10:$T$200,8,FALSE)),"",VLOOKUP(A80,'[1]Z09 政府性基金预算财政拨款收入支出决算表(财决09表)'!$A$10:$T$200,8,FALSE))</f>
      </c>
      <c r="F80" s="24">
        <f>IF(ISERROR(VLOOKUP(A80,'[1]Z09 政府性基金预算财政拨款收入支出决算表(财决09表)'!$A$10:$T$200,11,FALSE)),"",VLOOKUP(A80,'[1]Z09 政府性基金预算财政拨款收入支出决算表(财决09表)'!$A$10:$T$200,11,FALSE))</f>
      </c>
      <c r="G80" s="24">
        <f>IF(ISERROR(VLOOKUP(A80,'[1]Z09 政府性基金预算财政拨款收入支出决算表(财决09表)'!$A$10:$T$200,12,FALSE)),"",VLOOKUP(A80,'[1]Z09 政府性基金预算财政拨款收入支出决算表(财决09表)'!$A$10:$T$200,12,FALSE))</f>
      </c>
      <c r="H80" s="24">
        <f>IF(ISERROR(VLOOKUP(A80,'[1]Z09 政府性基金预算财政拨款收入支出决算表(财决09表)'!$A$10:$T$200,15,FALSE)),"",VLOOKUP(A80,'[1]Z09 政府性基金预算财政拨款收入支出决算表(财决09表)'!$A$10:$T$200,15,FALSE))</f>
      </c>
      <c r="I80" s="24">
        <f>IF(ISERROR(VLOOKUP(A80,'[1]Z09 政府性基金预算财政拨款收入支出决算表(财决09表)'!$A$10:$T$200,16,FALSE)),"",VLOOKUP(A80,'[1]Z09 政府性基金预算财政拨款收入支出决算表(财决09表)'!$A$10:$T$200,16,FALSE))</f>
      </c>
      <c r="J80" s="8">
        <f>'[1]Z09 政府性基金预算财政拨款收入支出决算表(财决09表)'!$A77</f>
        <v>0</v>
      </c>
      <c r="K80" s="34">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8">
        <f aca="true" t="shared" si="4" ref="L80:L143">IF(C80&lt;&gt;"",ROW(),"")</f>
      </c>
    </row>
    <row r="81" spans="1:12" ht="22.5" customHeight="1">
      <c r="A81" s="22">
        <f t="shared" si="3"/>
      </c>
      <c r="B81" s="22"/>
      <c r="C81" s="23">
        <f>IF(ISERROR(VLOOKUP(A81,'[1]Z09 政府性基金预算财政拨款收入支出决算表(财决09表)'!$A$10:$T$200,4,FALSE)),"",VLOOKUP(A81,'[1]Z09 政府性基金预算财政拨款收入支出决算表(财决09表)'!$A$10:$T$200,4,FALSE))</f>
      </c>
      <c r="D81" s="24">
        <f>IF(ISERROR(VLOOKUP(A81,'[1]Z09 政府性基金预算财政拨款收入支出决算表(财决09表)'!$A$10:$T$200,5,FALSE)),"",VLOOKUP(A81,'[1]Z09 政府性基金预算财政拨款收入支出决算表(财决09表)'!$A$10:$T$200,5,FALSE))</f>
      </c>
      <c r="E81" s="24">
        <f>IF(ISERROR(VLOOKUP(A81,'[1]Z09 政府性基金预算财政拨款收入支出决算表(财决09表)'!$A$10:$T$200,8,FALSE)),"",VLOOKUP(A81,'[1]Z09 政府性基金预算财政拨款收入支出决算表(财决09表)'!$A$10:$T$200,8,FALSE))</f>
      </c>
      <c r="F81" s="24">
        <f>IF(ISERROR(VLOOKUP(A81,'[1]Z09 政府性基金预算财政拨款收入支出决算表(财决09表)'!$A$10:$T$200,11,FALSE)),"",VLOOKUP(A81,'[1]Z09 政府性基金预算财政拨款收入支出决算表(财决09表)'!$A$10:$T$200,11,FALSE))</f>
      </c>
      <c r="G81" s="24">
        <f>IF(ISERROR(VLOOKUP(A81,'[1]Z09 政府性基金预算财政拨款收入支出决算表(财决09表)'!$A$10:$T$200,12,FALSE)),"",VLOOKUP(A81,'[1]Z09 政府性基金预算财政拨款收入支出决算表(财决09表)'!$A$10:$T$200,12,FALSE))</f>
      </c>
      <c r="H81" s="24">
        <f>IF(ISERROR(VLOOKUP(A81,'[1]Z09 政府性基金预算财政拨款收入支出决算表(财决09表)'!$A$10:$T$200,15,FALSE)),"",VLOOKUP(A81,'[1]Z09 政府性基金预算财政拨款收入支出决算表(财决09表)'!$A$10:$T$200,15,FALSE))</f>
      </c>
      <c r="I81" s="24">
        <f>IF(ISERROR(VLOOKUP(A81,'[1]Z09 政府性基金预算财政拨款收入支出决算表(财决09表)'!$A$10:$T$200,16,FALSE)),"",VLOOKUP(A81,'[1]Z09 政府性基金预算财政拨款收入支出决算表(财决09表)'!$A$10:$T$200,16,FALSE))</f>
      </c>
      <c r="J81" s="8">
        <f>'[1]Z09 政府性基金预算财政拨款收入支出决算表(财决09表)'!$A78</f>
        <v>0</v>
      </c>
      <c r="K81" s="34">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8">
        <f t="shared" si="4"/>
      </c>
    </row>
    <row r="82" spans="1:12" ht="22.5" customHeight="1">
      <c r="A82" s="22">
        <f t="shared" si="3"/>
      </c>
      <c r="B82" s="22"/>
      <c r="C82" s="23">
        <f>IF(ISERROR(VLOOKUP(A82,'[1]Z09 政府性基金预算财政拨款收入支出决算表(财决09表)'!$A$10:$T$200,4,FALSE)),"",VLOOKUP(A82,'[1]Z09 政府性基金预算财政拨款收入支出决算表(财决09表)'!$A$10:$T$200,4,FALSE))</f>
      </c>
      <c r="D82" s="24">
        <f>IF(ISERROR(VLOOKUP(A82,'[1]Z09 政府性基金预算财政拨款收入支出决算表(财决09表)'!$A$10:$T$200,5,FALSE)),"",VLOOKUP(A82,'[1]Z09 政府性基金预算财政拨款收入支出决算表(财决09表)'!$A$10:$T$200,5,FALSE))</f>
      </c>
      <c r="E82" s="24">
        <f>IF(ISERROR(VLOOKUP(A82,'[1]Z09 政府性基金预算财政拨款收入支出决算表(财决09表)'!$A$10:$T$200,8,FALSE)),"",VLOOKUP(A82,'[1]Z09 政府性基金预算财政拨款收入支出决算表(财决09表)'!$A$10:$T$200,8,FALSE))</f>
      </c>
      <c r="F82" s="24">
        <f>IF(ISERROR(VLOOKUP(A82,'[1]Z09 政府性基金预算财政拨款收入支出决算表(财决09表)'!$A$10:$T$200,11,FALSE)),"",VLOOKUP(A82,'[1]Z09 政府性基金预算财政拨款收入支出决算表(财决09表)'!$A$10:$T$200,11,FALSE))</f>
      </c>
      <c r="G82" s="24">
        <f>IF(ISERROR(VLOOKUP(A82,'[1]Z09 政府性基金预算财政拨款收入支出决算表(财决09表)'!$A$10:$T$200,12,FALSE)),"",VLOOKUP(A82,'[1]Z09 政府性基金预算财政拨款收入支出决算表(财决09表)'!$A$10:$T$200,12,FALSE))</f>
      </c>
      <c r="H82" s="24">
        <f>IF(ISERROR(VLOOKUP(A82,'[1]Z09 政府性基金预算财政拨款收入支出决算表(财决09表)'!$A$10:$T$200,15,FALSE)),"",VLOOKUP(A82,'[1]Z09 政府性基金预算财政拨款收入支出决算表(财决09表)'!$A$10:$T$200,15,FALSE))</f>
      </c>
      <c r="I82" s="24">
        <f>IF(ISERROR(VLOOKUP(A82,'[1]Z09 政府性基金预算财政拨款收入支出决算表(财决09表)'!$A$10:$T$200,16,FALSE)),"",VLOOKUP(A82,'[1]Z09 政府性基金预算财政拨款收入支出决算表(财决09表)'!$A$10:$T$200,16,FALSE))</f>
      </c>
      <c r="J82" s="8">
        <f>'[1]Z09 政府性基金预算财政拨款收入支出决算表(财决09表)'!$A79</f>
        <v>0</v>
      </c>
      <c r="K82" s="34">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8">
        <f t="shared" si="4"/>
      </c>
    </row>
    <row r="83" spans="1:12" ht="22.5" customHeight="1">
      <c r="A83" s="22">
        <f t="shared" si="3"/>
      </c>
      <c r="B83" s="22"/>
      <c r="C83" s="23">
        <f>IF(ISERROR(VLOOKUP(A83,'[1]Z09 政府性基金预算财政拨款收入支出决算表(财决09表)'!$A$10:$T$200,4,FALSE)),"",VLOOKUP(A83,'[1]Z09 政府性基金预算财政拨款收入支出决算表(财决09表)'!$A$10:$T$200,4,FALSE))</f>
      </c>
      <c r="D83" s="24">
        <f>IF(ISERROR(VLOOKUP(A83,'[1]Z09 政府性基金预算财政拨款收入支出决算表(财决09表)'!$A$10:$T$200,5,FALSE)),"",VLOOKUP(A83,'[1]Z09 政府性基金预算财政拨款收入支出决算表(财决09表)'!$A$10:$T$200,5,FALSE))</f>
      </c>
      <c r="E83" s="24">
        <f>IF(ISERROR(VLOOKUP(A83,'[1]Z09 政府性基金预算财政拨款收入支出决算表(财决09表)'!$A$10:$T$200,8,FALSE)),"",VLOOKUP(A83,'[1]Z09 政府性基金预算财政拨款收入支出决算表(财决09表)'!$A$10:$T$200,8,FALSE))</f>
      </c>
      <c r="F83" s="24">
        <f>IF(ISERROR(VLOOKUP(A83,'[1]Z09 政府性基金预算财政拨款收入支出决算表(财决09表)'!$A$10:$T$200,11,FALSE)),"",VLOOKUP(A83,'[1]Z09 政府性基金预算财政拨款收入支出决算表(财决09表)'!$A$10:$T$200,11,FALSE))</f>
      </c>
      <c r="G83" s="24">
        <f>IF(ISERROR(VLOOKUP(A83,'[1]Z09 政府性基金预算财政拨款收入支出决算表(财决09表)'!$A$10:$T$200,12,FALSE)),"",VLOOKUP(A83,'[1]Z09 政府性基金预算财政拨款收入支出决算表(财决09表)'!$A$10:$T$200,12,FALSE))</f>
      </c>
      <c r="H83" s="24">
        <f>IF(ISERROR(VLOOKUP(A83,'[1]Z09 政府性基金预算财政拨款收入支出决算表(财决09表)'!$A$10:$T$200,15,FALSE)),"",VLOOKUP(A83,'[1]Z09 政府性基金预算财政拨款收入支出决算表(财决09表)'!$A$10:$T$200,15,FALSE))</f>
      </c>
      <c r="I83" s="24">
        <f>IF(ISERROR(VLOOKUP(A83,'[1]Z09 政府性基金预算财政拨款收入支出决算表(财决09表)'!$A$10:$T$200,16,FALSE)),"",VLOOKUP(A83,'[1]Z09 政府性基金预算财政拨款收入支出决算表(财决09表)'!$A$10:$T$200,16,FALSE))</f>
      </c>
      <c r="J83" s="8">
        <f>'[1]Z09 政府性基金预算财政拨款收入支出决算表(财决09表)'!$A80</f>
        <v>0</v>
      </c>
      <c r="K83" s="34">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8">
        <f t="shared" si="4"/>
      </c>
    </row>
    <row r="84" spans="1:12" ht="22.5" customHeight="1">
      <c r="A84" s="22">
        <f t="shared" si="3"/>
      </c>
      <c r="B84" s="22"/>
      <c r="C84" s="23">
        <f>IF(ISERROR(VLOOKUP(A84,'[1]Z09 政府性基金预算财政拨款收入支出决算表(财决09表)'!$A$10:$T$200,4,FALSE)),"",VLOOKUP(A84,'[1]Z09 政府性基金预算财政拨款收入支出决算表(财决09表)'!$A$10:$T$200,4,FALSE))</f>
      </c>
      <c r="D84" s="24">
        <f>IF(ISERROR(VLOOKUP(A84,'[1]Z09 政府性基金预算财政拨款收入支出决算表(财决09表)'!$A$10:$T$200,5,FALSE)),"",VLOOKUP(A84,'[1]Z09 政府性基金预算财政拨款收入支出决算表(财决09表)'!$A$10:$T$200,5,FALSE))</f>
      </c>
      <c r="E84" s="24">
        <f>IF(ISERROR(VLOOKUP(A84,'[1]Z09 政府性基金预算财政拨款收入支出决算表(财决09表)'!$A$10:$T$200,8,FALSE)),"",VLOOKUP(A84,'[1]Z09 政府性基金预算财政拨款收入支出决算表(财决09表)'!$A$10:$T$200,8,FALSE))</f>
      </c>
      <c r="F84" s="24">
        <f>IF(ISERROR(VLOOKUP(A84,'[1]Z09 政府性基金预算财政拨款收入支出决算表(财决09表)'!$A$10:$T$200,11,FALSE)),"",VLOOKUP(A84,'[1]Z09 政府性基金预算财政拨款收入支出决算表(财决09表)'!$A$10:$T$200,11,FALSE))</f>
      </c>
      <c r="G84" s="24">
        <f>IF(ISERROR(VLOOKUP(A84,'[1]Z09 政府性基金预算财政拨款收入支出决算表(财决09表)'!$A$10:$T$200,12,FALSE)),"",VLOOKUP(A84,'[1]Z09 政府性基金预算财政拨款收入支出决算表(财决09表)'!$A$10:$T$200,12,FALSE))</f>
      </c>
      <c r="H84" s="24">
        <f>IF(ISERROR(VLOOKUP(A84,'[1]Z09 政府性基金预算财政拨款收入支出决算表(财决09表)'!$A$10:$T$200,15,FALSE)),"",VLOOKUP(A84,'[1]Z09 政府性基金预算财政拨款收入支出决算表(财决09表)'!$A$10:$T$200,15,FALSE))</f>
      </c>
      <c r="I84" s="24">
        <f>IF(ISERROR(VLOOKUP(A84,'[1]Z09 政府性基金预算财政拨款收入支出决算表(财决09表)'!$A$10:$T$200,16,FALSE)),"",VLOOKUP(A84,'[1]Z09 政府性基金预算财政拨款收入支出决算表(财决09表)'!$A$10:$T$200,16,FALSE))</f>
      </c>
      <c r="J84" s="8">
        <f>'[1]Z09 政府性基金预算财政拨款收入支出决算表(财决09表)'!$A81</f>
        <v>0</v>
      </c>
      <c r="K84" s="34">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8">
        <f t="shared" si="4"/>
      </c>
    </row>
    <row r="85" spans="1:12" ht="22.5" customHeight="1">
      <c r="A85" s="22">
        <f t="shared" si="3"/>
      </c>
      <c r="B85" s="22"/>
      <c r="C85" s="23">
        <f>IF(ISERROR(VLOOKUP(A85,'[1]Z09 政府性基金预算财政拨款收入支出决算表(财决09表)'!$A$10:$T$200,4,FALSE)),"",VLOOKUP(A85,'[1]Z09 政府性基金预算财政拨款收入支出决算表(财决09表)'!$A$10:$T$200,4,FALSE))</f>
      </c>
      <c r="D85" s="24">
        <f>IF(ISERROR(VLOOKUP(A85,'[1]Z09 政府性基金预算财政拨款收入支出决算表(财决09表)'!$A$10:$T$200,5,FALSE)),"",VLOOKUP(A85,'[1]Z09 政府性基金预算财政拨款收入支出决算表(财决09表)'!$A$10:$T$200,5,FALSE))</f>
      </c>
      <c r="E85" s="24">
        <f>IF(ISERROR(VLOOKUP(A85,'[1]Z09 政府性基金预算财政拨款收入支出决算表(财决09表)'!$A$10:$T$200,8,FALSE)),"",VLOOKUP(A85,'[1]Z09 政府性基金预算财政拨款收入支出决算表(财决09表)'!$A$10:$T$200,8,FALSE))</f>
      </c>
      <c r="F85" s="24">
        <f>IF(ISERROR(VLOOKUP(A85,'[1]Z09 政府性基金预算财政拨款收入支出决算表(财决09表)'!$A$10:$T$200,11,FALSE)),"",VLOOKUP(A85,'[1]Z09 政府性基金预算财政拨款收入支出决算表(财决09表)'!$A$10:$T$200,11,FALSE))</f>
      </c>
      <c r="G85" s="24">
        <f>IF(ISERROR(VLOOKUP(A85,'[1]Z09 政府性基金预算财政拨款收入支出决算表(财决09表)'!$A$10:$T$200,12,FALSE)),"",VLOOKUP(A85,'[1]Z09 政府性基金预算财政拨款收入支出决算表(财决09表)'!$A$10:$T$200,12,FALSE))</f>
      </c>
      <c r="H85" s="24">
        <f>IF(ISERROR(VLOOKUP(A85,'[1]Z09 政府性基金预算财政拨款收入支出决算表(财决09表)'!$A$10:$T$200,15,FALSE)),"",VLOOKUP(A85,'[1]Z09 政府性基金预算财政拨款收入支出决算表(财决09表)'!$A$10:$T$200,15,FALSE))</f>
      </c>
      <c r="I85" s="24">
        <f>IF(ISERROR(VLOOKUP(A85,'[1]Z09 政府性基金预算财政拨款收入支出决算表(财决09表)'!$A$10:$T$200,16,FALSE)),"",VLOOKUP(A85,'[1]Z09 政府性基金预算财政拨款收入支出决算表(财决09表)'!$A$10:$T$200,16,FALSE))</f>
      </c>
      <c r="J85" s="8">
        <f>'[1]Z09 政府性基金预算财政拨款收入支出决算表(财决09表)'!$A82</f>
        <v>0</v>
      </c>
      <c r="K85" s="34">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8">
        <f t="shared" si="4"/>
      </c>
    </row>
    <row r="86" spans="1:12" ht="22.5" customHeight="1">
      <c r="A86" s="22">
        <f t="shared" si="3"/>
      </c>
      <c r="B86" s="22"/>
      <c r="C86" s="23">
        <f>IF(ISERROR(VLOOKUP(A86,'[1]Z09 政府性基金预算财政拨款收入支出决算表(财决09表)'!$A$10:$T$200,4,FALSE)),"",VLOOKUP(A86,'[1]Z09 政府性基金预算财政拨款收入支出决算表(财决09表)'!$A$10:$T$200,4,FALSE))</f>
      </c>
      <c r="D86" s="24">
        <f>IF(ISERROR(VLOOKUP(A86,'[1]Z09 政府性基金预算财政拨款收入支出决算表(财决09表)'!$A$10:$T$200,5,FALSE)),"",VLOOKUP(A86,'[1]Z09 政府性基金预算财政拨款收入支出决算表(财决09表)'!$A$10:$T$200,5,FALSE))</f>
      </c>
      <c r="E86" s="24">
        <f>IF(ISERROR(VLOOKUP(A86,'[1]Z09 政府性基金预算财政拨款收入支出决算表(财决09表)'!$A$10:$T$200,8,FALSE)),"",VLOOKUP(A86,'[1]Z09 政府性基金预算财政拨款收入支出决算表(财决09表)'!$A$10:$T$200,8,FALSE))</f>
      </c>
      <c r="F86" s="24">
        <f>IF(ISERROR(VLOOKUP(A86,'[1]Z09 政府性基金预算财政拨款收入支出决算表(财决09表)'!$A$10:$T$200,11,FALSE)),"",VLOOKUP(A86,'[1]Z09 政府性基金预算财政拨款收入支出决算表(财决09表)'!$A$10:$T$200,11,FALSE))</f>
      </c>
      <c r="G86" s="24">
        <f>IF(ISERROR(VLOOKUP(A86,'[1]Z09 政府性基金预算财政拨款收入支出决算表(财决09表)'!$A$10:$T$200,12,FALSE)),"",VLOOKUP(A86,'[1]Z09 政府性基金预算财政拨款收入支出决算表(财决09表)'!$A$10:$T$200,12,FALSE))</f>
      </c>
      <c r="H86" s="24">
        <f>IF(ISERROR(VLOOKUP(A86,'[1]Z09 政府性基金预算财政拨款收入支出决算表(财决09表)'!$A$10:$T$200,15,FALSE)),"",VLOOKUP(A86,'[1]Z09 政府性基金预算财政拨款收入支出决算表(财决09表)'!$A$10:$T$200,15,FALSE))</f>
      </c>
      <c r="I86" s="24">
        <f>IF(ISERROR(VLOOKUP(A86,'[1]Z09 政府性基金预算财政拨款收入支出决算表(财决09表)'!$A$10:$T$200,16,FALSE)),"",VLOOKUP(A86,'[1]Z09 政府性基金预算财政拨款收入支出决算表(财决09表)'!$A$10:$T$200,16,FALSE))</f>
      </c>
      <c r="J86" s="8">
        <f>'[1]Z09 政府性基金预算财政拨款收入支出决算表(财决09表)'!$A83</f>
        <v>0</v>
      </c>
      <c r="K86" s="34">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8">
        <f t="shared" si="4"/>
      </c>
    </row>
    <row r="87" spans="1:12" ht="22.5" customHeight="1">
      <c r="A87" s="22">
        <f t="shared" si="3"/>
      </c>
      <c r="B87" s="22"/>
      <c r="C87" s="23">
        <f>IF(ISERROR(VLOOKUP(A87,'[1]Z09 政府性基金预算财政拨款收入支出决算表(财决09表)'!$A$10:$T$200,4,FALSE)),"",VLOOKUP(A87,'[1]Z09 政府性基金预算财政拨款收入支出决算表(财决09表)'!$A$10:$T$200,4,FALSE))</f>
      </c>
      <c r="D87" s="24">
        <f>IF(ISERROR(VLOOKUP(A87,'[1]Z09 政府性基金预算财政拨款收入支出决算表(财决09表)'!$A$10:$T$200,5,FALSE)),"",VLOOKUP(A87,'[1]Z09 政府性基金预算财政拨款收入支出决算表(财决09表)'!$A$10:$T$200,5,FALSE))</f>
      </c>
      <c r="E87" s="24">
        <f>IF(ISERROR(VLOOKUP(A87,'[1]Z09 政府性基金预算财政拨款收入支出决算表(财决09表)'!$A$10:$T$200,8,FALSE)),"",VLOOKUP(A87,'[1]Z09 政府性基金预算财政拨款收入支出决算表(财决09表)'!$A$10:$T$200,8,FALSE))</f>
      </c>
      <c r="F87" s="24">
        <f>IF(ISERROR(VLOOKUP(A87,'[1]Z09 政府性基金预算财政拨款收入支出决算表(财决09表)'!$A$10:$T$200,11,FALSE)),"",VLOOKUP(A87,'[1]Z09 政府性基金预算财政拨款收入支出决算表(财决09表)'!$A$10:$T$200,11,FALSE))</f>
      </c>
      <c r="G87" s="24">
        <f>IF(ISERROR(VLOOKUP(A87,'[1]Z09 政府性基金预算财政拨款收入支出决算表(财决09表)'!$A$10:$T$200,12,FALSE)),"",VLOOKUP(A87,'[1]Z09 政府性基金预算财政拨款收入支出决算表(财决09表)'!$A$10:$T$200,12,FALSE))</f>
      </c>
      <c r="H87" s="24">
        <f>IF(ISERROR(VLOOKUP(A87,'[1]Z09 政府性基金预算财政拨款收入支出决算表(财决09表)'!$A$10:$T$200,15,FALSE)),"",VLOOKUP(A87,'[1]Z09 政府性基金预算财政拨款收入支出决算表(财决09表)'!$A$10:$T$200,15,FALSE))</f>
      </c>
      <c r="I87" s="24">
        <f>IF(ISERROR(VLOOKUP(A87,'[1]Z09 政府性基金预算财政拨款收入支出决算表(财决09表)'!$A$10:$T$200,16,FALSE)),"",VLOOKUP(A87,'[1]Z09 政府性基金预算财政拨款收入支出决算表(财决09表)'!$A$10:$T$200,16,FALSE))</f>
      </c>
      <c r="J87" s="8">
        <f>'[1]Z09 政府性基金预算财政拨款收入支出决算表(财决09表)'!$A84</f>
        <v>0</v>
      </c>
      <c r="K87" s="34">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8">
        <f t="shared" si="4"/>
      </c>
    </row>
    <row r="88" spans="1:12" ht="22.5" customHeight="1">
      <c r="A88" s="22">
        <f t="shared" si="3"/>
      </c>
      <c r="B88" s="22"/>
      <c r="C88" s="23">
        <f>IF(ISERROR(VLOOKUP(A88,'[1]Z09 政府性基金预算财政拨款收入支出决算表(财决09表)'!$A$10:$T$200,4,FALSE)),"",VLOOKUP(A88,'[1]Z09 政府性基金预算财政拨款收入支出决算表(财决09表)'!$A$10:$T$200,4,FALSE))</f>
      </c>
      <c r="D88" s="24">
        <f>IF(ISERROR(VLOOKUP(A88,'[1]Z09 政府性基金预算财政拨款收入支出决算表(财决09表)'!$A$10:$T$200,5,FALSE)),"",VLOOKUP(A88,'[1]Z09 政府性基金预算财政拨款收入支出决算表(财决09表)'!$A$10:$T$200,5,FALSE))</f>
      </c>
      <c r="E88" s="24">
        <f>IF(ISERROR(VLOOKUP(A88,'[1]Z09 政府性基金预算财政拨款收入支出决算表(财决09表)'!$A$10:$T$200,8,FALSE)),"",VLOOKUP(A88,'[1]Z09 政府性基金预算财政拨款收入支出决算表(财决09表)'!$A$10:$T$200,8,FALSE))</f>
      </c>
      <c r="F88" s="24">
        <f>IF(ISERROR(VLOOKUP(A88,'[1]Z09 政府性基金预算财政拨款收入支出决算表(财决09表)'!$A$10:$T$200,11,FALSE)),"",VLOOKUP(A88,'[1]Z09 政府性基金预算财政拨款收入支出决算表(财决09表)'!$A$10:$T$200,11,FALSE))</f>
      </c>
      <c r="G88" s="24">
        <f>IF(ISERROR(VLOOKUP(A88,'[1]Z09 政府性基金预算财政拨款收入支出决算表(财决09表)'!$A$10:$T$200,12,FALSE)),"",VLOOKUP(A88,'[1]Z09 政府性基金预算财政拨款收入支出决算表(财决09表)'!$A$10:$T$200,12,FALSE))</f>
      </c>
      <c r="H88" s="24">
        <f>IF(ISERROR(VLOOKUP(A88,'[1]Z09 政府性基金预算财政拨款收入支出决算表(财决09表)'!$A$10:$T$200,15,FALSE)),"",VLOOKUP(A88,'[1]Z09 政府性基金预算财政拨款收入支出决算表(财决09表)'!$A$10:$T$200,15,FALSE))</f>
      </c>
      <c r="I88" s="24">
        <f>IF(ISERROR(VLOOKUP(A88,'[1]Z09 政府性基金预算财政拨款收入支出决算表(财决09表)'!$A$10:$T$200,16,FALSE)),"",VLOOKUP(A88,'[1]Z09 政府性基金预算财政拨款收入支出决算表(财决09表)'!$A$10:$T$200,16,FALSE))</f>
      </c>
      <c r="J88" s="8">
        <f>'[1]Z09 政府性基金预算财政拨款收入支出决算表(财决09表)'!$A85</f>
        <v>0</v>
      </c>
      <c r="K88" s="34">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8">
        <f t="shared" si="4"/>
      </c>
    </row>
    <row r="89" spans="1:12" ht="22.5" customHeight="1">
      <c r="A89" s="22">
        <f t="shared" si="3"/>
      </c>
      <c r="B89" s="22"/>
      <c r="C89" s="23">
        <f>IF(ISERROR(VLOOKUP(A89,'[1]Z09 政府性基金预算财政拨款收入支出决算表(财决09表)'!$A$10:$T$200,4,FALSE)),"",VLOOKUP(A89,'[1]Z09 政府性基金预算财政拨款收入支出决算表(财决09表)'!$A$10:$T$200,4,FALSE))</f>
      </c>
      <c r="D89" s="24">
        <f>IF(ISERROR(VLOOKUP(A89,'[1]Z09 政府性基金预算财政拨款收入支出决算表(财决09表)'!$A$10:$T$200,5,FALSE)),"",VLOOKUP(A89,'[1]Z09 政府性基金预算财政拨款收入支出决算表(财决09表)'!$A$10:$T$200,5,FALSE))</f>
      </c>
      <c r="E89" s="24">
        <f>IF(ISERROR(VLOOKUP(A89,'[1]Z09 政府性基金预算财政拨款收入支出决算表(财决09表)'!$A$10:$T$200,8,FALSE)),"",VLOOKUP(A89,'[1]Z09 政府性基金预算财政拨款收入支出决算表(财决09表)'!$A$10:$T$200,8,FALSE))</f>
      </c>
      <c r="F89" s="24">
        <f>IF(ISERROR(VLOOKUP(A89,'[1]Z09 政府性基金预算财政拨款收入支出决算表(财决09表)'!$A$10:$T$200,11,FALSE)),"",VLOOKUP(A89,'[1]Z09 政府性基金预算财政拨款收入支出决算表(财决09表)'!$A$10:$T$200,11,FALSE))</f>
      </c>
      <c r="G89" s="24">
        <f>IF(ISERROR(VLOOKUP(A89,'[1]Z09 政府性基金预算财政拨款收入支出决算表(财决09表)'!$A$10:$T$200,12,FALSE)),"",VLOOKUP(A89,'[1]Z09 政府性基金预算财政拨款收入支出决算表(财决09表)'!$A$10:$T$200,12,FALSE))</f>
      </c>
      <c r="H89" s="24">
        <f>IF(ISERROR(VLOOKUP(A89,'[1]Z09 政府性基金预算财政拨款收入支出决算表(财决09表)'!$A$10:$T$200,15,FALSE)),"",VLOOKUP(A89,'[1]Z09 政府性基金预算财政拨款收入支出决算表(财决09表)'!$A$10:$T$200,15,FALSE))</f>
      </c>
      <c r="I89" s="24">
        <f>IF(ISERROR(VLOOKUP(A89,'[1]Z09 政府性基金预算财政拨款收入支出决算表(财决09表)'!$A$10:$T$200,16,FALSE)),"",VLOOKUP(A89,'[1]Z09 政府性基金预算财政拨款收入支出决算表(财决09表)'!$A$10:$T$200,16,FALSE))</f>
      </c>
      <c r="J89" s="8">
        <f>'[1]Z09 政府性基金预算财政拨款收入支出决算表(财决09表)'!$A86</f>
        <v>0</v>
      </c>
      <c r="K89" s="34">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8">
        <f t="shared" si="4"/>
      </c>
    </row>
    <row r="90" spans="1:12" ht="22.5" customHeight="1">
      <c r="A90" s="22">
        <f t="shared" si="3"/>
      </c>
      <c r="B90" s="22"/>
      <c r="C90" s="23">
        <f>IF(ISERROR(VLOOKUP(A90,'[1]Z09 政府性基金预算财政拨款收入支出决算表(财决09表)'!$A$10:$T$200,4,FALSE)),"",VLOOKUP(A90,'[1]Z09 政府性基金预算财政拨款收入支出决算表(财决09表)'!$A$10:$T$200,4,FALSE))</f>
      </c>
      <c r="D90" s="24">
        <f>IF(ISERROR(VLOOKUP(A90,'[1]Z09 政府性基金预算财政拨款收入支出决算表(财决09表)'!$A$10:$T$200,5,FALSE)),"",VLOOKUP(A90,'[1]Z09 政府性基金预算财政拨款收入支出决算表(财决09表)'!$A$10:$T$200,5,FALSE))</f>
      </c>
      <c r="E90" s="24">
        <f>IF(ISERROR(VLOOKUP(A90,'[1]Z09 政府性基金预算财政拨款收入支出决算表(财决09表)'!$A$10:$T$200,8,FALSE)),"",VLOOKUP(A90,'[1]Z09 政府性基金预算财政拨款收入支出决算表(财决09表)'!$A$10:$T$200,8,FALSE))</f>
      </c>
      <c r="F90" s="24">
        <f>IF(ISERROR(VLOOKUP(A90,'[1]Z09 政府性基金预算财政拨款收入支出决算表(财决09表)'!$A$10:$T$200,11,FALSE)),"",VLOOKUP(A90,'[1]Z09 政府性基金预算财政拨款收入支出决算表(财决09表)'!$A$10:$T$200,11,FALSE))</f>
      </c>
      <c r="G90" s="24">
        <f>IF(ISERROR(VLOOKUP(A90,'[1]Z09 政府性基金预算财政拨款收入支出决算表(财决09表)'!$A$10:$T$200,12,FALSE)),"",VLOOKUP(A90,'[1]Z09 政府性基金预算财政拨款收入支出决算表(财决09表)'!$A$10:$T$200,12,FALSE))</f>
      </c>
      <c r="H90" s="24">
        <f>IF(ISERROR(VLOOKUP(A90,'[1]Z09 政府性基金预算财政拨款收入支出决算表(财决09表)'!$A$10:$T$200,15,FALSE)),"",VLOOKUP(A90,'[1]Z09 政府性基金预算财政拨款收入支出决算表(财决09表)'!$A$10:$T$200,15,FALSE))</f>
      </c>
      <c r="I90" s="24">
        <f>IF(ISERROR(VLOOKUP(A90,'[1]Z09 政府性基金预算财政拨款收入支出决算表(财决09表)'!$A$10:$T$200,16,FALSE)),"",VLOOKUP(A90,'[1]Z09 政府性基金预算财政拨款收入支出决算表(财决09表)'!$A$10:$T$200,16,FALSE))</f>
      </c>
      <c r="J90" s="8">
        <f>'[1]Z09 政府性基金预算财政拨款收入支出决算表(财决09表)'!$A87</f>
        <v>0</v>
      </c>
      <c r="K90" s="34">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8">
        <f t="shared" si="4"/>
      </c>
    </row>
    <row r="91" spans="1:12" ht="22.5" customHeight="1">
      <c r="A91" s="22">
        <f t="shared" si="3"/>
      </c>
      <c r="B91" s="22"/>
      <c r="C91" s="23">
        <f>IF(ISERROR(VLOOKUP(A91,'[1]Z09 政府性基金预算财政拨款收入支出决算表(财决09表)'!$A$10:$T$200,4,FALSE)),"",VLOOKUP(A91,'[1]Z09 政府性基金预算财政拨款收入支出决算表(财决09表)'!$A$10:$T$200,4,FALSE))</f>
      </c>
      <c r="D91" s="24">
        <f>IF(ISERROR(VLOOKUP(A91,'[1]Z09 政府性基金预算财政拨款收入支出决算表(财决09表)'!$A$10:$T$200,5,FALSE)),"",VLOOKUP(A91,'[1]Z09 政府性基金预算财政拨款收入支出决算表(财决09表)'!$A$10:$T$200,5,FALSE))</f>
      </c>
      <c r="E91" s="24">
        <f>IF(ISERROR(VLOOKUP(A91,'[1]Z09 政府性基金预算财政拨款收入支出决算表(财决09表)'!$A$10:$T$200,8,FALSE)),"",VLOOKUP(A91,'[1]Z09 政府性基金预算财政拨款收入支出决算表(财决09表)'!$A$10:$T$200,8,FALSE))</f>
      </c>
      <c r="F91" s="24">
        <f>IF(ISERROR(VLOOKUP(A91,'[1]Z09 政府性基金预算财政拨款收入支出决算表(财决09表)'!$A$10:$T$200,11,FALSE)),"",VLOOKUP(A91,'[1]Z09 政府性基金预算财政拨款收入支出决算表(财决09表)'!$A$10:$T$200,11,FALSE))</f>
      </c>
      <c r="G91" s="24">
        <f>IF(ISERROR(VLOOKUP(A91,'[1]Z09 政府性基金预算财政拨款收入支出决算表(财决09表)'!$A$10:$T$200,12,FALSE)),"",VLOOKUP(A91,'[1]Z09 政府性基金预算财政拨款收入支出决算表(财决09表)'!$A$10:$T$200,12,FALSE))</f>
      </c>
      <c r="H91" s="24">
        <f>IF(ISERROR(VLOOKUP(A91,'[1]Z09 政府性基金预算财政拨款收入支出决算表(财决09表)'!$A$10:$T$200,15,FALSE)),"",VLOOKUP(A91,'[1]Z09 政府性基金预算财政拨款收入支出决算表(财决09表)'!$A$10:$T$200,15,FALSE))</f>
      </c>
      <c r="I91" s="24">
        <f>IF(ISERROR(VLOOKUP(A91,'[1]Z09 政府性基金预算财政拨款收入支出决算表(财决09表)'!$A$10:$T$200,16,FALSE)),"",VLOOKUP(A91,'[1]Z09 政府性基金预算财政拨款收入支出决算表(财决09表)'!$A$10:$T$200,16,FALSE))</f>
      </c>
      <c r="J91" s="8">
        <f>'[1]Z09 政府性基金预算财政拨款收入支出决算表(财决09表)'!$A88</f>
        <v>0</v>
      </c>
      <c r="K91" s="34">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8">
        <f t="shared" si="4"/>
      </c>
    </row>
    <row r="92" spans="1:12" ht="22.5" customHeight="1">
      <c r="A92" s="22">
        <f t="shared" si="3"/>
      </c>
      <c r="B92" s="22"/>
      <c r="C92" s="23">
        <f>IF(ISERROR(VLOOKUP(A92,'[1]Z09 政府性基金预算财政拨款收入支出决算表(财决09表)'!$A$10:$T$200,4,FALSE)),"",VLOOKUP(A92,'[1]Z09 政府性基金预算财政拨款收入支出决算表(财决09表)'!$A$10:$T$200,4,FALSE))</f>
      </c>
      <c r="D92" s="24">
        <f>IF(ISERROR(VLOOKUP(A92,'[1]Z09 政府性基金预算财政拨款收入支出决算表(财决09表)'!$A$10:$T$200,5,FALSE)),"",VLOOKUP(A92,'[1]Z09 政府性基金预算财政拨款收入支出决算表(财决09表)'!$A$10:$T$200,5,FALSE))</f>
      </c>
      <c r="E92" s="24">
        <f>IF(ISERROR(VLOOKUP(A92,'[1]Z09 政府性基金预算财政拨款收入支出决算表(财决09表)'!$A$10:$T$200,8,FALSE)),"",VLOOKUP(A92,'[1]Z09 政府性基金预算财政拨款收入支出决算表(财决09表)'!$A$10:$T$200,8,FALSE))</f>
      </c>
      <c r="F92" s="24">
        <f>IF(ISERROR(VLOOKUP(A92,'[1]Z09 政府性基金预算财政拨款收入支出决算表(财决09表)'!$A$10:$T$200,11,FALSE)),"",VLOOKUP(A92,'[1]Z09 政府性基金预算财政拨款收入支出决算表(财决09表)'!$A$10:$T$200,11,FALSE))</f>
      </c>
      <c r="G92" s="24">
        <f>IF(ISERROR(VLOOKUP(A92,'[1]Z09 政府性基金预算财政拨款收入支出决算表(财决09表)'!$A$10:$T$200,12,FALSE)),"",VLOOKUP(A92,'[1]Z09 政府性基金预算财政拨款收入支出决算表(财决09表)'!$A$10:$T$200,12,FALSE))</f>
      </c>
      <c r="H92" s="24">
        <f>IF(ISERROR(VLOOKUP(A92,'[1]Z09 政府性基金预算财政拨款收入支出决算表(财决09表)'!$A$10:$T$200,15,FALSE)),"",VLOOKUP(A92,'[1]Z09 政府性基金预算财政拨款收入支出决算表(财决09表)'!$A$10:$T$200,15,FALSE))</f>
      </c>
      <c r="I92" s="24">
        <f>IF(ISERROR(VLOOKUP(A92,'[1]Z09 政府性基金预算财政拨款收入支出决算表(财决09表)'!$A$10:$T$200,16,FALSE)),"",VLOOKUP(A92,'[1]Z09 政府性基金预算财政拨款收入支出决算表(财决09表)'!$A$10:$T$200,16,FALSE))</f>
      </c>
      <c r="J92" s="8">
        <f>'[1]Z09 政府性基金预算财政拨款收入支出决算表(财决09表)'!$A89</f>
        <v>0</v>
      </c>
      <c r="K92" s="34">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8">
        <f t="shared" si="4"/>
      </c>
    </row>
    <row r="93" spans="1:12" ht="22.5" customHeight="1">
      <c r="A93" s="22">
        <f t="shared" si="3"/>
      </c>
      <c r="B93" s="22"/>
      <c r="C93" s="23">
        <f>IF(ISERROR(VLOOKUP(A93,'[1]Z09 政府性基金预算财政拨款收入支出决算表(财决09表)'!$A$10:$T$200,4,FALSE)),"",VLOOKUP(A93,'[1]Z09 政府性基金预算财政拨款收入支出决算表(财决09表)'!$A$10:$T$200,4,FALSE))</f>
      </c>
      <c r="D93" s="24">
        <f>IF(ISERROR(VLOOKUP(A93,'[1]Z09 政府性基金预算财政拨款收入支出决算表(财决09表)'!$A$10:$T$200,5,FALSE)),"",VLOOKUP(A93,'[1]Z09 政府性基金预算财政拨款收入支出决算表(财决09表)'!$A$10:$T$200,5,FALSE))</f>
      </c>
      <c r="E93" s="24">
        <f>IF(ISERROR(VLOOKUP(A93,'[1]Z09 政府性基金预算财政拨款收入支出决算表(财决09表)'!$A$10:$T$200,8,FALSE)),"",VLOOKUP(A93,'[1]Z09 政府性基金预算财政拨款收入支出决算表(财决09表)'!$A$10:$T$200,8,FALSE))</f>
      </c>
      <c r="F93" s="24">
        <f>IF(ISERROR(VLOOKUP(A93,'[1]Z09 政府性基金预算财政拨款收入支出决算表(财决09表)'!$A$10:$T$200,11,FALSE)),"",VLOOKUP(A93,'[1]Z09 政府性基金预算财政拨款收入支出决算表(财决09表)'!$A$10:$T$200,11,FALSE))</f>
      </c>
      <c r="G93" s="24">
        <f>IF(ISERROR(VLOOKUP(A93,'[1]Z09 政府性基金预算财政拨款收入支出决算表(财决09表)'!$A$10:$T$200,12,FALSE)),"",VLOOKUP(A93,'[1]Z09 政府性基金预算财政拨款收入支出决算表(财决09表)'!$A$10:$T$200,12,FALSE))</f>
      </c>
      <c r="H93" s="24">
        <f>IF(ISERROR(VLOOKUP(A93,'[1]Z09 政府性基金预算财政拨款收入支出决算表(财决09表)'!$A$10:$T$200,15,FALSE)),"",VLOOKUP(A93,'[1]Z09 政府性基金预算财政拨款收入支出决算表(财决09表)'!$A$10:$T$200,15,FALSE))</f>
      </c>
      <c r="I93" s="24">
        <f>IF(ISERROR(VLOOKUP(A93,'[1]Z09 政府性基金预算财政拨款收入支出决算表(财决09表)'!$A$10:$T$200,16,FALSE)),"",VLOOKUP(A93,'[1]Z09 政府性基金预算财政拨款收入支出决算表(财决09表)'!$A$10:$T$200,16,FALSE))</f>
      </c>
      <c r="J93" s="8">
        <f>'[1]Z09 政府性基金预算财政拨款收入支出决算表(财决09表)'!$A90</f>
        <v>0</v>
      </c>
      <c r="K93" s="34">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8">
        <f t="shared" si="4"/>
      </c>
    </row>
    <row r="94" spans="1:12" ht="22.5" customHeight="1">
      <c r="A94" s="22">
        <f t="shared" si="3"/>
      </c>
      <c r="B94" s="22"/>
      <c r="C94" s="23">
        <f>IF(ISERROR(VLOOKUP(A94,'[1]Z09 政府性基金预算财政拨款收入支出决算表(财决09表)'!$A$10:$T$200,4,FALSE)),"",VLOOKUP(A94,'[1]Z09 政府性基金预算财政拨款收入支出决算表(财决09表)'!$A$10:$T$200,4,FALSE))</f>
      </c>
      <c r="D94" s="24">
        <f>IF(ISERROR(VLOOKUP(A94,'[1]Z09 政府性基金预算财政拨款收入支出决算表(财决09表)'!$A$10:$T$200,5,FALSE)),"",VLOOKUP(A94,'[1]Z09 政府性基金预算财政拨款收入支出决算表(财决09表)'!$A$10:$T$200,5,FALSE))</f>
      </c>
      <c r="E94" s="24">
        <f>IF(ISERROR(VLOOKUP(A94,'[1]Z09 政府性基金预算财政拨款收入支出决算表(财决09表)'!$A$10:$T$200,8,FALSE)),"",VLOOKUP(A94,'[1]Z09 政府性基金预算财政拨款收入支出决算表(财决09表)'!$A$10:$T$200,8,FALSE))</f>
      </c>
      <c r="F94" s="24">
        <f>IF(ISERROR(VLOOKUP(A94,'[1]Z09 政府性基金预算财政拨款收入支出决算表(财决09表)'!$A$10:$T$200,11,FALSE)),"",VLOOKUP(A94,'[1]Z09 政府性基金预算财政拨款收入支出决算表(财决09表)'!$A$10:$T$200,11,FALSE))</f>
      </c>
      <c r="G94" s="24">
        <f>IF(ISERROR(VLOOKUP(A94,'[1]Z09 政府性基金预算财政拨款收入支出决算表(财决09表)'!$A$10:$T$200,12,FALSE)),"",VLOOKUP(A94,'[1]Z09 政府性基金预算财政拨款收入支出决算表(财决09表)'!$A$10:$T$200,12,FALSE))</f>
      </c>
      <c r="H94" s="24">
        <f>IF(ISERROR(VLOOKUP(A94,'[1]Z09 政府性基金预算财政拨款收入支出决算表(财决09表)'!$A$10:$T$200,15,FALSE)),"",VLOOKUP(A94,'[1]Z09 政府性基金预算财政拨款收入支出决算表(财决09表)'!$A$10:$T$200,15,FALSE))</f>
      </c>
      <c r="I94" s="24">
        <f>IF(ISERROR(VLOOKUP(A94,'[1]Z09 政府性基金预算财政拨款收入支出决算表(财决09表)'!$A$10:$T$200,16,FALSE)),"",VLOOKUP(A94,'[1]Z09 政府性基金预算财政拨款收入支出决算表(财决09表)'!$A$10:$T$200,16,FALSE))</f>
      </c>
      <c r="J94" s="8">
        <f>'[1]Z09 政府性基金预算财政拨款收入支出决算表(财决09表)'!$A91</f>
        <v>0</v>
      </c>
      <c r="K94" s="34">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8">
        <f t="shared" si="4"/>
      </c>
    </row>
    <row r="95" spans="1:12" ht="22.5" customHeight="1">
      <c r="A95" s="22">
        <f t="shared" si="3"/>
      </c>
      <c r="B95" s="22"/>
      <c r="C95" s="23">
        <f>IF(ISERROR(VLOOKUP(A95,'[1]Z09 政府性基金预算财政拨款收入支出决算表(财决09表)'!$A$10:$T$200,4,FALSE)),"",VLOOKUP(A95,'[1]Z09 政府性基金预算财政拨款收入支出决算表(财决09表)'!$A$10:$T$200,4,FALSE))</f>
      </c>
      <c r="D95" s="24">
        <f>IF(ISERROR(VLOOKUP(A95,'[1]Z09 政府性基金预算财政拨款收入支出决算表(财决09表)'!$A$10:$T$200,5,FALSE)),"",VLOOKUP(A95,'[1]Z09 政府性基金预算财政拨款收入支出决算表(财决09表)'!$A$10:$T$200,5,FALSE))</f>
      </c>
      <c r="E95" s="24">
        <f>IF(ISERROR(VLOOKUP(A95,'[1]Z09 政府性基金预算财政拨款收入支出决算表(财决09表)'!$A$10:$T$200,8,FALSE)),"",VLOOKUP(A95,'[1]Z09 政府性基金预算财政拨款收入支出决算表(财决09表)'!$A$10:$T$200,8,FALSE))</f>
      </c>
      <c r="F95" s="24">
        <f>IF(ISERROR(VLOOKUP(A95,'[1]Z09 政府性基金预算财政拨款收入支出决算表(财决09表)'!$A$10:$T$200,11,FALSE)),"",VLOOKUP(A95,'[1]Z09 政府性基金预算财政拨款收入支出决算表(财决09表)'!$A$10:$T$200,11,FALSE))</f>
      </c>
      <c r="G95" s="24">
        <f>IF(ISERROR(VLOOKUP(A95,'[1]Z09 政府性基金预算财政拨款收入支出决算表(财决09表)'!$A$10:$T$200,12,FALSE)),"",VLOOKUP(A95,'[1]Z09 政府性基金预算财政拨款收入支出决算表(财决09表)'!$A$10:$T$200,12,FALSE))</f>
      </c>
      <c r="H95" s="24">
        <f>IF(ISERROR(VLOOKUP(A95,'[1]Z09 政府性基金预算财政拨款收入支出决算表(财决09表)'!$A$10:$T$200,15,FALSE)),"",VLOOKUP(A95,'[1]Z09 政府性基金预算财政拨款收入支出决算表(财决09表)'!$A$10:$T$200,15,FALSE))</f>
      </c>
      <c r="I95" s="24">
        <f>IF(ISERROR(VLOOKUP(A95,'[1]Z09 政府性基金预算财政拨款收入支出决算表(财决09表)'!$A$10:$T$200,16,FALSE)),"",VLOOKUP(A95,'[1]Z09 政府性基金预算财政拨款收入支出决算表(财决09表)'!$A$10:$T$200,16,FALSE))</f>
      </c>
      <c r="J95" s="8">
        <f>'[1]Z09 政府性基金预算财政拨款收入支出决算表(财决09表)'!$A92</f>
        <v>0</v>
      </c>
      <c r="K95" s="34">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8">
        <f t="shared" si="4"/>
      </c>
    </row>
    <row r="96" spans="1:12" ht="22.5" customHeight="1">
      <c r="A96" s="22">
        <f aca="true" t="shared" si="5" ref="A96:A159">IF(J96&gt;0,J96,"")</f>
      </c>
      <c r="B96" s="22"/>
      <c r="C96" s="23">
        <f>IF(ISERROR(VLOOKUP(A96,'[1]Z09 政府性基金预算财政拨款收入支出决算表(财决09表)'!$A$10:$T$200,4,FALSE)),"",VLOOKUP(A96,'[1]Z09 政府性基金预算财政拨款收入支出决算表(财决09表)'!$A$10:$T$200,4,FALSE))</f>
      </c>
      <c r="D96" s="24">
        <f>IF(ISERROR(VLOOKUP(A96,'[1]Z09 政府性基金预算财政拨款收入支出决算表(财决09表)'!$A$10:$T$200,5,FALSE)),"",VLOOKUP(A96,'[1]Z09 政府性基金预算财政拨款收入支出决算表(财决09表)'!$A$10:$T$200,5,FALSE))</f>
      </c>
      <c r="E96" s="24">
        <f>IF(ISERROR(VLOOKUP(A96,'[1]Z09 政府性基金预算财政拨款收入支出决算表(财决09表)'!$A$10:$T$200,8,FALSE)),"",VLOOKUP(A96,'[1]Z09 政府性基金预算财政拨款收入支出决算表(财决09表)'!$A$10:$T$200,8,FALSE))</f>
      </c>
      <c r="F96" s="24">
        <f>IF(ISERROR(VLOOKUP(A96,'[1]Z09 政府性基金预算财政拨款收入支出决算表(财决09表)'!$A$10:$T$200,11,FALSE)),"",VLOOKUP(A96,'[1]Z09 政府性基金预算财政拨款收入支出决算表(财决09表)'!$A$10:$T$200,11,FALSE))</f>
      </c>
      <c r="G96" s="24">
        <f>IF(ISERROR(VLOOKUP(A96,'[1]Z09 政府性基金预算财政拨款收入支出决算表(财决09表)'!$A$10:$T$200,12,FALSE)),"",VLOOKUP(A96,'[1]Z09 政府性基金预算财政拨款收入支出决算表(财决09表)'!$A$10:$T$200,12,FALSE))</f>
      </c>
      <c r="H96" s="24">
        <f>IF(ISERROR(VLOOKUP(A96,'[1]Z09 政府性基金预算财政拨款收入支出决算表(财决09表)'!$A$10:$T$200,15,FALSE)),"",VLOOKUP(A96,'[1]Z09 政府性基金预算财政拨款收入支出决算表(财决09表)'!$A$10:$T$200,15,FALSE))</f>
      </c>
      <c r="I96" s="24">
        <f>IF(ISERROR(VLOOKUP(A96,'[1]Z09 政府性基金预算财政拨款收入支出决算表(财决09表)'!$A$10:$T$200,16,FALSE)),"",VLOOKUP(A96,'[1]Z09 政府性基金预算财政拨款收入支出决算表(财决09表)'!$A$10:$T$200,16,FALSE))</f>
      </c>
      <c r="J96" s="8">
        <f>'[1]Z09 政府性基金预算财政拨款收入支出决算表(财决09表)'!$A93</f>
        <v>0</v>
      </c>
      <c r="K96" s="34">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8">
        <f t="shared" si="4"/>
      </c>
    </row>
    <row r="97" spans="1:12" ht="22.5" customHeight="1">
      <c r="A97" s="22">
        <f t="shared" si="5"/>
      </c>
      <c r="B97" s="22"/>
      <c r="C97" s="23">
        <f>IF(ISERROR(VLOOKUP(A97,'[1]Z09 政府性基金预算财政拨款收入支出决算表(财决09表)'!$A$10:$T$200,4,FALSE)),"",VLOOKUP(A97,'[1]Z09 政府性基金预算财政拨款收入支出决算表(财决09表)'!$A$10:$T$200,4,FALSE))</f>
      </c>
      <c r="D97" s="24">
        <f>IF(ISERROR(VLOOKUP(A97,'[1]Z09 政府性基金预算财政拨款收入支出决算表(财决09表)'!$A$10:$T$200,5,FALSE)),"",VLOOKUP(A97,'[1]Z09 政府性基金预算财政拨款收入支出决算表(财决09表)'!$A$10:$T$200,5,FALSE))</f>
      </c>
      <c r="E97" s="24">
        <f>IF(ISERROR(VLOOKUP(A97,'[1]Z09 政府性基金预算财政拨款收入支出决算表(财决09表)'!$A$10:$T$200,8,FALSE)),"",VLOOKUP(A97,'[1]Z09 政府性基金预算财政拨款收入支出决算表(财决09表)'!$A$10:$T$200,8,FALSE))</f>
      </c>
      <c r="F97" s="24">
        <f>IF(ISERROR(VLOOKUP(A97,'[1]Z09 政府性基金预算财政拨款收入支出决算表(财决09表)'!$A$10:$T$200,11,FALSE)),"",VLOOKUP(A97,'[1]Z09 政府性基金预算财政拨款收入支出决算表(财决09表)'!$A$10:$T$200,11,FALSE))</f>
      </c>
      <c r="G97" s="24">
        <f>IF(ISERROR(VLOOKUP(A97,'[1]Z09 政府性基金预算财政拨款收入支出决算表(财决09表)'!$A$10:$T$200,12,FALSE)),"",VLOOKUP(A97,'[1]Z09 政府性基金预算财政拨款收入支出决算表(财决09表)'!$A$10:$T$200,12,FALSE))</f>
      </c>
      <c r="H97" s="24">
        <f>IF(ISERROR(VLOOKUP(A97,'[1]Z09 政府性基金预算财政拨款收入支出决算表(财决09表)'!$A$10:$T$200,15,FALSE)),"",VLOOKUP(A97,'[1]Z09 政府性基金预算财政拨款收入支出决算表(财决09表)'!$A$10:$T$200,15,FALSE))</f>
      </c>
      <c r="I97" s="24">
        <f>IF(ISERROR(VLOOKUP(A97,'[1]Z09 政府性基金预算财政拨款收入支出决算表(财决09表)'!$A$10:$T$200,16,FALSE)),"",VLOOKUP(A97,'[1]Z09 政府性基金预算财政拨款收入支出决算表(财决09表)'!$A$10:$T$200,16,FALSE))</f>
      </c>
      <c r="J97" s="8">
        <f>'[1]Z09 政府性基金预算财政拨款收入支出决算表(财决09表)'!$A94</f>
        <v>0</v>
      </c>
      <c r="K97" s="34">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8">
        <f t="shared" si="4"/>
      </c>
    </row>
    <row r="98" spans="1:12" ht="22.5" customHeight="1">
      <c r="A98" s="22">
        <f t="shared" si="5"/>
      </c>
      <c r="B98" s="22"/>
      <c r="C98" s="23">
        <f>IF(ISERROR(VLOOKUP(A98,'[1]Z09 政府性基金预算财政拨款收入支出决算表(财决09表)'!$A$10:$T$200,4,FALSE)),"",VLOOKUP(A98,'[1]Z09 政府性基金预算财政拨款收入支出决算表(财决09表)'!$A$10:$T$200,4,FALSE))</f>
      </c>
      <c r="D98" s="24">
        <f>IF(ISERROR(VLOOKUP(A98,'[1]Z09 政府性基金预算财政拨款收入支出决算表(财决09表)'!$A$10:$T$200,5,FALSE)),"",VLOOKUP(A98,'[1]Z09 政府性基金预算财政拨款收入支出决算表(财决09表)'!$A$10:$T$200,5,FALSE))</f>
      </c>
      <c r="E98" s="24">
        <f>IF(ISERROR(VLOOKUP(A98,'[1]Z09 政府性基金预算财政拨款收入支出决算表(财决09表)'!$A$10:$T$200,8,FALSE)),"",VLOOKUP(A98,'[1]Z09 政府性基金预算财政拨款收入支出决算表(财决09表)'!$A$10:$T$200,8,FALSE))</f>
      </c>
      <c r="F98" s="24">
        <f>IF(ISERROR(VLOOKUP(A98,'[1]Z09 政府性基金预算财政拨款收入支出决算表(财决09表)'!$A$10:$T$200,11,FALSE)),"",VLOOKUP(A98,'[1]Z09 政府性基金预算财政拨款收入支出决算表(财决09表)'!$A$10:$T$200,11,FALSE))</f>
      </c>
      <c r="G98" s="24">
        <f>IF(ISERROR(VLOOKUP(A98,'[1]Z09 政府性基金预算财政拨款收入支出决算表(财决09表)'!$A$10:$T$200,12,FALSE)),"",VLOOKUP(A98,'[1]Z09 政府性基金预算财政拨款收入支出决算表(财决09表)'!$A$10:$T$200,12,FALSE))</f>
      </c>
      <c r="H98" s="24">
        <f>IF(ISERROR(VLOOKUP(A98,'[1]Z09 政府性基金预算财政拨款收入支出决算表(财决09表)'!$A$10:$T$200,15,FALSE)),"",VLOOKUP(A98,'[1]Z09 政府性基金预算财政拨款收入支出决算表(财决09表)'!$A$10:$T$200,15,FALSE))</f>
      </c>
      <c r="I98" s="24">
        <f>IF(ISERROR(VLOOKUP(A98,'[1]Z09 政府性基金预算财政拨款收入支出决算表(财决09表)'!$A$10:$T$200,16,FALSE)),"",VLOOKUP(A98,'[1]Z09 政府性基金预算财政拨款收入支出决算表(财决09表)'!$A$10:$T$200,16,FALSE))</f>
      </c>
      <c r="J98" s="8">
        <f>'[1]Z09 政府性基金预算财政拨款收入支出决算表(财决09表)'!$A95</f>
        <v>0</v>
      </c>
      <c r="K98" s="34">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8">
        <f t="shared" si="4"/>
      </c>
    </row>
    <row r="99" spans="1:12" ht="22.5" customHeight="1">
      <c r="A99" s="22">
        <f t="shared" si="5"/>
      </c>
      <c r="B99" s="22"/>
      <c r="C99" s="23">
        <f>IF(ISERROR(VLOOKUP(A99,'[1]Z09 政府性基金预算财政拨款收入支出决算表(财决09表)'!$A$10:$T$200,4,FALSE)),"",VLOOKUP(A99,'[1]Z09 政府性基金预算财政拨款收入支出决算表(财决09表)'!$A$10:$T$200,4,FALSE))</f>
      </c>
      <c r="D99" s="24">
        <f>IF(ISERROR(VLOOKUP(A99,'[1]Z09 政府性基金预算财政拨款收入支出决算表(财决09表)'!$A$10:$T$200,5,FALSE)),"",VLOOKUP(A99,'[1]Z09 政府性基金预算财政拨款收入支出决算表(财决09表)'!$A$10:$T$200,5,FALSE))</f>
      </c>
      <c r="E99" s="24">
        <f>IF(ISERROR(VLOOKUP(A99,'[1]Z09 政府性基金预算财政拨款收入支出决算表(财决09表)'!$A$10:$T$200,8,FALSE)),"",VLOOKUP(A99,'[1]Z09 政府性基金预算财政拨款收入支出决算表(财决09表)'!$A$10:$T$200,8,FALSE))</f>
      </c>
      <c r="F99" s="24">
        <f>IF(ISERROR(VLOOKUP(A99,'[1]Z09 政府性基金预算财政拨款收入支出决算表(财决09表)'!$A$10:$T$200,11,FALSE)),"",VLOOKUP(A99,'[1]Z09 政府性基金预算财政拨款收入支出决算表(财决09表)'!$A$10:$T$200,11,FALSE))</f>
      </c>
      <c r="G99" s="24">
        <f>IF(ISERROR(VLOOKUP(A99,'[1]Z09 政府性基金预算财政拨款收入支出决算表(财决09表)'!$A$10:$T$200,12,FALSE)),"",VLOOKUP(A99,'[1]Z09 政府性基金预算财政拨款收入支出决算表(财决09表)'!$A$10:$T$200,12,FALSE))</f>
      </c>
      <c r="H99" s="24">
        <f>IF(ISERROR(VLOOKUP(A99,'[1]Z09 政府性基金预算财政拨款收入支出决算表(财决09表)'!$A$10:$T$200,15,FALSE)),"",VLOOKUP(A99,'[1]Z09 政府性基金预算财政拨款收入支出决算表(财决09表)'!$A$10:$T$200,15,FALSE))</f>
      </c>
      <c r="I99" s="24">
        <f>IF(ISERROR(VLOOKUP(A99,'[1]Z09 政府性基金预算财政拨款收入支出决算表(财决09表)'!$A$10:$T$200,16,FALSE)),"",VLOOKUP(A99,'[1]Z09 政府性基金预算财政拨款收入支出决算表(财决09表)'!$A$10:$T$200,16,FALSE))</f>
      </c>
      <c r="J99" s="8">
        <f>'[1]Z09 政府性基金预算财政拨款收入支出决算表(财决09表)'!$A96</f>
        <v>0</v>
      </c>
      <c r="K99" s="34">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8">
        <f t="shared" si="4"/>
      </c>
    </row>
    <row r="100" spans="1:12" ht="22.5" customHeight="1">
      <c r="A100" s="22">
        <f t="shared" si="5"/>
      </c>
      <c r="B100" s="22"/>
      <c r="C100" s="23">
        <f>IF(ISERROR(VLOOKUP(A100,'[1]Z09 政府性基金预算财政拨款收入支出决算表(财决09表)'!$A$10:$T$200,4,FALSE)),"",VLOOKUP(A100,'[1]Z09 政府性基金预算财政拨款收入支出决算表(财决09表)'!$A$10:$T$200,4,FALSE))</f>
      </c>
      <c r="D100" s="24">
        <f>IF(ISERROR(VLOOKUP(A100,'[1]Z09 政府性基金预算财政拨款收入支出决算表(财决09表)'!$A$10:$T$200,5,FALSE)),"",VLOOKUP(A100,'[1]Z09 政府性基金预算财政拨款收入支出决算表(财决09表)'!$A$10:$T$200,5,FALSE))</f>
      </c>
      <c r="E100" s="24">
        <f>IF(ISERROR(VLOOKUP(A100,'[1]Z09 政府性基金预算财政拨款收入支出决算表(财决09表)'!$A$10:$T$200,8,FALSE)),"",VLOOKUP(A100,'[1]Z09 政府性基金预算财政拨款收入支出决算表(财决09表)'!$A$10:$T$200,8,FALSE))</f>
      </c>
      <c r="F100" s="24">
        <f>IF(ISERROR(VLOOKUP(A100,'[1]Z09 政府性基金预算财政拨款收入支出决算表(财决09表)'!$A$10:$T$200,11,FALSE)),"",VLOOKUP(A100,'[1]Z09 政府性基金预算财政拨款收入支出决算表(财决09表)'!$A$10:$T$200,11,FALSE))</f>
      </c>
      <c r="G100" s="24">
        <f>IF(ISERROR(VLOOKUP(A100,'[1]Z09 政府性基金预算财政拨款收入支出决算表(财决09表)'!$A$10:$T$200,12,FALSE)),"",VLOOKUP(A100,'[1]Z09 政府性基金预算财政拨款收入支出决算表(财决09表)'!$A$10:$T$200,12,FALSE))</f>
      </c>
      <c r="H100" s="24">
        <f>IF(ISERROR(VLOOKUP(A100,'[1]Z09 政府性基金预算财政拨款收入支出决算表(财决09表)'!$A$10:$T$200,15,FALSE)),"",VLOOKUP(A100,'[1]Z09 政府性基金预算财政拨款收入支出决算表(财决09表)'!$A$10:$T$200,15,FALSE))</f>
      </c>
      <c r="I100" s="24">
        <f>IF(ISERROR(VLOOKUP(A100,'[1]Z09 政府性基金预算财政拨款收入支出决算表(财决09表)'!$A$10:$T$200,16,FALSE)),"",VLOOKUP(A100,'[1]Z09 政府性基金预算财政拨款收入支出决算表(财决09表)'!$A$10:$T$200,16,FALSE))</f>
      </c>
      <c r="J100" s="8">
        <f>'[1]Z09 政府性基金预算财政拨款收入支出决算表(财决09表)'!$A97</f>
        <v>0</v>
      </c>
      <c r="K100" s="34">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8">
        <f t="shared" si="4"/>
      </c>
    </row>
    <row r="101" spans="1:12" ht="22.5" customHeight="1">
      <c r="A101" s="22">
        <f t="shared" si="5"/>
      </c>
      <c r="B101" s="22"/>
      <c r="C101" s="23">
        <f>IF(ISERROR(VLOOKUP(A101,'[1]Z09 政府性基金预算财政拨款收入支出决算表(财决09表)'!$A$10:$T$200,4,FALSE)),"",VLOOKUP(A101,'[1]Z09 政府性基金预算财政拨款收入支出决算表(财决09表)'!$A$10:$T$200,4,FALSE))</f>
      </c>
      <c r="D101" s="24">
        <f>IF(ISERROR(VLOOKUP(A101,'[1]Z09 政府性基金预算财政拨款收入支出决算表(财决09表)'!$A$10:$T$200,5,FALSE)),"",VLOOKUP(A101,'[1]Z09 政府性基金预算财政拨款收入支出决算表(财决09表)'!$A$10:$T$200,5,FALSE))</f>
      </c>
      <c r="E101" s="24">
        <f>IF(ISERROR(VLOOKUP(A101,'[1]Z09 政府性基金预算财政拨款收入支出决算表(财决09表)'!$A$10:$T$200,8,FALSE)),"",VLOOKUP(A101,'[1]Z09 政府性基金预算财政拨款收入支出决算表(财决09表)'!$A$10:$T$200,8,FALSE))</f>
      </c>
      <c r="F101" s="24">
        <f>IF(ISERROR(VLOOKUP(A101,'[1]Z09 政府性基金预算财政拨款收入支出决算表(财决09表)'!$A$10:$T$200,11,FALSE)),"",VLOOKUP(A101,'[1]Z09 政府性基金预算财政拨款收入支出决算表(财决09表)'!$A$10:$T$200,11,FALSE))</f>
      </c>
      <c r="G101" s="24">
        <f>IF(ISERROR(VLOOKUP(A101,'[1]Z09 政府性基金预算财政拨款收入支出决算表(财决09表)'!$A$10:$T$200,12,FALSE)),"",VLOOKUP(A101,'[1]Z09 政府性基金预算财政拨款收入支出决算表(财决09表)'!$A$10:$T$200,12,FALSE))</f>
      </c>
      <c r="H101" s="24">
        <f>IF(ISERROR(VLOOKUP(A101,'[1]Z09 政府性基金预算财政拨款收入支出决算表(财决09表)'!$A$10:$T$200,15,FALSE)),"",VLOOKUP(A101,'[1]Z09 政府性基金预算财政拨款收入支出决算表(财决09表)'!$A$10:$T$200,15,FALSE))</f>
      </c>
      <c r="I101" s="24">
        <f>IF(ISERROR(VLOOKUP(A101,'[1]Z09 政府性基金预算财政拨款收入支出决算表(财决09表)'!$A$10:$T$200,16,FALSE)),"",VLOOKUP(A101,'[1]Z09 政府性基金预算财政拨款收入支出决算表(财决09表)'!$A$10:$T$200,16,FALSE))</f>
      </c>
      <c r="J101" s="8">
        <f>'[1]Z09 政府性基金预算财政拨款收入支出决算表(财决09表)'!$A98</f>
        <v>0</v>
      </c>
      <c r="K101" s="34">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8">
        <f t="shared" si="4"/>
      </c>
    </row>
    <row r="102" spans="1:12" ht="22.5" customHeight="1">
      <c r="A102" s="22">
        <f t="shared" si="5"/>
      </c>
      <c r="B102" s="22"/>
      <c r="C102" s="23">
        <f>IF(ISERROR(VLOOKUP(A102,'[1]Z09 政府性基金预算财政拨款收入支出决算表(财决09表)'!$A$10:$T$200,4,FALSE)),"",VLOOKUP(A102,'[1]Z09 政府性基金预算财政拨款收入支出决算表(财决09表)'!$A$10:$T$200,4,FALSE))</f>
      </c>
      <c r="D102" s="24">
        <f>IF(ISERROR(VLOOKUP(A102,'[1]Z09 政府性基金预算财政拨款收入支出决算表(财决09表)'!$A$10:$T$200,5,FALSE)),"",VLOOKUP(A102,'[1]Z09 政府性基金预算财政拨款收入支出决算表(财决09表)'!$A$10:$T$200,5,FALSE))</f>
      </c>
      <c r="E102" s="24">
        <f>IF(ISERROR(VLOOKUP(A102,'[1]Z09 政府性基金预算财政拨款收入支出决算表(财决09表)'!$A$10:$T$200,8,FALSE)),"",VLOOKUP(A102,'[1]Z09 政府性基金预算财政拨款收入支出决算表(财决09表)'!$A$10:$T$200,8,FALSE))</f>
      </c>
      <c r="F102" s="24">
        <f>IF(ISERROR(VLOOKUP(A102,'[1]Z09 政府性基金预算财政拨款收入支出决算表(财决09表)'!$A$10:$T$200,11,FALSE)),"",VLOOKUP(A102,'[1]Z09 政府性基金预算财政拨款收入支出决算表(财决09表)'!$A$10:$T$200,11,FALSE))</f>
      </c>
      <c r="G102" s="24">
        <f>IF(ISERROR(VLOOKUP(A102,'[1]Z09 政府性基金预算财政拨款收入支出决算表(财决09表)'!$A$10:$T$200,12,FALSE)),"",VLOOKUP(A102,'[1]Z09 政府性基金预算财政拨款收入支出决算表(财决09表)'!$A$10:$T$200,12,FALSE))</f>
      </c>
      <c r="H102" s="24">
        <f>IF(ISERROR(VLOOKUP(A102,'[1]Z09 政府性基金预算财政拨款收入支出决算表(财决09表)'!$A$10:$T$200,15,FALSE)),"",VLOOKUP(A102,'[1]Z09 政府性基金预算财政拨款收入支出决算表(财决09表)'!$A$10:$T$200,15,FALSE))</f>
      </c>
      <c r="I102" s="24">
        <f>IF(ISERROR(VLOOKUP(A102,'[1]Z09 政府性基金预算财政拨款收入支出决算表(财决09表)'!$A$10:$T$200,16,FALSE)),"",VLOOKUP(A102,'[1]Z09 政府性基金预算财政拨款收入支出决算表(财决09表)'!$A$10:$T$200,16,FALSE))</f>
      </c>
      <c r="J102" s="8">
        <f>'[1]Z09 政府性基金预算财政拨款收入支出决算表(财决09表)'!$A99</f>
        <v>0</v>
      </c>
      <c r="K102" s="34">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8">
        <f t="shared" si="4"/>
      </c>
    </row>
    <row r="103" spans="1:12" ht="22.5" customHeight="1">
      <c r="A103" s="22">
        <f t="shared" si="5"/>
      </c>
      <c r="B103" s="22"/>
      <c r="C103" s="23">
        <f>IF(ISERROR(VLOOKUP(A103,'[1]Z09 政府性基金预算财政拨款收入支出决算表(财决09表)'!$A$10:$T$200,4,FALSE)),"",VLOOKUP(A103,'[1]Z09 政府性基金预算财政拨款收入支出决算表(财决09表)'!$A$10:$T$200,4,FALSE))</f>
      </c>
      <c r="D103" s="24">
        <f>IF(ISERROR(VLOOKUP(A103,'[1]Z09 政府性基金预算财政拨款收入支出决算表(财决09表)'!$A$10:$T$200,5,FALSE)),"",VLOOKUP(A103,'[1]Z09 政府性基金预算财政拨款收入支出决算表(财决09表)'!$A$10:$T$200,5,FALSE))</f>
      </c>
      <c r="E103" s="24">
        <f>IF(ISERROR(VLOOKUP(A103,'[1]Z09 政府性基金预算财政拨款收入支出决算表(财决09表)'!$A$10:$T$200,8,FALSE)),"",VLOOKUP(A103,'[1]Z09 政府性基金预算财政拨款收入支出决算表(财决09表)'!$A$10:$T$200,8,FALSE))</f>
      </c>
      <c r="F103" s="24">
        <f>IF(ISERROR(VLOOKUP(A103,'[1]Z09 政府性基金预算财政拨款收入支出决算表(财决09表)'!$A$10:$T$200,11,FALSE)),"",VLOOKUP(A103,'[1]Z09 政府性基金预算财政拨款收入支出决算表(财决09表)'!$A$10:$T$200,11,FALSE))</f>
      </c>
      <c r="G103" s="24">
        <f>IF(ISERROR(VLOOKUP(A103,'[1]Z09 政府性基金预算财政拨款收入支出决算表(财决09表)'!$A$10:$T$200,12,FALSE)),"",VLOOKUP(A103,'[1]Z09 政府性基金预算财政拨款收入支出决算表(财决09表)'!$A$10:$T$200,12,FALSE))</f>
      </c>
      <c r="H103" s="24">
        <f>IF(ISERROR(VLOOKUP(A103,'[1]Z09 政府性基金预算财政拨款收入支出决算表(财决09表)'!$A$10:$T$200,15,FALSE)),"",VLOOKUP(A103,'[1]Z09 政府性基金预算财政拨款收入支出决算表(财决09表)'!$A$10:$T$200,15,FALSE))</f>
      </c>
      <c r="I103" s="24">
        <f>IF(ISERROR(VLOOKUP(A103,'[1]Z09 政府性基金预算财政拨款收入支出决算表(财决09表)'!$A$10:$T$200,16,FALSE)),"",VLOOKUP(A103,'[1]Z09 政府性基金预算财政拨款收入支出决算表(财决09表)'!$A$10:$T$200,16,FALSE))</f>
      </c>
      <c r="J103" s="8">
        <f>'[1]Z09 政府性基金预算财政拨款收入支出决算表(财决09表)'!$A100</f>
        <v>0</v>
      </c>
      <c r="K103" s="34">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8">
        <f t="shared" si="4"/>
      </c>
    </row>
    <row r="104" spans="1:12" ht="22.5" customHeight="1">
      <c r="A104" s="22">
        <f t="shared" si="5"/>
      </c>
      <c r="B104" s="22"/>
      <c r="C104" s="23">
        <f>IF(ISERROR(VLOOKUP(A104,'[1]Z09 政府性基金预算财政拨款收入支出决算表(财决09表)'!$A$10:$T$200,4,FALSE)),"",VLOOKUP(A104,'[1]Z09 政府性基金预算财政拨款收入支出决算表(财决09表)'!$A$10:$T$200,4,FALSE))</f>
      </c>
      <c r="D104" s="24">
        <f>IF(ISERROR(VLOOKUP(A104,'[1]Z09 政府性基金预算财政拨款收入支出决算表(财决09表)'!$A$10:$T$200,5,FALSE)),"",VLOOKUP(A104,'[1]Z09 政府性基金预算财政拨款收入支出决算表(财决09表)'!$A$10:$T$200,5,FALSE))</f>
      </c>
      <c r="E104" s="24">
        <f>IF(ISERROR(VLOOKUP(A104,'[1]Z09 政府性基金预算财政拨款收入支出决算表(财决09表)'!$A$10:$T$200,8,FALSE)),"",VLOOKUP(A104,'[1]Z09 政府性基金预算财政拨款收入支出决算表(财决09表)'!$A$10:$T$200,8,FALSE))</f>
      </c>
      <c r="F104" s="24">
        <f>IF(ISERROR(VLOOKUP(A104,'[1]Z09 政府性基金预算财政拨款收入支出决算表(财决09表)'!$A$10:$T$200,11,FALSE)),"",VLOOKUP(A104,'[1]Z09 政府性基金预算财政拨款收入支出决算表(财决09表)'!$A$10:$T$200,11,FALSE))</f>
      </c>
      <c r="G104" s="24">
        <f>IF(ISERROR(VLOOKUP(A104,'[1]Z09 政府性基金预算财政拨款收入支出决算表(财决09表)'!$A$10:$T$200,12,FALSE)),"",VLOOKUP(A104,'[1]Z09 政府性基金预算财政拨款收入支出决算表(财决09表)'!$A$10:$T$200,12,FALSE))</f>
      </c>
      <c r="H104" s="24">
        <f>IF(ISERROR(VLOOKUP(A104,'[1]Z09 政府性基金预算财政拨款收入支出决算表(财决09表)'!$A$10:$T$200,15,FALSE)),"",VLOOKUP(A104,'[1]Z09 政府性基金预算财政拨款收入支出决算表(财决09表)'!$A$10:$T$200,15,FALSE))</f>
      </c>
      <c r="I104" s="24">
        <f>IF(ISERROR(VLOOKUP(A104,'[1]Z09 政府性基金预算财政拨款收入支出决算表(财决09表)'!$A$10:$T$200,16,FALSE)),"",VLOOKUP(A104,'[1]Z09 政府性基金预算财政拨款收入支出决算表(财决09表)'!$A$10:$T$200,16,FALSE))</f>
      </c>
      <c r="J104" s="8">
        <f>'[1]Z09 政府性基金预算财政拨款收入支出决算表(财决09表)'!$A101</f>
        <v>0</v>
      </c>
      <c r="K104" s="34">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8">
        <f t="shared" si="4"/>
      </c>
    </row>
    <row r="105" spans="1:12" ht="22.5" customHeight="1">
      <c r="A105" s="22">
        <f t="shared" si="5"/>
      </c>
      <c r="B105" s="22"/>
      <c r="C105" s="23">
        <f>IF(ISERROR(VLOOKUP(A105,'[1]Z09 政府性基金预算财政拨款收入支出决算表(财决09表)'!$A$10:$T$200,4,FALSE)),"",VLOOKUP(A105,'[1]Z09 政府性基金预算财政拨款收入支出决算表(财决09表)'!$A$10:$T$200,4,FALSE))</f>
      </c>
      <c r="D105" s="24">
        <f>IF(ISERROR(VLOOKUP(A105,'[1]Z09 政府性基金预算财政拨款收入支出决算表(财决09表)'!$A$10:$T$200,5,FALSE)),"",VLOOKUP(A105,'[1]Z09 政府性基金预算财政拨款收入支出决算表(财决09表)'!$A$10:$T$200,5,FALSE))</f>
      </c>
      <c r="E105" s="24">
        <f>IF(ISERROR(VLOOKUP(A105,'[1]Z09 政府性基金预算财政拨款收入支出决算表(财决09表)'!$A$10:$T$200,8,FALSE)),"",VLOOKUP(A105,'[1]Z09 政府性基金预算财政拨款收入支出决算表(财决09表)'!$A$10:$T$200,8,FALSE))</f>
      </c>
      <c r="F105" s="24">
        <f>IF(ISERROR(VLOOKUP(A105,'[1]Z09 政府性基金预算财政拨款收入支出决算表(财决09表)'!$A$10:$T$200,11,FALSE)),"",VLOOKUP(A105,'[1]Z09 政府性基金预算财政拨款收入支出决算表(财决09表)'!$A$10:$T$200,11,FALSE))</f>
      </c>
      <c r="G105" s="24">
        <f>IF(ISERROR(VLOOKUP(A105,'[1]Z09 政府性基金预算财政拨款收入支出决算表(财决09表)'!$A$10:$T$200,12,FALSE)),"",VLOOKUP(A105,'[1]Z09 政府性基金预算财政拨款收入支出决算表(财决09表)'!$A$10:$T$200,12,FALSE))</f>
      </c>
      <c r="H105" s="24">
        <f>IF(ISERROR(VLOOKUP(A105,'[1]Z09 政府性基金预算财政拨款收入支出决算表(财决09表)'!$A$10:$T$200,15,FALSE)),"",VLOOKUP(A105,'[1]Z09 政府性基金预算财政拨款收入支出决算表(财决09表)'!$A$10:$T$200,15,FALSE))</f>
      </c>
      <c r="I105" s="24">
        <f>IF(ISERROR(VLOOKUP(A105,'[1]Z09 政府性基金预算财政拨款收入支出决算表(财决09表)'!$A$10:$T$200,16,FALSE)),"",VLOOKUP(A105,'[1]Z09 政府性基金预算财政拨款收入支出决算表(财决09表)'!$A$10:$T$200,16,FALSE))</f>
      </c>
      <c r="J105" s="8">
        <f>'[1]Z09 政府性基金预算财政拨款收入支出决算表(财决09表)'!$A102</f>
        <v>0</v>
      </c>
      <c r="K105" s="34">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8">
        <f t="shared" si="4"/>
      </c>
    </row>
    <row r="106" spans="1:12" ht="22.5" customHeight="1">
      <c r="A106" s="22">
        <f t="shared" si="5"/>
      </c>
      <c r="B106" s="22"/>
      <c r="C106" s="23">
        <f>IF(ISERROR(VLOOKUP(A106,'[1]Z09 政府性基金预算财政拨款收入支出决算表(财决09表)'!$A$10:$T$200,4,FALSE)),"",VLOOKUP(A106,'[1]Z09 政府性基金预算财政拨款收入支出决算表(财决09表)'!$A$10:$T$200,4,FALSE))</f>
      </c>
      <c r="D106" s="24">
        <f>IF(ISERROR(VLOOKUP(A106,'[1]Z09 政府性基金预算财政拨款收入支出决算表(财决09表)'!$A$10:$T$200,5,FALSE)),"",VLOOKUP(A106,'[1]Z09 政府性基金预算财政拨款收入支出决算表(财决09表)'!$A$10:$T$200,5,FALSE))</f>
      </c>
      <c r="E106" s="24">
        <f>IF(ISERROR(VLOOKUP(A106,'[1]Z09 政府性基金预算财政拨款收入支出决算表(财决09表)'!$A$10:$T$200,8,FALSE)),"",VLOOKUP(A106,'[1]Z09 政府性基金预算财政拨款收入支出决算表(财决09表)'!$A$10:$T$200,8,FALSE))</f>
      </c>
      <c r="F106" s="24">
        <f>IF(ISERROR(VLOOKUP(A106,'[1]Z09 政府性基金预算财政拨款收入支出决算表(财决09表)'!$A$10:$T$200,11,FALSE)),"",VLOOKUP(A106,'[1]Z09 政府性基金预算财政拨款收入支出决算表(财决09表)'!$A$10:$T$200,11,FALSE))</f>
      </c>
      <c r="G106" s="24">
        <f>IF(ISERROR(VLOOKUP(A106,'[1]Z09 政府性基金预算财政拨款收入支出决算表(财决09表)'!$A$10:$T$200,12,FALSE)),"",VLOOKUP(A106,'[1]Z09 政府性基金预算财政拨款收入支出决算表(财决09表)'!$A$10:$T$200,12,FALSE))</f>
      </c>
      <c r="H106" s="24">
        <f>IF(ISERROR(VLOOKUP(A106,'[1]Z09 政府性基金预算财政拨款收入支出决算表(财决09表)'!$A$10:$T$200,15,FALSE)),"",VLOOKUP(A106,'[1]Z09 政府性基金预算财政拨款收入支出决算表(财决09表)'!$A$10:$T$200,15,FALSE))</f>
      </c>
      <c r="I106" s="24">
        <f>IF(ISERROR(VLOOKUP(A106,'[1]Z09 政府性基金预算财政拨款收入支出决算表(财决09表)'!$A$10:$T$200,16,FALSE)),"",VLOOKUP(A106,'[1]Z09 政府性基金预算财政拨款收入支出决算表(财决09表)'!$A$10:$T$200,16,FALSE))</f>
      </c>
      <c r="J106" s="8">
        <f>'[1]Z09 政府性基金预算财政拨款收入支出决算表(财决09表)'!$A103</f>
        <v>0</v>
      </c>
      <c r="K106" s="34">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8">
        <f t="shared" si="4"/>
      </c>
    </row>
    <row r="107" spans="1:12" ht="22.5" customHeight="1">
      <c r="A107" s="22">
        <f t="shared" si="5"/>
      </c>
      <c r="B107" s="22"/>
      <c r="C107" s="23">
        <f>IF(ISERROR(VLOOKUP(A107,'[1]Z09 政府性基金预算财政拨款收入支出决算表(财决09表)'!$A$10:$T$200,4,FALSE)),"",VLOOKUP(A107,'[1]Z09 政府性基金预算财政拨款收入支出决算表(财决09表)'!$A$10:$T$200,4,FALSE))</f>
      </c>
      <c r="D107" s="24">
        <f>IF(ISERROR(VLOOKUP(A107,'[1]Z09 政府性基金预算财政拨款收入支出决算表(财决09表)'!$A$10:$T$200,5,FALSE)),"",VLOOKUP(A107,'[1]Z09 政府性基金预算财政拨款收入支出决算表(财决09表)'!$A$10:$T$200,5,FALSE))</f>
      </c>
      <c r="E107" s="24">
        <f>IF(ISERROR(VLOOKUP(A107,'[1]Z09 政府性基金预算财政拨款收入支出决算表(财决09表)'!$A$10:$T$200,8,FALSE)),"",VLOOKUP(A107,'[1]Z09 政府性基金预算财政拨款收入支出决算表(财决09表)'!$A$10:$T$200,8,FALSE))</f>
      </c>
      <c r="F107" s="24">
        <f>IF(ISERROR(VLOOKUP(A107,'[1]Z09 政府性基金预算财政拨款收入支出决算表(财决09表)'!$A$10:$T$200,11,FALSE)),"",VLOOKUP(A107,'[1]Z09 政府性基金预算财政拨款收入支出决算表(财决09表)'!$A$10:$T$200,11,FALSE))</f>
      </c>
      <c r="G107" s="24">
        <f>IF(ISERROR(VLOOKUP(A107,'[1]Z09 政府性基金预算财政拨款收入支出决算表(财决09表)'!$A$10:$T$200,12,FALSE)),"",VLOOKUP(A107,'[1]Z09 政府性基金预算财政拨款收入支出决算表(财决09表)'!$A$10:$T$200,12,FALSE))</f>
      </c>
      <c r="H107" s="24">
        <f>IF(ISERROR(VLOOKUP(A107,'[1]Z09 政府性基金预算财政拨款收入支出决算表(财决09表)'!$A$10:$T$200,15,FALSE)),"",VLOOKUP(A107,'[1]Z09 政府性基金预算财政拨款收入支出决算表(财决09表)'!$A$10:$T$200,15,FALSE))</f>
      </c>
      <c r="I107" s="24">
        <f>IF(ISERROR(VLOOKUP(A107,'[1]Z09 政府性基金预算财政拨款收入支出决算表(财决09表)'!$A$10:$T$200,16,FALSE)),"",VLOOKUP(A107,'[1]Z09 政府性基金预算财政拨款收入支出决算表(财决09表)'!$A$10:$T$200,16,FALSE))</f>
      </c>
      <c r="J107" s="8">
        <f>'[1]Z09 政府性基金预算财政拨款收入支出决算表(财决09表)'!$A104</f>
        <v>0</v>
      </c>
      <c r="K107" s="34">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8">
        <f t="shared" si="4"/>
      </c>
    </row>
    <row r="108" spans="1:12" ht="22.5" customHeight="1">
      <c r="A108" s="22">
        <f t="shared" si="5"/>
      </c>
      <c r="B108" s="22"/>
      <c r="C108" s="23">
        <f>IF(ISERROR(VLOOKUP(A108,'[1]Z09 政府性基金预算财政拨款收入支出决算表(财决09表)'!$A$10:$T$200,4,FALSE)),"",VLOOKUP(A108,'[1]Z09 政府性基金预算财政拨款收入支出决算表(财决09表)'!$A$10:$T$200,4,FALSE))</f>
      </c>
      <c r="D108" s="24">
        <f>IF(ISERROR(VLOOKUP(A108,'[1]Z09 政府性基金预算财政拨款收入支出决算表(财决09表)'!$A$10:$T$200,5,FALSE)),"",VLOOKUP(A108,'[1]Z09 政府性基金预算财政拨款收入支出决算表(财决09表)'!$A$10:$T$200,5,FALSE))</f>
      </c>
      <c r="E108" s="24">
        <f>IF(ISERROR(VLOOKUP(A108,'[1]Z09 政府性基金预算财政拨款收入支出决算表(财决09表)'!$A$10:$T$200,8,FALSE)),"",VLOOKUP(A108,'[1]Z09 政府性基金预算财政拨款收入支出决算表(财决09表)'!$A$10:$T$200,8,FALSE))</f>
      </c>
      <c r="F108" s="24">
        <f>IF(ISERROR(VLOOKUP(A108,'[1]Z09 政府性基金预算财政拨款收入支出决算表(财决09表)'!$A$10:$T$200,11,FALSE)),"",VLOOKUP(A108,'[1]Z09 政府性基金预算财政拨款收入支出决算表(财决09表)'!$A$10:$T$200,11,FALSE))</f>
      </c>
      <c r="G108" s="24">
        <f>IF(ISERROR(VLOOKUP(A108,'[1]Z09 政府性基金预算财政拨款收入支出决算表(财决09表)'!$A$10:$T$200,12,FALSE)),"",VLOOKUP(A108,'[1]Z09 政府性基金预算财政拨款收入支出决算表(财决09表)'!$A$10:$T$200,12,FALSE))</f>
      </c>
      <c r="H108" s="24">
        <f>IF(ISERROR(VLOOKUP(A108,'[1]Z09 政府性基金预算财政拨款收入支出决算表(财决09表)'!$A$10:$T$200,15,FALSE)),"",VLOOKUP(A108,'[1]Z09 政府性基金预算财政拨款收入支出决算表(财决09表)'!$A$10:$T$200,15,FALSE))</f>
      </c>
      <c r="I108" s="24">
        <f>IF(ISERROR(VLOOKUP(A108,'[1]Z09 政府性基金预算财政拨款收入支出决算表(财决09表)'!$A$10:$T$200,16,FALSE)),"",VLOOKUP(A108,'[1]Z09 政府性基金预算财政拨款收入支出决算表(财决09表)'!$A$10:$T$200,16,FALSE))</f>
      </c>
      <c r="J108" s="8">
        <f>'[1]Z09 政府性基金预算财政拨款收入支出决算表(财决09表)'!$A105</f>
        <v>0</v>
      </c>
      <c r="K108" s="34">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8">
        <f t="shared" si="4"/>
      </c>
    </row>
    <row r="109" spans="1:12" ht="22.5" customHeight="1">
      <c r="A109" s="22">
        <f t="shared" si="5"/>
      </c>
      <c r="B109" s="22"/>
      <c r="C109" s="23">
        <f>IF(ISERROR(VLOOKUP(A109,'[1]Z09 政府性基金预算财政拨款收入支出决算表(财决09表)'!$A$10:$T$200,4,FALSE)),"",VLOOKUP(A109,'[1]Z09 政府性基金预算财政拨款收入支出决算表(财决09表)'!$A$10:$T$200,4,FALSE))</f>
      </c>
      <c r="D109" s="24">
        <f>IF(ISERROR(VLOOKUP(A109,'[1]Z09 政府性基金预算财政拨款收入支出决算表(财决09表)'!$A$10:$T$200,5,FALSE)),"",VLOOKUP(A109,'[1]Z09 政府性基金预算财政拨款收入支出决算表(财决09表)'!$A$10:$T$200,5,FALSE))</f>
      </c>
      <c r="E109" s="24">
        <f>IF(ISERROR(VLOOKUP(A109,'[1]Z09 政府性基金预算财政拨款收入支出决算表(财决09表)'!$A$10:$T$200,8,FALSE)),"",VLOOKUP(A109,'[1]Z09 政府性基金预算财政拨款收入支出决算表(财决09表)'!$A$10:$T$200,8,FALSE))</f>
      </c>
      <c r="F109" s="24">
        <f>IF(ISERROR(VLOOKUP(A109,'[1]Z09 政府性基金预算财政拨款收入支出决算表(财决09表)'!$A$10:$T$200,11,FALSE)),"",VLOOKUP(A109,'[1]Z09 政府性基金预算财政拨款收入支出决算表(财决09表)'!$A$10:$T$200,11,FALSE))</f>
      </c>
      <c r="G109" s="24">
        <f>IF(ISERROR(VLOOKUP(A109,'[1]Z09 政府性基金预算财政拨款收入支出决算表(财决09表)'!$A$10:$T$200,12,FALSE)),"",VLOOKUP(A109,'[1]Z09 政府性基金预算财政拨款收入支出决算表(财决09表)'!$A$10:$T$200,12,FALSE))</f>
      </c>
      <c r="H109" s="24">
        <f>IF(ISERROR(VLOOKUP(A109,'[1]Z09 政府性基金预算财政拨款收入支出决算表(财决09表)'!$A$10:$T$200,15,FALSE)),"",VLOOKUP(A109,'[1]Z09 政府性基金预算财政拨款收入支出决算表(财决09表)'!$A$10:$T$200,15,FALSE))</f>
      </c>
      <c r="I109" s="24">
        <f>IF(ISERROR(VLOOKUP(A109,'[1]Z09 政府性基金预算财政拨款收入支出决算表(财决09表)'!$A$10:$T$200,16,FALSE)),"",VLOOKUP(A109,'[1]Z09 政府性基金预算财政拨款收入支出决算表(财决09表)'!$A$10:$T$200,16,FALSE))</f>
      </c>
      <c r="J109" s="8">
        <f>'[1]Z09 政府性基金预算财政拨款收入支出决算表(财决09表)'!$A106</f>
        <v>0</v>
      </c>
      <c r="K109" s="34">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8">
        <f t="shared" si="4"/>
      </c>
    </row>
    <row r="110" spans="1:12" ht="22.5" customHeight="1">
      <c r="A110" s="22">
        <f t="shared" si="5"/>
      </c>
      <c r="B110" s="22"/>
      <c r="C110" s="23">
        <f>IF(ISERROR(VLOOKUP(A110,'[1]Z09 政府性基金预算财政拨款收入支出决算表(财决09表)'!$A$10:$T$200,4,FALSE)),"",VLOOKUP(A110,'[1]Z09 政府性基金预算财政拨款收入支出决算表(财决09表)'!$A$10:$T$200,4,FALSE))</f>
      </c>
      <c r="D110" s="24">
        <f>IF(ISERROR(VLOOKUP(A110,'[1]Z09 政府性基金预算财政拨款收入支出决算表(财决09表)'!$A$10:$T$200,5,FALSE)),"",VLOOKUP(A110,'[1]Z09 政府性基金预算财政拨款收入支出决算表(财决09表)'!$A$10:$T$200,5,FALSE))</f>
      </c>
      <c r="E110" s="24">
        <f>IF(ISERROR(VLOOKUP(A110,'[1]Z09 政府性基金预算财政拨款收入支出决算表(财决09表)'!$A$10:$T$200,8,FALSE)),"",VLOOKUP(A110,'[1]Z09 政府性基金预算财政拨款收入支出决算表(财决09表)'!$A$10:$T$200,8,FALSE))</f>
      </c>
      <c r="F110" s="24">
        <f>IF(ISERROR(VLOOKUP(A110,'[1]Z09 政府性基金预算财政拨款收入支出决算表(财决09表)'!$A$10:$T$200,11,FALSE)),"",VLOOKUP(A110,'[1]Z09 政府性基金预算财政拨款收入支出决算表(财决09表)'!$A$10:$T$200,11,FALSE))</f>
      </c>
      <c r="G110" s="24">
        <f>IF(ISERROR(VLOOKUP(A110,'[1]Z09 政府性基金预算财政拨款收入支出决算表(财决09表)'!$A$10:$T$200,12,FALSE)),"",VLOOKUP(A110,'[1]Z09 政府性基金预算财政拨款收入支出决算表(财决09表)'!$A$10:$T$200,12,FALSE))</f>
      </c>
      <c r="H110" s="24">
        <f>IF(ISERROR(VLOOKUP(A110,'[1]Z09 政府性基金预算财政拨款收入支出决算表(财决09表)'!$A$10:$T$200,15,FALSE)),"",VLOOKUP(A110,'[1]Z09 政府性基金预算财政拨款收入支出决算表(财决09表)'!$A$10:$T$200,15,FALSE))</f>
      </c>
      <c r="I110" s="24">
        <f>IF(ISERROR(VLOOKUP(A110,'[1]Z09 政府性基金预算财政拨款收入支出决算表(财决09表)'!$A$10:$T$200,16,FALSE)),"",VLOOKUP(A110,'[1]Z09 政府性基金预算财政拨款收入支出决算表(财决09表)'!$A$10:$T$200,16,FALSE))</f>
      </c>
      <c r="J110" s="8">
        <f>'[1]Z09 政府性基金预算财政拨款收入支出决算表(财决09表)'!$A107</f>
        <v>0</v>
      </c>
      <c r="K110" s="34">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8">
        <f t="shared" si="4"/>
      </c>
    </row>
    <row r="111" spans="1:12" ht="22.5" customHeight="1">
      <c r="A111" s="22">
        <f t="shared" si="5"/>
      </c>
      <c r="B111" s="22"/>
      <c r="C111" s="23">
        <f>IF(ISERROR(VLOOKUP(A111,'[1]Z09 政府性基金预算财政拨款收入支出决算表(财决09表)'!$A$10:$T$200,4,FALSE)),"",VLOOKUP(A111,'[1]Z09 政府性基金预算财政拨款收入支出决算表(财决09表)'!$A$10:$T$200,4,FALSE))</f>
      </c>
      <c r="D111" s="24">
        <f>IF(ISERROR(VLOOKUP(A111,'[1]Z09 政府性基金预算财政拨款收入支出决算表(财决09表)'!$A$10:$T$200,5,FALSE)),"",VLOOKUP(A111,'[1]Z09 政府性基金预算财政拨款收入支出决算表(财决09表)'!$A$10:$T$200,5,FALSE))</f>
      </c>
      <c r="E111" s="24">
        <f>IF(ISERROR(VLOOKUP(A111,'[1]Z09 政府性基金预算财政拨款收入支出决算表(财决09表)'!$A$10:$T$200,8,FALSE)),"",VLOOKUP(A111,'[1]Z09 政府性基金预算财政拨款收入支出决算表(财决09表)'!$A$10:$T$200,8,FALSE))</f>
      </c>
      <c r="F111" s="24">
        <f>IF(ISERROR(VLOOKUP(A111,'[1]Z09 政府性基金预算财政拨款收入支出决算表(财决09表)'!$A$10:$T$200,11,FALSE)),"",VLOOKUP(A111,'[1]Z09 政府性基金预算财政拨款收入支出决算表(财决09表)'!$A$10:$T$200,11,FALSE))</f>
      </c>
      <c r="G111" s="24">
        <f>IF(ISERROR(VLOOKUP(A111,'[1]Z09 政府性基金预算财政拨款收入支出决算表(财决09表)'!$A$10:$T$200,12,FALSE)),"",VLOOKUP(A111,'[1]Z09 政府性基金预算财政拨款收入支出决算表(财决09表)'!$A$10:$T$200,12,FALSE))</f>
      </c>
      <c r="H111" s="24">
        <f>IF(ISERROR(VLOOKUP(A111,'[1]Z09 政府性基金预算财政拨款收入支出决算表(财决09表)'!$A$10:$T$200,15,FALSE)),"",VLOOKUP(A111,'[1]Z09 政府性基金预算财政拨款收入支出决算表(财决09表)'!$A$10:$T$200,15,FALSE))</f>
      </c>
      <c r="I111" s="24">
        <f>IF(ISERROR(VLOOKUP(A111,'[1]Z09 政府性基金预算财政拨款收入支出决算表(财决09表)'!$A$10:$T$200,16,FALSE)),"",VLOOKUP(A111,'[1]Z09 政府性基金预算财政拨款收入支出决算表(财决09表)'!$A$10:$T$200,16,FALSE))</f>
      </c>
      <c r="J111" s="8">
        <f>'[1]Z09 政府性基金预算财政拨款收入支出决算表(财决09表)'!$A108</f>
        <v>0</v>
      </c>
      <c r="K111" s="34">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8">
        <f t="shared" si="4"/>
      </c>
    </row>
    <row r="112" spans="1:12" ht="22.5" customHeight="1">
      <c r="A112" s="22">
        <f t="shared" si="5"/>
      </c>
      <c r="B112" s="22"/>
      <c r="C112" s="23">
        <f>IF(ISERROR(VLOOKUP(A112,'[1]Z09 政府性基金预算财政拨款收入支出决算表(财决09表)'!$A$10:$T$200,4,FALSE)),"",VLOOKUP(A112,'[1]Z09 政府性基金预算财政拨款收入支出决算表(财决09表)'!$A$10:$T$200,4,FALSE))</f>
      </c>
      <c r="D112" s="24">
        <f>IF(ISERROR(VLOOKUP(A112,'[1]Z09 政府性基金预算财政拨款收入支出决算表(财决09表)'!$A$10:$T$200,5,FALSE)),"",VLOOKUP(A112,'[1]Z09 政府性基金预算财政拨款收入支出决算表(财决09表)'!$A$10:$T$200,5,FALSE))</f>
      </c>
      <c r="E112" s="24">
        <f>IF(ISERROR(VLOOKUP(A112,'[1]Z09 政府性基金预算财政拨款收入支出决算表(财决09表)'!$A$10:$T$200,8,FALSE)),"",VLOOKUP(A112,'[1]Z09 政府性基金预算财政拨款收入支出决算表(财决09表)'!$A$10:$T$200,8,FALSE))</f>
      </c>
      <c r="F112" s="24">
        <f>IF(ISERROR(VLOOKUP(A112,'[1]Z09 政府性基金预算财政拨款收入支出决算表(财决09表)'!$A$10:$T$200,11,FALSE)),"",VLOOKUP(A112,'[1]Z09 政府性基金预算财政拨款收入支出决算表(财决09表)'!$A$10:$T$200,11,FALSE))</f>
      </c>
      <c r="G112" s="24">
        <f>IF(ISERROR(VLOOKUP(A112,'[1]Z09 政府性基金预算财政拨款收入支出决算表(财决09表)'!$A$10:$T$200,12,FALSE)),"",VLOOKUP(A112,'[1]Z09 政府性基金预算财政拨款收入支出决算表(财决09表)'!$A$10:$T$200,12,FALSE))</f>
      </c>
      <c r="H112" s="24">
        <f>IF(ISERROR(VLOOKUP(A112,'[1]Z09 政府性基金预算财政拨款收入支出决算表(财决09表)'!$A$10:$T$200,15,FALSE)),"",VLOOKUP(A112,'[1]Z09 政府性基金预算财政拨款收入支出决算表(财决09表)'!$A$10:$T$200,15,FALSE))</f>
      </c>
      <c r="I112" s="24">
        <f>IF(ISERROR(VLOOKUP(A112,'[1]Z09 政府性基金预算财政拨款收入支出决算表(财决09表)'!$A$10:$T$200,16,FALSE)),"",VLOOKUP(A112,'[1]Z09 政府性基金预算财政拨款收入支出决算表(财决09表)'!$A$10:$T$200,16,FALSE))</f>
      </c>
      <c r="J112" s="8">
        <f>'[1]Z09 政府性基金预算财政拨款收入支出决算表(财决09表)'!$A109</f>
        <v>0</v>
      </c>
      <c r="K112" s="34">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8">
        <f t="shared" si="4"/>
      </c>
    </row>
    <row r="113" spans="1:12" ht="22.5" customHeight="1">
      <c r="A113" s="22">
        <f t="shared" si="5"/>
      </c>
      <c r="B113" s="22"/>
      <c r="C113" s="23">
        <f>IF(ISERROR(VLOOKUP(A113,'[1]Z09 政府性基金预算财政拨款收入支出决算表(财决09表)'!$A$10:$T$200,4,FALSE)),"",VLOOKUP(A113,'[1]Z09 政府性基金预算财政拨款收入支出决算表(财决09表)'!$A$10:$T$200,4,FALSE))</f>
      </c>
      <c r="D113" s="24">
        <f>IF(ISERROR(VLOOKUP(A113,'[1]Z09 政府性基金预算财政拨款收入支出决算表(财决09表)'!$A$10:$T$200,5,FALSE)),"",VLOOKUP(A113,'[1]Z09 政府性基金预算财政拨款收入支出决算表(财决09表)'!$A$10:$T$200,5,FALSE))</f>
      </c>
      <c r="E113" s="24">
        <f>IF(ISERROR(VLOOKUP(A113,'[1]Z09 政府性基金预算财政拨款收入支出决算表(财决09表)'!$A$10:$T$200,8,FALSE)),"",VLOOKUP(A113,'[1]Z09 政府性基金预算财政拨款收入支出决算表(财决09表)'!$A$10:$T$200,8,FALSE))</f>
      </c>
      <c r="F113" s="24">
        <f>IF(ISERROR(VLOOKUP(A113,'[1]Z09 政府性基金预算财政拨款收入支出决算表(财决09表)'!$A$10:$T$200,11,FALSE)),"",VLOOKUP(A113,'[1]Z09 政府性基金预算财政拨款收入支出决算表(财决09表)'!$A$10:$T$200,11,FALSE))</f>
      </c>
      <c r="G113" s="24">
        <f>IF(ISERROR(VLOOKUP(A113,'[1]Z09 政府性基金预算财政拨款收入支出决算表(财决09表)'!$A$10:$T$200,12,FALSE)),"",VLOOKUP(A113,'[1]Z09 政府性基金预算财政拨款收入支出决算表(财决09表)'!$A$10:$T$200,12,FALSE))</f>
      </c>
      <c r="H113" s="24">
        <f>IF(ISERROR(VLOOKUP(A113,'[1]Z09 政府性基金预算财政拨款收入支出决算表(财决09表)'!$A$10:$T$200,15,FALSE)),"",VLOOKUP(A113,'[1]Z09 政府性基金预算财政拨款收入支出决算表(财决09表)'!$A$10:$T$200,15,FALSE))</f>
      </c>
      <c r="I113" s="24">
        <f>IF(ISERROR(VLOOKUP(A113,'[1]Z09 政府性基金预算财政拨款收入支出决算表(财决09表)'!$A$10:$T$200,16,FALSE)),"",VLOOKUP(A113,'[1]Z09 政府性基金预算财政拨款收入支出决算表(财决09表)'!$A$10:$T$200,16,FALSE))</f>
      </c>
      <c r="J113" s="8">
        <f>'[1]Z09 政府性基金预算财政拨款收入支出决算表(财决09表)'!$A110</f>
        <v>0</v>
      </c>
      <c r="K113" s="34">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8">
        <f t="shared" si="4"/>
      </c>
    </row>
    <row r="114" spans="1:12" ht="22.5" customHeight="1">
      <c r="A114" s="22">
        <f t="shared" si="5"/>
      </c>
      <c r="B114" s="22"/>
      <c r="C114" s="23">
        <f>IF(ISERROR(VLOOKUP(A114,'[1]Z09 政府性基金预算财政拨款收入支出决算表(财决09表)'!$A$10:$T$200,4,FALSE)),"",VLOOKUP(A114,'[1]Z09 政府性基金预算财政拨款收入支出决算表(财决09表)'!$A$10:$T$200,4,FALSE))</f>
      </c>
      <c r="D114" s="24">
        <f>IF(ISERROR(VLOOKUP(A114,'[1]Z09 政府性基金预算财政拨款收入支出决算表(财决09表)'!$A$10:$T$200,5,FALSE)),"",VLOOKUP(A114,'[1]Z09 政府性基金预算财政拨款收入支出决算表(财决09表)'!$A$10:$T$200,5,FALSE))</f>
      </c>
      <c r="E114" s="24">
        <f>IF(ISERROR(VLOOKUP(A114,'[1]Z09 政府性基金预算财政拨款收入支出决算表(财决09表)'!$A$10:$T$200,8,FALSE)),"",VLOOKUP(A114,'[1]Z09 政府性基金预算财政拨款收入支出决算表(财决09表)'!$A$10:$T$200,8,FALSE))</f>
      </c>
      <c r="F114" s="24">
        <f>IF(ISERROR(VLOOKUP(A114,'[1]Z09 政府性基金预算财政拨款收入支出决算表(财决09表)'!$A$10:$T$200,11,FALSE)),"",VLOOKUP(A114,'[1]Z09 政府性基金预算财政拨款收入支出决算表(财决09表)'!$A$10:$T$200,11,FALSE))</f>
      </c>
      <c r="G114" s="24">
        <f>IF(ISERROR(VLOOKUP(A114,'[1]Z09 政府性基金预算财政拨款收入支出决算表(财决09表)'!$A$10:$T$200,12,FALSE)),"",VLOOKUP(A114,'[1]Z09 政府性基金预算财政拨款收入支出决算表(财决09表)'!$A$10:$T$200,12,FALSE))</f>
      </c>
      <c r="H114" s="24">
        <f>IF(ISERROR(VLOOKUP(A114,'[1]Z09 政府性基金预算财政拨款收入支出决算表(财决09表)'!$A$10:$T$200,15,FALSE)),"",VLOOKUP(A114,'[1]Z09 政府性基金预算财政拨款收入支出决算表(财决09表)'!$A$10:$T$200,15,FALSE))</f>
      </c>
      <c r="I114" s="24">
        <f>IF(ISERROR(VLOOKUP(A114,'[1]Z09 政府性基金预算财政拨款收入支出决算表(财决09表)'!$A$10:$T$200,16,FALSE)),"",VLOOKUP(A114,'[1]Z09 政府性基金预算财政拨款收入支出决算表(财决09表)'!$A$10:$T$200,16,FALSE))</f>
      </c>
      <c r="J114" s="8">
        <f>'[1]Z09 政府性基金预算财政拨款收入支出决算表(财决09表)'!$A111</f>
        <v>0</v>
      </c>
      <c r="K114" s="34">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8">
        <f t="shared" si="4"/>
      </c>
    </row>
    <row r="115" spans="1:12" ht="22.5" customHeight="1">
      <c r="A115" s="22">
        <f t="shared" si="5"/>
      </c>
      <c r="B115" s="22"/>
      <c r="C115" s="23">
        <f>IF(ISERROR(VLOOKUP(A115,'[1]Z09 政府性基金预算财政拨款收入支出决算表(财决09表)'!$A$10:$T$200,4,FALSE)),"",VLOOKUP(A115,'[1]Z09 政府性基金预算财政拨款收入支出决算表(财决09表)'!$A$10:$T$200,4,FALSE))</f>
      </c>
      <c r="D115" s="24">
        <f>IF(ISERROR(VLOOKUP(A115,'[1]Z09 政府性基金预算财政拨款收入支出决算表(财决09表)'!$A$10:$T$200,5,FALSE)),"",VLOOKUP(A115,'[1]Z09 政府性基金预算财政拨款收入支出决算表(财决09表)'!$A$10:$T$200,5,FALSE))</f>
      </c>
      <c r="E115" s="24">
        <f>IF(ISERROR(VLOOKUP(A115,'[1]Z09 政府性基金预算财政拨款收入支出决算表(财决09表)'!$A$10:$T$200,8,FALSE)),"",VLOOKUP(A115,'[1]Z09 政府性基金预算财政拨款收入支出决算表(财决09表)'!$A$10:$T$200,8,FALSE))</f>
      </c>
      <c r="F115" s="24">
        <f>IF(ISERROR(VLOOKUP(A115,'[1]Z09 政府性基金预算财政拨款收入支出决算表(财决09表)'!$A$10:$T$200,11,FALSE)),"",VLOOKUP(A115,'[1]Z09 政府性基金预算财政拨款收入支出决算表(财决09表)'!$A$10:$T$200,11,FALSE))</f>
      </c>
      <c r="G115" s="24">
        <f>IF(ISERROR(VLOOKUP(A115,'[1]Z09 政府性基金预算财政拨款收入支出决算表(财决09表)'!$A$10:$T$200,12,FALSE)),"",VLOOKUP(A115,'[1]Z09 政府性基金预算财政拨款收入支出决算表(财决09表)'!$A$10:$T$200,12,FALSE))</f>
      </c>
      <c r="H115" s="24">
        <f>IF(ISERROR(VLOOKUP(A115,'[1]Z09 政府性基金预算财政拨款收入支出决算表(财决09表)'!$A$10:$T$200,15,FALSE)),"",VLOOKUP(A115,'[1]Z09 政府性基金预算财政拨款收入支出决算表(财决09表)'!$A$10:$T$200,15,FALSE))</f>
      </c>
      <c r="I115" s="24">
        <f>IF(ISERROR(VLOOKUP(A115,'[1]Z09 政府性基金预算财政拨款收入支出决算表(财决09表)'!$A$10:$T$200,16,FALSE)),"",VLOOKUP(A115,'[1]Z09 政府性基金预算财政拨款收入支出决算表(财决09表)'!$A$10:$T$200,16,FALSE))</f>
      </c>
      <c r="J115" s="8">
        <f>'[1]Z09 政府性基金预算财政拨款收入支出决算表(财决09表)'!$A112</f>
        <v>0</v>
      </c>
      <c r="K115" s="34">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8">
        <f t="shared" si="4"/>
      </c>
    </row>
    <row r="116" spans="1:12" ht="22.5" customHeight="1">
      <c r="A116" s="22">
        <f t="shared" si="5"/>
      </c>
      <c r="B116" s="22"/>
      <c r="C116" s="23">
        <f>IF(ISERROR(VLOOKUP(A116,'[1]Z09 政府性基金预算财政拨款收入支出决算表(财决09表)'!$A$10:$T$200,4,FALSE)),"",VLOOKUP(A116,'[1]Z09 政府性基金预算财政拨款收入支出决算表(财决09表)'!$A$10:$T$200,4,FALSE))</f>
      </c>
      <c r="D116" s="24">
        <f>IF(ISERROR(VLOOKUP(A116,'[1]Z09 政府性基金预算财政拨款收入支出决算表(财决09表)'!$A$10:$T$200,5,FALSE)),"",VLOOKUP(A116,'[1]Z09 政府性基金预算财政拨款收入支出决算表(财决09表)'!$A$10:$T$200,5,FALSE))</f>
      </c>
      <c r="E116" s="24">
        <f>IF(ISERROR(VLOOKUP(A116,'[1]Z09 政府性基金预算财政拨款收入支出决算表(财决09表)'!$A$10:$T$200,8,FALSE)),"",VLOOKUP(A116,'[1]Z09 政府性基金预算财政拨款收入支出决算表(财决09表)'!$A$10:$T$200,8,FALSE))</f>
      </c>
      <c r="F116" s="24">
        <f>IF(ISERROR(VLOOKUP(A116,'[1]Z09 政府性基金预算财政拨款收入支出决算表(财决09表)'!$A$10:$T$200,11,FALSE)),"",VLOOKUP(A116,'[1]Z09 政府性基金预算财政拨款收入支出决算表(财决09表)'!$A$10:$T$200,11,FALSE))</f>
      </c>
      <c r="G116" s="24">
        <f>IF(ISERROR(VLOOKUP(A116,'[1]Z09 政府性基金预算财政拨款收入支出决算表(财决09表)'!$A$10:$T$200,12,FALSE)),"",VLOOKUP(A116,'[1]Z09 政府性基金预算财政拨款收入支出决算表(财决09表)'!$A$10:$T$200,12,FALSE))</f>
      </c>
      <c r="H116" s="24">
        <f>IF(ISERROR(VLOOKUP(A116,'[1]Z09 政府性基金预算财政拨款收入支出决算表(财决09表)'!$A$10:$T$200,15,FALSE)),"",VLOOKUP(A116,'[1]Z09 政府性基金预算财政拨款收入支出决算表(财决09表)'!$A$10:$T$200,15,FALSE))</f>
      </c>
      <c r="I116" s="24">
        <f>IF(ISERROR(VLOOKUP(A116,'[1]Z09 政府性基金预算财政拨款收入支出决算表(财决09表)'!$A$10:$T$200,16,FALSE)),"",VLOOKUP(A116,'[1]Z09 政府性基金预算财政拨款收入支出决算表(财决09表)'!$A$10:$T$200,16,FALSE))</f>
      </c>
      <c r="J116" s="8">
        <f>'[1]Z09 政府性基金预算财政拨款收入支出决算表(财决09表)'!$A113</f>
        <v>0</v>
      </c>
      <c r="K116" s="34">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8">
        <f t="shared" si="4"/>
      </c>
    </row>
    <row r="117" spans="1:12" ht="22.5" customHeight="1">
      <c r="A117" s="22">
        <f t="shared" si="5"/>
      </c>
      <c r="B117" s="22"/>
      <c r="C117" s="23">
        <f>IF(ISERROR(VLOOKUP(A117,'[1]Z09 政府性基金预算财政拨款收入支出决算表(财决09表)'!$A$10:$T$200,4,FALSE)),"",VLOOKUP(A117,'[1]Z09 政府性基金预算财政拨款收入支出决算表(财决09表)'!$A$10:$T$200,4,FALSE))</f>
      </c>
      <c r="D117" s="24">
        <f>IF(ISERROR(VLOOKUP(A117,'[1]Z09 政府性基金预算财政拨款收入支出决算表(财决09表)'!$A$10:$T$200,5,FALSE)),"",VLOOKUP(A117,'[1]Z09 政府性基金预算财政拨款收入支出决算表(财决09表)'!$A$10:$T$200,5,FALSE))</f>
      </c>
      <c r="E117" s="24">
        <f>IF(ISERROR(VLOOKUP(A117,'[1]Z09 政府性基金预算财政拨款收入支出决算表(财决09表)'!$A$10:$T$200,8,FALSE)),"",VLOOKUP(A117,'[1]Z09 政府性基金预算财政拨款收入支出决算表(财决09表)'!$A$10:$T$200,8,FALSE))</f>
      </c>
      <c r="F117" s="24">
        <f>IF(ISERROR(VLOOKUP(A117,'[1]Z09 政府性基金预算财政拨款收入支出决算表(财决09表)'!$A$10:$T$200,11,FALSE)),"",VLOOKUP(A117,'[1]Z09 政府性基金预算财政拨款收入支出决算表(财决09表)'!$A$10:$T$200,11,FALSE))</f>
      </c>
      <c r="G117" s="24">
        <f>IF(ISERROR(VLOOKUP(A117,'[1]Z09 政府性基金预算财政拨款收入支出决算表(财决09表)'!$A$10:$T$200,12,FALSE)),"",VLOOKUP(A117,'[1]Z09 政府性基金预算财政拨款收入支出决算表(财决09表)'!$A$10:$T$200,12,FALSE))</f>
      </c>
      <c r="H117" s="24">
        <f>IF(ISERROR(VLOOKUP(A117,'[1]Z09 政府性基金预算财政拨款收入支出决算表(财决09表)'!$A$10:$T$200,15,FALSE)),"",VLOOKUP(A117,'[1]Z09 政府性基金预算财政拨款收入支出决算表(财决09表)'!$A$10:$T$200,15,FALSE))</f>
      </c>
      <c r="I117" s="24">
        <f>IF(ISERROR(VLOOKUP(A117,'[1]Z09 政府性基金预算财政拨款收入支出决算表(财决09表)'!$A$10:$T$200,16,FALSE)),"",VLOOKUP(A117,'[1]Z09 政府性基金预算财政拨款收入支出决算表(财决09表)'!$A$10:$T$200,16,FALSE))</f>
      </c>
      <c r="J117" s="8">
        <f>'[1]Z09 政府性基金预算财政拨款收入支出决算表(财决09表)'!$A114</f>
        <v>0</v>
      </c>
      <c r="K117" s="34">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8">
        <f t="shared" si="4"/>
      </c>
    </row>
    <row r="118" spans="1:12" ht="22.5" customHeight="1">
      <c r="A118" s="22">
        <f t="shared" si="5"/>
      </c>
      <c r="B118" s="22"/>
      <c r="C118" s="23">
        <f>IF(ISERROR(VLOOKUP(A118,'[1]Z09 政府性基金预算财政拨款收入支出决算表(财决09表)'!$A$10:$T$200,4,FALSE)),"",VLOOKUP(A118,'[1]Z09 政府性基金预算财政拨款收入支出决算表(财决09表)'!$A$10:$T$200,4,FALSE))</f>
      </c>
      <c r="D118" s="24">
        <f>IF(ISERROR(VLOOKUP(A118,'[1]Z09 政府性基金预算财政拨款收入支出决算表(财决09表)'!$A$10:$T$200,5,FALSE)),"",VLOOKUP(A118,'[1]Z09 政府性基金预算财政拨款收入支出决算表(财决09表)'!$A$10:$T$200,5,FALSE))</f>
      </c>
      <c r="E118" s="24">
        <f>IF(ISERROR(VLOOKUP(A118,'[1]Z09 政府性基金预算财政拨款收入支出决算表(财决09表)'!$A$10:$T$200,8,FALSE)),"",VLOOKUP(A118,'[1]Z09 政府性基金预算财政拨款收入支出决算表(财决09表)'!$A$10:$T$200,8,FALSE))</f>
      </c>
      <c r="F118" s="24">
        <f>IF(ISERROR(VLOOKUP(A118,'[1]Z09 政府性基金预算财政拨款收入支出决算表(财决09表)'!$A$10:$T$200,11,FALSE)),"",VLOOKUP(A118,'[1]Z09 政府性基金预算财政拨款收入支出决算表(财决09表)'!$A$10:$T$200,11,FALSE))</f>
      </c>
      <c r="G118" s="24">
        <f>IF(ISERROR(VLOOKUP(A118,'[1]Z09 政府性基金预算财政拨款收入支出决算表(财决09表)'!$A$10:$T$200,12,FALSE)),"",VLOOKUP(A118,'[1]Z09 政府性基金预算财政拨款收入支出决算表(财决09表)'!$A$10:$T$200,12,FALSE))</f>
      </c>
      <c r="H118" s="24">
        <f>IF(ISERROR(VLOOKUP(A118,'[1]Z09 政府性基金预算财政拨款收入支出决算表(财决09表)'!$A$10:$T$200,15,FALSE)),"",VLOOKUP(A118,'[1]Z09 政府性基金预算财政拨款收入支出决算表(财决09表)'!$A$10:$T$200,15,FALSE))</f>
      </c>
      <c r="I118" s="24">
        <f>IF(ISERROR(VLOOKUP(A118,'[1]Z09 政府性基金预算财政拨款收入支出决算表(财决09表)'!$A$10:$T$200,16,FALSE)),"",VLOOKUP(A118,'[1]Z09 政府性基金预算财政拨款收入支出决算表(财决09表)'!$A$10:$T$200,16,FALSE))</f>
      </c>
      <c r="J118" s="8">
        <f>'[1]Z09 政府性基金预算财政拨款收入支出决算表(财决09表)'!$A115</f>
        <v>0</v>
      </c>
      <c r="K118" s="34">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8">
        <f t="shared" si="4"/>
      </c>
    </row>
    <row r="119" spans="1:12" ht="22.5" customHeight="1">
      <c r="A119" s="22">
        <f t="shared" si="5"/>
      </c>
      <c r="B119" s="22"/>
      <c r="C119" s="23">
        <f>IF(ISERROR(VLOOKUP(A119,'[1]Z09 政府性基金预算财政拨款收入支出决算表(财决09表)'!$A$10:$T$200,4,FALSE)),"",VLOOKUP(A119,'[1]Z09 政府性基金预算财政拨款收入支出决算表(财决09表)'!$A$10:$T$200,4,FALSE))</f>
      </c>
      <c r="D119" s="24">
        <f>IF(ISERROR(VLOOKUP(A119,'[1]Z09 政府性基金预算财政拨款收入支出决算表(财决09表)'!$A$10:$T$200,5,FALSE)),"",VLOOKUP(A119,'[1]Z09 政府性基金预算财政拨款收入支出决算表(财决09表)'!$A$10:$T$200,5,FALSE))</f>
      </c>
      <c r="E119" s="24">
        <f>IF(ISERROR(VLOOKUP(A119,'[1]Z09 政府性基金预算财政拨款收入支出决算表(财决09表)'!$A$10:$T$200,8,FALSE)),"",VLOOKUP(A119,'[1]Z09 政府性基金预算财政拨款收入支出决算表(财决09表)'!$A$10:$T$200,8,FALSE))</f>
      </c>
      <c r="F119" s="24">
        <f>IF(ISERROR(VLOOKUP(A119,'[1]Z09 政府性基金预算财政拨款收入支出决算表(财决09表)'!$A$10:$T$200,11,FALSE)),"",VLOOKUP(A119,'[1]Z09 政府性基金预算财政拨款收入支出决算表(财决09表)'!$A$10:$T$200,11,FALSE))</f>
      </c>
      <c r="G119" s="24">
        <f>IF(ISERROR(VLOOKUP(A119,'[1]Z09 政府性基金预算财政拨款收入支出决算表(财决09表)'!$A$10:$T$200,12,FALSE)),"",VLOOKUP(A119,'[1]Z09 政府性基金预算财政拨款收入支出决算表(财决09表)'!$A$10:$T$200,12,FALSE))</f>
      </c>
      <c r="H119" s="24">
        <f>IF(ISERROR(VLOOKUP(A119,'[1]Z09 政府性基金预算财政拨款收入支出决算表(财决09表)'!$A$10:$T$200,15,FALSE)),"",VLOOKUP(A119,'[1]Z09 政府性基金预算财政拨款收入支出决算表(财决09表)'!$A$10:$T$200,15,FALSE))</f>
      </c>
      <c r="I119" s="24">
        <f>IF(ISERROR(VLOOKUP(A119,'[1]Z09 政府性基金预算财政拨款收入支出决算表(财决09表)'!$A$10:$T$200,16,FALSE)),"",VLOOKUP(A119,'[1]Z09 政府性基金预算财政拨款收入支出决算表(财决09表)'!$A$10:$T$200,16,FALSE))</f>
      </c>
      <c r="J119" s="8">
        <f>'[1]Z09 政府性基金预算财政拨款收入支出决算表(财决09表)'!$A116</f>
        <v>0</v>
      </c>
      <c r="K119" s="34">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8">
        <f t="shared" si="4"/>
      </c>
    </row>
    <row r="120" spans="1:12" ht="22.5" customHeight="1">
      <c r="A120" s="22">
        <f t="shared" si="5"/>
      </c>
      <c r="B120" s="22"/>
      <c r="C120" s="23">
        <f>IF(ISERROR(VLOOKUP(A120,'[1]Z09 政府性基金预算财政拨款收入支出决算表(财决09表)'!$A$10:$T$200,4,FALSE)),"",VLOOKUP(A120,'[1]Z09 政府性基金预算财政拨款收入支出决算表(财决09表)'!$A$10:$T$200,4,FALSE))</f>
      </c>
      <c r="D120" s="24">
        <f>IF(ISERROR(VLOOKUP(A120,'[1]Z09 政府性基金预算财政拨款收入支出决算表(财决09表)'!$A$10:$T$200,5,FALSE)),"",VLOOKUP(A120,'[1]Z09 政府性基金预算财政拨款收入支出决算表(财决09表)'!$A$10:$T$200,5,FALSE))</f>
      </c>
      <c r="E120" s="24">
        <f>IF(ISERROR(VLOOKUP(A120,'[1]Z09 政府性基金预算财政拨款收入支出决算表(财决09表)'!$A$10:$T$200,8,FALSE)),"",VLOOKUP(A120,'[1]Z09 政府性基金预算财政拨款收入支出决算表(财决09表)'!$A$10:$T$200,8,FALSE))</f>
      </c>
      <c r="F120" s="24">
        <f>IF(ISERROR(VLOOKUP(A120,'[1]Z09 政府性基金预算财政拨款收入支出决算表(财决09表)'!$A$10:$T$200,11,FALSE)),"",VLOOKUP(A120,'[1]Z09 政府性基金预算财政拨款收入支出决算表(财决09表)'!$A$10:$T$200,11,FALSE))</f>
      </c>
      <c r="G120" s="24">
        <f>IF(ISERROR(VLOOKUP(A120,'[1]Z09 政府性基金预算财政拨款收入支出决算表(财决09表)'!$A$10:$T$200,12,FALSE)),"",VLOOKUP(A120,'[1]Z09 政府性基金预算财政拨款收入支出决算表(财决09表)'!$A$10:$T$200,12,FALSE))</f>
      </c>
      <c r="H120" s="24">
        <f>IF(ISERROR(VLOOKUP(A120,'[1]Z09 政府性基金预算财政拨款收入支出决算表(财决09表)'!$A$10:$T$200,15,FALSE)),"",VLOOKUP(A120,'[1]Z09 政府性基金预算财政拨款收入支出决算表(财决09表)'!$A$10:$T$200,15,FALSE))</f>
      </c>
      <c r="I120" s="24">
        <f>IF(ISERROR(VLOOKUP(A120,'[1]Z09 政府性基金预算财政拨款收入支出决算表(财决09表)'!$A$10:$T$200,16,FALSE)),"",VLOOKUP(A120,'[1]Z09 政府性基金预算财政拨款收入支出决算表(财决09表)'!$A$10:$T$200,16,FALSE))</f>
      </c>
      <c r="J120" s="8">
        <f>'[1]Z09 政府性基金预算财政拨款收入支出决算表(财决09表)'!$A117</f>
        <v>0</v>
      </c>
      <c r="K120" s="34">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8">
        <f t="shared" si="4"/>
      </c>
    </row>
    <row r="121" spans="1:12" ht="22.5" customHeight="1">
      <c r="A121" s="22">
        <f t="shared" si="5"/>
      </c>
      <c r="B121" s="22"/>
      <c r="C121" s="23">
        <f>IF(ISERROR(VLOOKUP(A121,'[1]Z09 政府性基金预算财政拨款收入支出决算表(财决09表)'!$A$10:$T$200,4,FALSE)),"",VLOOKUP(A121,'[1]Z09 政府性基金预算财政拨款收入支出决算表(财决09表)'!$A$10:$T$200,4,FALSE))</f>
      </c>
      <c r="D121" s="24">
        <f>IF(ISERROR(VLOOKUP(A121,'[1]Z09 政府性基金预算财政拨款收入支出决算表(财决09表)'!$A$10:$T$200,5,FALSE)),"",VLOOKUP(A121,'[1]Z09 政府性基金预算财政拨款收入支出决算表(财决09表)'!$A$10:$T$200,5,FALSE))</f>
      </c>
      <c r="E121" s="24">
        <f>IF(ISERROR(VLOOKUP(A121,'[1]Z09 政府性基金预算财政拨款收入支出决算表(财决09表)'!$A$10:$T$200,8,FALSE)),"",VLOOKUP(A121,'[1]Z09 政府性基金预算财政拨款收入支出决算表(财决09表)'!$A$10:$T$200,8,FALSE))</f>
      </c>
      <c r="F121" s="24">
        <f>IF(ISERROR(VLOOKUP(A121,'[1]Z09 政府性基金预算财政拨款收入支出决算表(财决09表)'!$A$10:$T$200,11,FALSE)),"",VLOOKUP(A121,'[1]Z09 政府性基金预算财政拨款收入支出决算表(财决09表)'!$A$10:$T$200,11,FALSE))</f>
      </c>
      <c r="G121" s="24">
        <f>IF(ISERROR(VLOOKUP(A121,'[1]Z09 政府性基金预算财政拨款收入支出决算表(财决09表)'!$A$10:$T$200,12,FALSE)),"",VLOOKUP(A121,'[1]Z09 政府性基金预算财政拨款收入支出决算表(财决09表)'!$A$10:$T$200,12,FALSE))</f>
      </c>
      <c r="H121" s="24">
        <f>IF(ISERROR(VLOOKUP(A121,'[1]Z09 政府性基金预算财政拨款收入支出决算表(财决09表)'!$A$10:$T$200,15,FALSE)),"",VLOOKUP(A121,'[1]Z09 政府性基金预算财政拨款收入支出决算表(财决09表)'!$A$10:$T$200,15,FALSE))</f>
      </c>
      <c r="I121" s="24">
        <f>IF(ISERROR(VLOOKUP(A121,'[1]Z09 政府性基金预算财政拨款收入支出决算表(财决09表)'!$A$10:$T$200,16,FALSE)),"",VLOOKUP(A121,'[1]Z09 政府性基金预算财政拨款收入支出决算表(财决09表)'!$A$10:$T$200,16,FALSE))</f>
      </c>
      <c r="J121" s="8">
        <f>'[1]Z09 政府性基金预算财政拨款收入支出决算表(财决09表)'!$A118</f>
        <v>0</v>
      </c>
      <c r="K121" s="34">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8">
        <f t="shared" si="4"/>
      </c>
    </row>
    <row r="122" spans="1:12" ht="22.5" customHeight="1">
      <c r="A122" s="22">
        <f t="shared" si="5"/>
      </c>
      <c r="B122" s="22"/>
      <c r="C122" s="23">
        <f>IF(ISERROR(VLOOKUP(A122,'[1]Z09 政府性基金预算财政拨款收入支出决算表(财决09表)'!$A$10:$T$200,4,FALSE)),"",VLOOKUP(A122,'[1]Z09 政府性基金预算财政拨款收入支出决算表(财决09表)'!$A$10:$T$200,4,FALSE))</f>
      </c>
      <c r="D122" s="24">
        <f>IF(ISERROR(VLOOKUP(A122,'[1]Z09 政府性基金预算财政拨款收入支出决算表(财决09表)'!$A$10:$T$200,5,FALSE)),"",VLOOKUP(A122,'[1]Z09 政府性基金预算财政拨款收入支出决算表(财决09表)'!$A$10:$T$200,5,FALSE))</f>
      </c>
      <c r="E122" s="24">
        <f>IF(ISERROR(VLOOKUP(A122,'[1]Z09 政府性基金预算财政拨款收入支出决算表(财决09表)'!$A$10:$T$200,8,FALSE)),"",VLOOKUP(A122,'[1]Z09 政府性基金预算财政拨款收入支出决算表(财决09表)'!$A$10:$T$200,8,FALSE))</f>
      </c>
      <c r="F122" s="24">
        <f>IF(ISERROR(VLOOKUP(A122,'[1]Z09 政府性基金预算财政拨款收入支出决算表(财决09表)'!$A$10:$T$200,11,FALSE)),"",VLOOKUP(A122,'[1]Z09 政府性基金预算财政拨款收入支出决算表(财决09表)'!$A$10:$T$200,11,FALSE))</f>
      </c>
      <c r="G122" s="24">
        <f>IF(ISERROR(VLOOKUP(A122,'[1]Z09 政府性基金预算财政拨款收入支出决算表(财决09表)'!$A$10:$T$200,12,FALSE)),"",VLOOKUP(A122,'[1]Z09 政府性基金预算财政拨款收入支出决算表(财决09表)'!$A$10:$T$200,12,FALSE))</f>
      </c>
      <c r="H122" s="24">
        <f>IF(ISERROR(VLOOKUP(A122,'[1]Z09 政府性基金预算财政拨款收入支出决算表(财决09表)'!$A$10:$T$200,15,FALSE)),"",VLOOKUP(A122,'[1]Z09 政府性基金预算财政拨款收入支出决算表(财决09表)'!$A$10:$T$200,15,FALSE))</f>
      </c>
      <c r="I122" s="24">
        <f>IF(ISERROR(VLOOKUP(A122,'[1]Z09 政府性基金预算财政拨款收入支出决算表(财决09表)'!$A$10:$T$200,16,FALSE)),"",VLOOKUP(A122,'[1]Z09 政府性基金预算财政拨款收入支出决算表(财决09表)'!$A$10:$T$200,16,FALSE))</f>
      </c>
      <c r="J122" s="8">
        <f>'[1]Z09 政府性基金预算财政拨款收入支出决算表(财决09表)'!$A119</f>
        <v>0</v>
      </c>
      <c r="K122" s="34">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8">
        <f t="shared" si="4"/>
      </c>
    </row>
    <row r="123" spans="1:12" ht="22.5" customHeight="1">
      <c r="A123" s="22">
        <f t="shared" si="5"/>
      </c>
      <c r="B123" s="22"/>
      <c r="C123" s="23">
        <f>IF(ISERROR(VLOOKUP(A123,'[1]Z09 政府性基金预算财政拨款收入支出决算表(财决09表)'!$A$10:$T$200,4,FALSE)),"",VLOOKUP(A123,'[1]Z09 政府性基金预算财政拨款收入支出决算表(财决09表)'!$A$10:$T$200,4,FALSE))</f>
      </c>
      <c r="D123" s="24">
        <f>IF(ISERROR(VLOOKUP(A123,'[1]Z09 政府性基金预算财政拨款收入支出决算表(财决09表)'!$A$10:$T$200,5,FALSE)),"",VLOOKUP(A123,'[1]Z09 政府性基金预算财政拨款收入支出决算表(财决09表)'!$A$10:$T$200,5,FALSE))</f>
      </c>
      <c r="E123" s="24">
        <f>IF(ISERROR(VLOOKUP(A123,'[1]Z09 政府性基金预算财政拨款收入支出决算表(财决09表)'!$A$10:$T$200,8,FALSE)),"",VLOOKUP(A123,'[1]Z09 政府性基金预算财政拨款收入支出决算表(财决09表)'!$A$10:$T$200,8,FALSE))</f>
      </c>
      <c r="F123" s="24">
        <f>IF(ISERROR(VLOOKUP(A123,'[1]Z09 政府性基金预算财政拨款收入支出决算表(财决09表)'!$A$10:$T$200,11,FALSE)),"",VLOOKUP(A123,'[1]Z09 政府性基金预算财政拨款收入支出决算表(财决09表)'!$A$10:$T$200,11,FALSE))</f>
      </c>
      <c r="G123" s="24">
        <f>IF(ISERROR(VLOOKUP(A123,'[1]Z09 政府性基金预算财政拨款收入支出决算表(财决09表)'!$A$10:$T$200,12,FALSE)),"",VLOOKUP(A123,'[1]Z09 政府性基金预算财政拨款收入支出决算表(财决09表)'!$A$10:$T$200,12,FALSE))</f>
      </c>
      <c r="H123" s="24">
        <f>IF(ISERROR(VLOOKUP(A123,'[1]Z09 政府性基金预算财政拨款收入支出决算表(财决09表)'!$A$10:$T$200,15,FALSE)),"",VLOOKUP(A123,'[1]Z09 政府性基金预算财政拨款收入支出决算表(财决09表)'!$A$10:$T$200,15,FALSE))</f>
      </c>
      <c r="I123" s="24">
        <f>IF(ISERROR(VLOOKUP(A123,'[1]Z09 政府性基金预算财政拨款收入支出决算表(财决09表)'!$A$10:$T$200,16,FALSE)),"",VLOOKUP(A123,'[1]Z09 政府性基金预算财政拨款收入支出决算表(财决09表)'!$A$10:$T$200,16,FALSE))</f>
      </c>
      <c r="J123" s="8">
        <f>'[1]Z09 政府性基金预算财政拨款收入支出决算表(财决09表)'!$A120</f>
        <v>0</v>
      </c>
      <c r="K123" s="34">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8">
        <f t="shared" si="4"/>
      </c>
    </row>
    <row r="124" spans="1:12" ht="22.5" customHeight="1">
      <c r="A124" s="22">
        <f t="shared" si="5"/>
      </c>
      <c r="B124" s="22"/>
      <c r="C124" s="23">
        <f>IF(ISERROR(VLOOKUP(A124,'[1]Z09 政府性基金预算财政拨款收入支出决算表(财决09表)'!$A$10:$T$200,4,FALSE)),"",VLOOKUP(A124,'[1]Z09 政府性基金预算财政拨款收入支出决算表(财决09表)'!$A$10:$T$200,4,FALSE))</f>
      </c>
      <c r="D124" s="24">
        <f>IF(ISERROR(VLOOKUP(A124,'[1]Z09 政府性基金预算财政拨款收入支出决算表(财决09表)'!$A$10:$T$200,5,FALSE)),"",VLOOKUP(A124,'[1]Z09 政府性基金预算财政拨款收入支出决算表(财决09表)'!$A$10:$T$200,5,FALSE))</f>
      </c>
      <c r="E124" s="24">
        <f>IF(ISERROR(VLOOKUP(A124,'[1]Z09 政府性基金预算财政拨款收入支出决算表(财决09表)'!$A$10:$T$200,8,FALSE)),"",VLOOKUP(A124,'[1]Z09 政府性基金预算财政拨款收入支出决算表(财决09表)'!$A$10:$T$200,8,FALSE))</f>
      </c>
      <c r="F124" s="24">
        <f>IF(ISERROR(VLOOKUP(A124,'[1]Z09 政府性基金预算财政拨款收入支出决算表(财决09表)'!$A$10:$T$200,11,FALSE)),"",VLOOKUP(A124,'[1]Z09 政府性基金预算财政拨款收入支出决算表(财决09表)'!$A$10:$T$200,11,FALSE))</f>
      </c>
      <c r="G124" s="24">
        <f>IF(ISERROR(VLOOKUP(A124,'[1]Z09 政府性基金预算财政拨款收入支出决算表(财决09表)'!$A$10:$T$200,12,FALSE)),"",VLOOKUP(A124,'[1]Z09 政府性基金预算财政拨款收入支出决算表(财决09表)'!$A$10:$T$200,12,FALSE))</f>
      </c>
      <c r="H124" s="24">
        <f>IF(ISERROR(VLOOKUP(A124,'[1]Z09 政府性基金预算财政拨款收入支出决算表(财决09表)'!$A$10:$T$200,15,FALSE)),"",VLOOKUP(A124,'[1]Z09 政府性基金预算财政拨款收入支出决算表(财决09表)'!$A$10:$T$200,15,FALSE))</f>
      </c>
      <c r="I124" s="24">
        <f>IF(ISERROR(VLOOKUP(A124,'[1]Z09 政府性基金预算财政拨款收入支出决算表(财决09表)'!$A$10:$T$200,16,FALSE)),"",VLOOKUP(A124,'[1]Z09 政府性基金预算财政拨款收入支出决算表(财决09表)'!$A$10:$T$200,16,FALSE))</f>
      </c>
      <c r="J124" s="8">
        <f>'[1]Z09 政府性基金预算财政拨款收入支出决算表(财决09表)'!$A121</f>
        <v>0</v>
      </c>
      <c r="K124" s="34">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8">
        <f t="shared" si="4"/>
      </c>
    </row>
    <row r="125" spans="1:12" ht="22.5" customHeight="1">
      <c r="A125" s="22">
        <f t="shared" si="5"/>
      </c>
      <c r="B125" s="22"/>
      <c r="C125" s="23">
        <f>IF(ISERROR(VLOOKUP(A125,'[1]Z09 政府性基金预算财政拨款收入支出决算表(财决09表)'!$A$10:$T$200,4,FALSE)),"",VLOOKUP(A125,'[1]Z09 政府性基金预算财政拨款收入支出决算表(财决09表)'!$A$10:$T$200,4,FALSE))</f>
      </c>
      <c r="D125" s="24">
        <f>IF(ISERROR(VLOOKUP(A125,'[1]Z09 政府性基金预算财政拨款收入支出决算表(财决09表)'!$A$10:$T$200,5,FALSE)),"",VLOOKUP(A125,'[1]Z09 政府性基金预算财政拨款收入支出决算表(财决09表)'!$A$10:$T$200,5,FALSE))</f>
      </c>
      <c r="E125" s="24">
        <f>IF(ISERROR(VLOOKUP(A125,'[1]Z09 政府性基金预算财政拨款收入支出决算表(财决09表)'!$A$10:$T$200,8,FALSE)),"",VLOOKUP(A125,'[1]Z09 政府性基金预算财政拨款收入支出决算表(财决09表)'!$A$10:$T$200,8,FALSE))</f>
      </c>
      <c r="F125" s="24">
        <f>IF(ISERROR(VLOOKUP(A125,'[1]Z09 政府性基金预算财政拨款收入支出决算表(财决09表)'!$A$10:$T$200,11,FALSE)),"",VLOOKUP(A125,'[1]Z09 政府性基金预算财政拨款收入支出决算表(财决09表)'!$A$10:$T$200,11,FALSE))</f>
      </c>
      <c r="G125" s="24">
        <f>IF(ISERROR(VLOOKUP(A125,'[1]Z09 政府性基金预算财政拨款收入支出决算表(财决09表)'!$A$10:$T$200,12,FALSE)),"",VLOOKUP(A125,'[1]Z09 政府性基金预算财政拨款收入支出决算表(财决09表)'!$A$10:$T$200,12,FALSE))</f>
      </c>
      <c r="H125" s="24">
        <f>IF(ISERROR(VLOOKUP(A125,'[1]Z09 政府性基金预算财政拨款收入支出决算表(财决09表)'!$A$10:$T$200,15,FALSE)),"",VLOOKUP(A125,'[1]Z09 政府性基金预算财政拨款收入支出决算表(财决09表)'!$A$10:$T$200,15,FALSE))</f>
      </c>
      <c r="I125" s="24">
        <f>IF(ISERROR(VLOOKUP(A125,'[1]Z09 政府性基金预算财政拨款收入支出决算表(财决09表)'!$A$10:$T$200,16,FALSE)),"",VLOOKUP(A125,'[1]Z09 政府性基金预算财政拨款收入支出决算表(财决09表)'!$A$10:$T$200,16,FALSE))</f>
      </c>
      <c r="J125" s="8">
        <f>'[1]Z09 政府性基金预算财政拨款收入支出决算表(财决09表)'!$A122</f>
        <v>0</v>
      </c>
      <c r="K125" s="34">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8">
        <f t="shared" si="4"/>
      </c>
    </row>
    <row r="126" spans="1:12" ht="22.5" customHeight="1">
      <c r="A126" s="22">
        <f t="shared" si="5"/>
      </c>
      <c r="B126" s="22"/>
      <c r="C126" s="23">
        <f>IF(ISERROR(VLOOKUP(A126,'[1]Z09 政府性基金预算财政拨款收入支出决算表(财决09表)'!$A$10:$T$200,4,FALSE)),"",VLOOKUP(A126,'[1]Z09 政府性基金预算财政拨款收入支出决算表(财决09表)'!$A$10:$T$200,4,FALSE))</f>
      </c>
      <c r="D126" s="24">
        <f>IF(ISERROR(VLOOKUP(A126,'[1]Z09 政府性基金预算财政拨款收入支出决算表(财决09表)'!$A$10:$T$200,5,FALSE)),"",VLOOKUP(A126,'[1]Z09 政府性基金预算财政拨款收入支出决算表(财决09表)'!$A$10:$T$200,5,FALSE))</f>
      </c>
      <c r="E126" s="24">
        <f>IF(ISERROR(VLOOKUP(A126,'[1]Z09 政府性基金预算财政拨款收入支出决算表(财决09表)'!$A$10:$T$200,8,FALSE)),"",VLOOKUP(A126,'[1]Z09 政府性基金预算财政拨款收入支出决算表(财决09表)'!$A$10:$T$200,8,FALSE))</f>
      </c>
      <c r="F126" s="24">
        <f>IF(ISERROR(VLOOKUP(A126,'[1]Z09 政府性基金预算财政拨款收入支出决算表(财决09表)'!$A$10:$T$200,11,FALSE)),"",VLOOKUP(A126,'[1]Z09 政府性基金预算财政拨款收入支出决算表(财决09表)'!$A$10:$T$200,11,FALSE))</f>
      </c>
      <c r="G126" s="24">
        <f>IF(ISERROR(VLOOKUP(A126,'[1]Z09 政府性基金预算财政拨款收入支出决算表(财决09表)'!$A$10:$T$200,12,FALSE)),"",VLOOKUP(A126,'[1]Z09 政府性基金预算财政拨款收入支出决算表(财决09表)'!$A$10:$T$200,12,FALSE))</f>
      </c>
      <c r="H126" s="24">
        <f>IF(ISERROR(VLOOKUP(A126,'[1]Z09 政府性基金预算财政拨款收入支出决算表(财决09表)'!$A$10:$T$200,15,FALSE)),"",VLOOKUP(A126,'[1]Z09 政府性基金预算财政拨款收入支出决算表(财决09表)'!$A$10:$T$200,15,FALSE))</f>
      </c>
      <c r="I126" s="24">
        <f>IF(ISERROR(VLOOKUP(A126,'[1]Z09 政府性基金预算财政拨款收入支出决算表(财决09表)'!$A$10:$T$200,16,FALSE)),"",VLOOKUP(A126,'[1]Z09 政府性基金预算财政拨款收入支出决算表(财决09表)'!$A$10:$T$200,16,FALSE))</f>
      </c>
      <c r="J126" s="8">
        <f>'[1]Z09 政府性基金预算财政拨款收入支出决算表(财决09表)'!$A123</f>
        <v>0</v>
      </c>
      <c r="K126" s="34">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8">
        <f t="shared" si="4"/>
      </c>
    </row>
    <row r="127" spans="1:12" ht="22.5" customHeight="1">
      <c r="A127" s="22">
        <f t="shared" si="5"/>
      </c>
      <c r="B127" s="22"/>
      <c r="C127" s="23">
        <f>IF(ISERROR(VLOOKUP(A127,'[1]Z09 政府性基金预算财政拨款收入支出决算表(财决09表)'!$A$10:$T$200,4,FALSE)),"",VLOOKUP(A127,'[1]Z09 政府性基金预算财政拨款收入支出决算表(财决09表)'!$A$10:$T$200,4,FALSE))</f>
      </c>
      <c r="D127" s="24">
        <f>IF(ISERROR(VLOOKUP(A127,'[1]Z09 政府性基金预算财政拨款收入支出决算表(财决09表)'!$A$10:$T$200,5,FALSE)),"",VLOOKUP(A127,'[1]Z09 政府性基金预算财政拨款收入支出决算表(财决09表)'!$A$10:$T$200,5,FALSE))</f>
      </c>
      <c r="E127" s="24">
        <f>IF(ISERROR(VLOOKUP(A127,'[1]Z09 政府性基金预算财政拨款收入支出决算表(财决09表)'!$A$10:$T$200,8,FALSE)),"",VLOOKUP(A127,'[1]Z09 政府性基金预算财政拨款收入支出决算表(财决09表)'!$A$10:$T$200,8,FALSE))</f>
      </c>
      <c r="F127" s="24">
        <f>IF(ISERROR(VLOOKUP(A127,'[1]Z09 政府性基金预算财政拨款收入支出决算表(财决09表)'!$A$10:$T$200,11,FALSE)),"",VLOOKUP(A127,'[1]Z09 政府性基金预算财政拨款收入支出决算表(财决09表)'!$A$10:$T$200,11,FALSE))</f>
      </c>
      <c r="G127" s="24">
        <f>IF(ISERROR(VLOOKUP(A127,'[1]Z09 政府性基金预算财政拨款收入支出决算表(财决09表)'!$A$10:$T$200,12,FALSE)),"",VLOOKUP(A127,'[1]Z09 政府性基金预算财政拨款收入支出决算表(财决09表)'!$A$10:$T$200,12,FALSE))</f>
      </c>
      <c r="H127" s="24">
        <f>IF(ISERROR(VLOOKUP(A127,'[1]Z09 政府性基金预算财政拨款收入支出决算表(财决09表)'!$A$10:$T$200,15,FALSE)),"",VLOOKUP(A127,'[1]Z09 政府性基金预算财政拨款收入支出决算表(财决09表)'!$A$10:$T$200,15,FALSE))</f>
      </c>
      <c r="I127" s="24">
        <f>IF(ISERROR(VLOOKUP(A127,'[1]Z09 政府性基金预算财政拨款收入支出决算表(财决09表)'!$A$10:$T$200,16,FALSE)),"",VLOOKUP(A127,'[1]Z09 政府性基金预算财政拨款收入支出决算表(财决09表)'!$A$10:$T$200,16,FALSE))</f>
      </c>
      <c r="J127" s="8">
        <f>'[1]Z09 政府性基金预算财政拨款收入支出决算表(财决09表)'!$A124</f>
        <v>0</v>
      </c>
      <c r="K127" s="34">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8">
        <f t="shared" si="4"/>
      </c>
    </row>
    <row r="128" spans="1:12" ht="22.5" customHeight="1">
      <c r="A128" s="22">
        <f t="shared" si="5"/>
      </c>
      <c r="B128" s="22"/>
      <c r="C128" s="23">
        <f>IF(ISERROR(VLOOKUP(A128,'[1]Z09 政府性基金预算财政拨款收入支出决算表(财决09表)'!$A$10:$T$200,4,FALSE)),"",VLOOKUP(A128,'[1]Z09 政府性基金预算财政拨款收入支出决算表(财决09表)'!$A$10:$T$200,4,FALSE))</f>
      </c>
      <c r="D128" s="24">
        <f>IF(ISERROR(VLOOKUP(A128,'[1]Z09 政府性基金预算财政拨款收入支出决算表(财决09表)'!$A$10:$T$200,5,FALSE)),"",VLOOKUP(A128,'[1]Z09 政府性基金预算财政拨款收入支出决算表(财决09表)'!$A$10:$T$200,5,FALSE))</f>
      </c>
      <c r="E128" s="24">
        <f>IF(ISERROR(VLOOKUP(A128,'[1]Z09 政府性基金预算财政拨款收入支出决算表(财决09表)'!$A$10:$T$200,8,FALSE)),"",VLOOKUP(A128,'[1]Z09 政府性基金预算财政拨款收入支出决算表(财决09表)'!$A$10:$T$200,8,FALSE))</f>
      </c>
      <c r="F128" s="24">
        <f>IF(ISERROR(VLOOKUP(A128,'[1]Z09 政府性基金预算财政拨款收入支出决算表(财决09表)'!$A$10:$T$200,11,FALSE)),"",VLOOKUP(A128,'[1]Z09 政府性基金预算财政拨款收入支出决算表(财决09表)'!$A$10:$T$200,11,FALSE))</f>
      </c>
      <c r="G128" s="24">
        <f>IF(ISERROR(VLOOKUP(A128,'[1]Z09 政府性基金预算财政拨款收入支出决算表(财决09表)'!$A$10:$T$200,12,FALSE)),"",VLOOKUP(A128,'[1]Z09 政府性基金预算财政拨款收入支出决算表(财决09表)'!$A$10:$T$200,12,FALSE))</f>
      </c>
      <c r="H128" s="24">
        <f>IF(ISERROR(VLOOKUP(A128,'[1]Z09 政府性基金预算财政拨款收入支出决算表(财决09表)'!$A$10:$T$200,15,FALSE)),"",VLOOKUP(A128,'[1]Z09 政府性基金预算财政拨款收入支出决算表(财决09表)'!$A$10:$T$200,15,FALSE))</f>
      </c>
      <c r="I128" s="24">
        <f>IF(ISERROR(VLOOKUP(A128,'[1]Z09 政府性基金预算财政拨款收入支出决算表(财决09表)'!$A$10:$T$200,16,FALSE)),"",VLOOKUP(A128,'[1]Z09 政府性基金预算财政拨款收入支出决算表(财决09表)'!$A$10:$T$200,16,FALSE))</f>
      </c>
      <c r="J128" s="8">
        <f>'[1]Z09 政府性基金预算财政拨款收入支出决算表(财决09表)'!$A125</f>
        <v>0</v>
      </c>
      <c r="K128" s="34">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8">
        <f t="shared" si="4"/>
      </c>
    </row>
    <row r="129" spans="1:12" ht="22.5" customHeight="1">
      <c r="A129" s="22">
        <f t="shared" si="5"/>
      </c>
      <c r="B129" s="22"/>
      <c r="C129" s="23">
        <f>IF(ISERROR(VLOOKUP(A129,'[1]Z09 政府性基金预算财政拨款收入支出决算表(财决09表)'!$A$10:$T$200,4,FALSE)),"",VLOOKUP(A129,'[1]Z09 政府性基金预算财政拨款收入支出决算表(财决09表)'!$A$10:$T$200,4,FALSE))</f>
      </c>
      <c r="D129" s="24">
        <f>IF(ISERROR(VLOOKUP(A129,'[1]Z09 政府性基金预算财政拨款收入支出决算表(财决09表)'!$A$10:$T$200,5,FALSE)),"",VLOOKUP(A129,'[1]Z09 政府性基金预算财政拨款收入支出决算表(财决09表)'!$A$10:$T$200,5,FALSE))</f>
      </c>
      <c r="E129" s="24">
        <f>IF(ISERROR(VLOOKUP(A129,'[1]Z09 政府性基金预算财政拨款收入支出决算表(财决09表)'!$A$10:$T$200,8,FALSE)),"",VLOOKUP(A129,'[1]Z09 政府性基金预算财政拨款收入支出决算表(财决09表)'!$A$10:$T$200,8,FALSE))</f>
      </c>
      <c r="F129" s="24">
        <f>IF(ISERROR(VLOOKUP(A129,'[1]Z09 政府性基金预算财政拨款收入支出决算表(财决09表)'!$A$10:$T$200,11,FALSE)),"",VLOOKUP(A129,'[1]Z09 政府性基金预算财政拨款收入支出决算表(财决09表)'!$A$10:$T$200,11,FALSE))</f>
      </c>
      <c r="G129" s="24">
        <f>IF(ISERROR(VLOOKUP(A129,'[1]Z09 政府性基金预算财政拨款收入支出决算表(财决09表)'!$A$10:$T$200,12,FALSE)),"",VLOOKUP(A129,'[1]Z09 政府性基金预算财政拨款收入支出决算表(财决09表)'!$A$10:$T$200,12,FALSE))</f>
      </c>
      <c r="H129" s="24">
        <f>IF(ISERROR(VLOOKUP(A129,'[1]Z09 政府性基金预算财政拨款收入支出决算表(财决09表)'!$A$10:$T$200,15,FALSE)),"",VLOOKUP(A129,'[1]Z09 政府性基金预算财政拨款收入支出决算表(财决09表)'!$A$10:$T$200,15,FALSE))</f>
      </c>
      <c r="I129" s="24">
        <f>IF(ISERROR(VLOOKUP(A129,'[1]Z09 政府性基金预算财政拨款收入支出决算表(财决09表)'!$A$10:$T$200,16,FALSE)),"",VLOOKUP(A129,'[1]Z09 政府性基金预算财政拨款收入支出决算表(财决09表)'!$A$10:$T$200,16,FALSE))</f>
      </c>
      <c r="J129" s="8">
        <f>'[1]Z09 政府性基金预算财政拨款收入支出决算表(财决09表)'!$A126</f>
        <v>0</v>
      </c>
      <c r="K129" s="34">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8">
        <f t="shared" si="4"/>
      </c>
    </row>
    <row r="130" spans="1:12" ht="22.5" customHeight="1">
      <c r="A130" s="22">
        <f t="shared" si="5"/>
      </c>
      <c r="B130" s="22"/>
      <c r="C130" s="23">
        <f>IF(ISERROR(VLOOKUP(A130,'[1]Z09 政府性基金预算财政拨款收入支出决算表(财决09表)'!$A$10:$T$200,4,FALSE)),"",VLOOKUP(A130,'[1]Z09 政府性基金预算财政拨款收入支出决算表(财决09表)'!$A$10:$T$200,4,FALSE))</f>
      </c>
      <c r="D130" s="24">
        <f>IF(ISERROR(VLOOKUP(A130,'[1]Z09 政府性基金预算财政拨款收入支出决算表(财决09表)'!$A$10:$T$200,5,FALSE)),"",VLOOKUP(A130,'[1]Z09 政府性基金预算财政拨款收入支出决算表(财决09表)'!$A$10:$T$200,5,FALSE))</f>
      </c>
      <c r="E130" s="24">
        <f>IF(ISERROR(VLOOKUP(A130,'[1]Z09 政府性基金预算财政拨款收入支出决算表(财决09表)'!$A$10:$T$200,8,FALSE)),"",VLOOKUP(A130,'[1]Z09 政府性基金预算财政拨款收入支出决算表(财决09表)'!$A$10:$T$200,8,FALSE))</f>
      </c>
      <c r="F130" s="24">
        <f>IF(ISERROR(VLOOKUP(A130,'[1]Z09 政府性基金预算财政拨款收入支出决算表(财决09表)'!$A$10:$T$200,11,FALSE)),"",VLOOKUP(A130,'[1]Z09 政府性基金预算财政拨款收入支出决算表(财决09表)'!$A$10:$T$200,11,FALSE))</f>
      </c>
      <c r="G130" s="24">
        <f>IF(ISERROR(VLOOKUP(A130,'[1]Z09 政府性基金预算财政拨款收入支出决算表(财决09表)'!$A$10:$T$200,12,FALSE)),"",VLOOKUP(A130,'[1]Z09 政府性基金预算财政拨款收入支出决算表(财决09表)'!$A$10:$T$200,12,FALSE))</f>
      </c>
      <c r="H130" s="24">
        <f>IF(ISERROR(VLOOKUP(A130,'[1]Z09 政府性基金预算财政拨款收入支出决算表(财决09表)'!$A$10:$T$200,15,FALSE)),"",VLOOKUP(A130,'[1]Z09 政府性基金预算财政拨款收入支出决算表(财决09表)'!$A$10:$T$200,15,FALSE))</f>
      </c>
      <c r="I130" s="24">
        <f>IF(ISERROR(VLOOKUP(A130,'[1]Z09 政府性基金预算财政拨款收入支出决算表(财决09表)'!$A$10:$T$200,16,FALSE)),"",VLOOKUP(A130,'[1]Z09 政府性基金预算财政拨款收入支出决算表(财决09表)'!$A$10:$T$200,16,FALSE))</f>
      </c>
      <c r="J130" s="8">
        <f>'[1]Z09 政府性基金预算财政拨款收入支出决算表(财决09表)'!$A127</f>
        <v>0</v>
      </c>
      <c r="K130" s="34">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8">
        <f t="shared" si="4"/>
      </c>
    </row>
    <row r="131" spans="1:12" ht="22.5" customHeight="1">
      <c r="A131" s="22">
        <f t="shared" si="5"/>
      </c>
      <c r="B131" s="22"/>
      <c r="C131" s="23">
        <f>IF(ISERROR(VLOOKUP(A131,'[1]Z09 政府性基金预算财政拨款收入支出决算表(财决09表)'!$A$10:$T$200,4,FALSE)),"",VLOOKUP(A131,'[1]Z09 政府性基金预算财政拨款收入支出决算表(财决09表)'!$A$10:$T$200,4,FALSE))</f>
      </c>
      <c r="D131" s="24">
        <f>IF(ISERROR(VLOOKUP(A131,'[1]Z09 政府性基金预算财政拨款收入支出决算表(财决09表)'!$A$10:$T$200,5,FALSE)),"",VLOOKUP(A131,'[1]Z09 政府性基金预算财政拨款收入支出决算表(财决09表)'!$A$10:$T$200,5,FALSE))</f>
      </c>
      <c r="E131" s="24">
        <f>IF(ISERROR(VLOOKUP(A131,'[1]Z09 政府性基金预算财政拨款收入支出决算表(财决09表)'!$A$10:$T$200,8,FALSE)),"",VLOOKUP(A131,'[1]Z09 政府性基金预算财政拨款收入支出决算表(财决09表)'!$A$10:$T$200,8,FALSE))</f>
      </c>
      <c r="F131" s="24">
        <f>IF(ISERROR(VLOOKUP(A131,'[1]Z09 政府性基金预算财政拨款收入支出决算表(财决09表)'!$A$10:$T$200,11,FALSE)),"",VLOOKUP(A131,'[1]Z09 政府性基金预算财政拨款收入支出决算表(财决09表)'!$A$10:$T$200,11,FALSE))</f>
      </c>
      <c r="G131" s="24">
        <f>IF(ISERROR(VLOOKUP(A131,'[1]Z09 政府性基金预算财政拨款收入支出决算表(财决09表)'!$A$10:$T$200,12,FALSE)),"",VLOOKUP(A131,'[1]Z09 政府性基金预算财政拨款收入支出决算表(财决09表)'!$A$10:$T$200,12,FALSE))</f>
      </c>
      <c r="H131" s="24">
        <f>IF(ISERROR(VLOOKUP(A131,'[1]Z09 政府性基金预算财政拨款收入支出决算表(财决09表)'!$A$10:$T$200,15,FALSE)),"",VLOOKUP(A131,'[1]Z09 政府性基金预算财政拨款收入支出决算表(财决09表)'!$A$10:$T$200,15,FALSE))</f>
      </c>
      <c r="I131" s="24">
        <f>IF(ISERROR(VLOOKUP(A131,'[1]Z09 政府性基金预算财政拨款收入支出决算表(财决09表)'!$A$10:$T$200,16,FALSE)),"",VLOOKUP(A131,'[1]Z09 政府性基金预算财政拨款收入支出决算表(财决09表)'!$A$10:$T$200,16,FALSE))</f>
      </c>
      <c r="J131" s="8">
        <f>'[1]Z09 政府性基金预算财政拨款收入支出决算表(财决09表)'!$A128</f>
        <v>0</v>
      </c>
      <c r="K131" s="34">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8">
        <f t="shared" si="4"/>
      </c>
    </row>
    <row r="132" spans="1:12" ht="22.5" customHeight="1">
      <c r="A132" s="22">
        <f t="shared" si="5"/>
      </c>
      <c r="B132" s="22"/>
      <c r="C132" s="23">
        <f>IF(ISERROR(VLOOKUP(A132,'[1]Z09 政府性基金预算财政拨款收入支出决算表(财决09表)'!$A$10:$T$200,4,FALSE)),"",VLOOKUP(A132,'[1]Z09 政府性基金预算财政拨款收入支出决算表(财决09表)'!$A$10:$T$200,4,FALSE))</f>
      </c>
      <c r="D132" s="24">
        <f>IF(ISERROR(VLOOKUP(A132,'[1]Z09 政府性基金预算财政拨款收入支出决算表(财决09表)'!$A$10:$T$200,5,FALSE)),"",VLOOKUP(A132,'[1]Z09 政府性基金预算财政拨款收入支出决算表(财决09表)'!$A$10:$T$200,5,FALSE))</f>
      </c>
      <c r="E132" s="24">
        <f>IF(ISERROR(VLOOKUP(A132,'[1]Z09 政府性基金预算财政拨款收入支出决算表(财决09表)'!$A$10:$T$200,8,FALSE)),"",VLOOKUP(A132,'[1]Z09 政府性基金预算财政拨款收入支出决算表(财决09表)'!$A$10:$T$200,8,FALSE))</f>
      </c>
      <c r="F132" s="24">
        <f>IF(ISERROR(VLOOKUP(A132,'[1]Z09 政府性基金预算财政拨款收入支出决算表(财决09表)'!$A$10:$T$200,11,FALSE)),"",VLOOKUP(A132,'[1]Z09 政府性基金预算财政拨款收入支出决算表(财决09表)'!$A$10:$T$200,11,FALSE))</f>
      </c>
      <c r="G132" s="24">
        <f>IF(ISERROR(VLOOKUP(A132,'[1]Z09 政府性基金预算财政拨款收入支出决算表(财决09表)'!$A$10:$T$200,12,FALSE)),"",VLOOKUP(A132,'[1]Z09 政府性基金预算财政拨款收入支出决算表(财决09表)'!$A$10:$T$200,12,FALSE))</f>
      </c>
      <c r="H132" s="24">
        <f>IF(ISERROR(VLOOKUP(A132,'[1]Z09 政府性基金预算财政拨款收入支出决算表(财决09表)'!$A$10:$T$200,15,FALSE)),"",VLOOKUP(A132,'[1]Z09 政府性基金预算财政拨款收入支出决算表(财决09表)'!$A$10:$T$200,15,FALSE))</f>
      </c>
      <c r="I132" s="24">
        <f>IF(ISERROR(VLOOKUP(A132,'[1]Z09 政府性基金预算财政拨款收入支出决算表(财决09表)'!$A$10:$T$200,16,FALSE)),"",VLOOKUP(A132,'[1]Z09 政府性基金预算财政拨款收入支出决算表(财决09表)'!$A$10:$T$200,16,FALSE))</f>
      </c>
      <c r="J132" s="8">
        <f>'[1]Z09 政府性基金预算财政拨款收入支出决算表(财决09表)'!$A129</f>
        <v>0</v>
      </c>
      <c r="K132" s="34">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8">
        <f t="shared" si="4"/>
      </c>
    </row>
    <row r="133" spans="1:12" ht="22.5" customHeight="1">
      <c r="A133" s="22">
        <f t="shared" si="5"/>
      </c>
      <c r="B133" s="22"/>
      <c r="C133" s="23">
        <f>IF(ISERROR(VLOOKUP(A133,'[1]Z09 政府性基金预算财政拨款收入支出决算表(财决09表)'!$A$10:$T$200,4,FALSE)),"",VLOOKUP(A133,'[1]Z09 政府性基金预算财政拨款收入支出决算表(财决09表)'!$A$10:$T$200,4,FALSE))</f>
      </c>
      <c r="D133" s="24">
        <f>IF(ISERROR(VLOOKUP(A133,'[1]Z09 政府性基金预算财政拨款收入支出决算表(财决09表)'!$A$10:$T$200,5,FALSE)),"",VLOOKUP(A133,'[1]Z09 政府性基金预算财政拨款收入支出决算表(财决09表)'!$A$10:$T$200,5,FALSE))</f>
      </c>
      <c r="E133" s="24">
        <f>IF(ISERROR(VLOOKUP(A133,'[1]Z09 政府性基金预算财政拨款收入支出决算表(财决09表)'!$A$10:$T$200,8,FALSE)),"",VLOOKUP(A133,'[1]Z09 政府性基金预算财政拨款收入支出决算表(财决09表)'!$A$10:$T$200,8,FALSE))</f>
      </c>
      <c r="F133" s="24">
        <f>IF(ISERROR(VLOOKUP(A133,'[1]Z09 政府性基金预算财政拨款收入支出决算表(财决09表)'!$A$10:$T$200,11,FALSE)),"",VLOOKUP(A133,'[1]Z09 政府性基金预算财政拨款收入支出决算表(财决09表)'!$A$10:$T$200,11,FALSE))</f>
      </c>
      <c r="G133" s="24">
        <f>IF(ISERROR(VLOOKUP(A133,'[1]Z09 政府性基金预算财政拨款收入支出决算表(财决09表)'!$A$10:$T$200,12,FALSE)),"",VLOOKUP(A133,'[1]Z09 政府性基金预算财政拨款收入支出决算表(财决09表)'!$A$10:$T$200,12,FALSE))</f>
      </c>
      <c r="H133" s="24">
        <f>IF(ISERROR(VLOOKUP(A133,'[1]Z09 政府性基金预算财政拨款收入支出决算表(财决09表)'!$A$10:$T$200,15,FALSE)),"",VLOOKUP(A133,'[1]Z09 政府性基金预算财政拨款收入支出决算表(财决09表)'!$A$10:$T$200,15,FALSE))</f>
      </c>
      <c r="I133" s="24">
        <f>IF(ISERROR(VLOOKUP(A133,'[1]Z09 政府性基金预算财政拨款收入支出决算表(财决09表)'!$A$10:$T$200,16,FALSE)),"",VLOOKUP(A133,'[1]Z09 政府性基金预算财政拨款收入支出决算表(财决09表)'!$A$10:$T$200,16,FALSE))</f>
      </c>
      <c r="J133" s="8">
        <f>'[1]Z09 政府性基金预算财政拨款收入支出决算表(财决09表)'!$A130</f>
        <v>0</v>
      </c>
      <c r="K133" s="34">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8">
        <f t="shared" si="4"/>
      </c>
    </row>
    <row r="134" spans="1:12" ht="22.5" customHeight="1">
      <c r="A134" s="22">
        <f t="shared" si="5"/>
      </c>
      <c r="B134" s="22"/>
      <c r="C134" s="23">
        <f>IF(ISERROR(VLOOKUP(A134,'[1]Z09 政府性基金预算财政拨款收入支出决算表(财决09表)'!$A$10:$T$200,4,FALSE)),"",VLOOKUP(A134,'[1]Z09 政府性基金预算财政拨款收入支出决算表(财决09表)'!$A$10:$T$200,4,FALSE))</f>
      </c>
      <c r="D134" s="24">
        <f>IF(ISERROR(VLOOKUP(A134,'[1]Z09 政府性基金预算财政拨款收入支出决算表(财决09表)'!$A$10:$T$200,5,FALSE)),"",VLOOKUP(A134,'[1]Z09 政府性基金预算财政拨款收入支出决算表(财决09表)'!$A$10:$T$200,5,FALSE))</f>
      </c>
      <c r="E134" s="24">
        <f>IF(ISERROR(VLOOKUP(A134,'[1]Z09 政府性基金预算财政拨款收入支出决算表(财决09表)'!$A$10:$T$200,8,FALSE)),"",VLOOKUP(A134,'[1]Z09 政府性基金预算财政拨款收入支出决算表(财决09表)'!$A$10:$T$200,8,FALSE))</f>
      </c>
      <c r="F134" s="24">
        <f>IF(ISERROR(VLOOKUP(A134,'[1]Z09 政府性基金预算财政拨款收入支出决算表(财决09表)'!$A$10:$T$200,11,FALSE)),"",VLOOKUP(A134,'[1]Z09 政府性基金预算财政拨款收入支出决算表(财决09表)'!$A$10:$T$200,11,FALSE))</f>
      </c>
      <c r="G134" s="24">
        <f>IF(ISERROR(VLOOKUP(A134,'[1]Z09 政府性基金预算财政拨款收入支出决算表(财决09表)'!$A$10:$T$200,12,FALSE)),"",VLOOKUP(A134,'[1]Z09 政府性基金预算财政拨款收入支出决算表(财决09表)'!$A$10:$T$200,12,FALSE))</f>
      </c>
      <c r="H134" s="24">
        <f>IF(ISERROR(VLOOKUP(A134,'[1]Z09 政府性基金预算财政拨款收入支出决算表(财决09表)'!$A$10:$T$200,15,FALSE)),"",VLOOKUP(A134,'[1]Z09 政府性基金预算财政拨款收入支出决算表(财决09表)'!$A$10:$T$200,15,FALSE))</f>
      </c>
      <c r="I134" s="24">
        <f>IF(ISERROR(VLOOKUP(A134,'[1]Z09 政府性基金预算财政拨款收入支出决算表(财决09表)'!$A$10:$T$200,16,FALSE)),"",VLOOKUP(A134,'[1]Z09 政府性基金预算财政拨款收入支出决算表(财决09表)'!$A$10:$T$200,16,FALSE))</f>
      </c>
      <c r="J134" s="8">
        <f>'[1]Z09 政府性基金预算财政拨款收入支出决算表(财决09表)'!$A131</f>
        <v>0</v>
      </c>
      <c r="K134" s="34">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8">
        <f t="shared" si="4"/>
      </c>
    </row>
    <row r="135" spans="1:12" ht="22.5" customHeight="1">
      <c r="A135" s="22">
        <f t="shared" si="5"/>
      </c>
      <c r="B135" s="22"/>
      <c r="C135" s="23">
        <f>IF(ISERROR(VLOOKUP(A135,'[1]Z09 政府性基金预算财政拨款收入支出决算表(财决09表)'!$A$10:$T$200,4,FALSE)),"",VLOOKUP(A135,'[1]Z09 政府性基金预算财政拨款收入支出决算表(财决09表)'!$A$10:$T$200,4,FALSE))</f>
      </c>
      <c r="D135" s="24">
        <f>IF(ISERROR(VLOOKUP(A135,'[1]Z09 政府性基金预算财政拨款收入支出决算表(财决09表)'!$A$10:$T$200,5,FALSE)),"",VLOOKUP(A135,'[1]Z09 政府性基金预算财政拨款收入支出决算表(财决09表)'!$A$10:$T$200,5,FALSE))</f>
      </c>
      <c r="E135" s="24">
        <f>IF(ISERROR(VLOOKUP(A135,'[1]Z09 政府性基金预算财政拨款收入支出决算表(财决09表)'!$A$10:$T$200,8,FALSE)),"",VLOOKUP(A135,'[1]Z09 政府性基金预算财政拨款收入支出决算表(财决09表)'!$A$10:$T$200,8,FALSE))</f>
      </c>
      <c r="F135" s="24">
        <f>IF(ISERROR(VLOOKUP(A135,'[1]Z09 政府性基金预算财政拨款收入支出决算表(财决09表)'!$A$10:$T$200,11,FALSE)),"",VLOOKUP(A135,'[1]Z09 政府性基金预算财政拨款收入支出决算表(财决09表)'!$A$10:$T$200,11,FALSE))</f>
      </c>
      <c r="G135" s="24">
        <f>IF(ISERROR(VLOOKUP(A135,'[1]Z09 政府性基金预算财政拨款收入支出决算表(财决09表)'!$A$10:$T$200,12,FALSE)),"",VLOOKUP(A135,'[1]Z09 政府性基金预算财政拨款收入支出决算表(财决09表)'!$A$10:$T$200,12,FALSE))</f>
      </c>
      <c r="H135" s="24">
        <f>IF(ISERROR(VLOOKUP(A135,'[1]Z09 政府性基金预算财政拨款收入支出决算表(财决09表)'!$A$10:$T$200,15,FALSE)),"",VLOOKUP(A135,'[1]Z09 政府性基金预算财政拨款收入支出决算表(财决09表)'!$A$10:$T$200,15,FALSE))</f>
      </c>
      <c r="I135" s="24">
        <f>IF(ISERROR(VLOOKUP(A135,'[1]Z09 政府性基金预算财政拨款收入支出决算表(财决09表)'!$A$10:$T$200,16,FALSE)),"",VLOOKUP(A135,'[1]Z09 政府性基金预算财政拨款收入支出决算表(财决09表)'!$A$10:$T$200,16,FALSE))</f>
      </c>
      <c r="J135" s="8">
        <f>'[1]Z09 政府性基金预算财政拨款收入支出决算表(财决09表)'!$A132</f>
        <v>0</v>
      </c>
      <c r="K135" s="34">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8">
        <f t="shared" si="4"/>
      </c>
    </row>
    <row r="136" spans="1:12" ht="22.5" customHeight="1">
      <c r="A136" s="22">
        <f t="shared" si="5"/>
      </c>
      <c r="B136" s="22"/>
      <c r="C136" s="23">
        <f>IF(ISERROR(VLOOKUP(A136,'[1]Z09 政府性基金预算财政拨款收入支出决算表(财决09表)'!$A$10:$T$200,4,FALSE)),"",VLOOKUP(A136,'[1]Z09 政府性基金预算财政拨款收入支出决算表(财决09表)'!$A$10:$T$200,4,FALSE))</f>
      </c>
      <c r="D136" s="24">
        <f>IF(ISERROR(VLOOKUP(A136,'[1]Z09 政府性基金预算财政拨款收入支出决算表(财决09表)'!$A$10:$T$200,5,FALSE)),"",VLOOKUP(A136,'[1]Z09 政府性基金预算财政拨款收入支出决算表(财决09表)'!$A$10:$T$200,5,FALSE))</f>
      </c>
      <c r="E136" s="24">
        <f>IF(ISERROR(VLOOKUP(A136,'[1]Z09 政府性基金预算财政拨款收入支出决算表(财决09表)'!$A$10:$T$200,8,FALSE)),"",VLOOKUP(A136,'[1]Z09 政府性基金预算财政拨款收入支出决算表(财决09表)'!$A$10:$T$200,8,FALSE))</f>
      </c>
      <c r="F136" s="24">
        <f>IF(ISERROR(VLOOKUP(A136,'[1]Z09 政府性基金预算财政拨款收入支出决算表(财决09表)'!$A$10:$T$200,11,FALSE)),"",VLOOKUP(A136,'[1]Z09 政府性基金预算财政拨款收入支出决算表(财决09表)'!$A$10:$T$200,11,FALSE))</f>
      </c>
      <c r="G136" s="24">
        <f>IF(ISERROR(VLOOKUP(A136,'[1]Z09 政府性基金预算财政拨款收入支出决算表(财决09表)'!$A$10:$T$200,12,FALSE)),"",VLOOKUP(A136,'[1]Z09 政府性基金预算财政拨款收入支出决算表(财决09表)'!$A$10:$T$200,12,FALSE))</f>
      </c>
      <c r="H136" s="24">
        <f>IF(ISERROR(VLOOKUP(A136,'[1]Z09 政府性基金预算财政拨款收入支出决算表(财决09表)'!$A$10:$T$200,15,FALSE)),"",VLOOKUP(A136,'[1]Z09 政府性基金预算财政拨款收入支出决算表(财决09表)'!$A$10:$T$200,15,FALSE))</f>
      </c>
      <c r="I136" s="24">
        <f>IF(ISERROR(VLOOKUP(A136,'[1]Z09 政府性基金预算财政拨款收入支出决算表(财决09表)'!$A$10:$T$200,16,FALSE)),"",VLOOKUP(A136,'[1]Z09 政府性基金预算财政拨款收入支出决算表(财决09表)'!$A$10:$T$200,16,FALSE))</f>
      </c>
      <c r="J136" s="8">
        <f>'[1]Z09 政府性基金预算财政拨款收入支出决算表(财决09表)'!$A133</f>
        <v>0</v>
      </c>
      <c r="K136" s="34">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8">
        <f t="shared" si="4"/>
      </c>
    </row>
    <row r="137" spans="1:12" ht="22.5" customHeight="1">
      <c r="A137" s="22">
        <f t="shared" si="5"/>
      </c>
      <c r="B137" s="22"/>
      <c r="C137" s="23">
        <f>IF(ISERROR(VLOOKUP(A137,'[1]Z09 政府性基金预算财政拨款收入支出决算表(财决09表)'!$A$10:$T$200,4,FALSE)),"",VLOOKUP(A137,'[1]Z09 政府性基金预算财政拨款收入支出决算表(财决09表)'!$A$10:$T$200,4,FALSE))</f>
      </c>
      <c r="D137" s="24">
        <f>IF(ISERROR(VLOOKUP(A137,'[1]Z09 政府性基金预算财政拨款收入支出决算表(财决09表)'!$A$10:$T$200,5,FALSE)),"",VLOOKUP(A137,'[1]Z09 政府性基金预算财政拨款收入支出决算表(财决09表)'!$A$10:$T$200,5,FALSE))</f>
      </c>
      <c r="E137" s="24">
        <f>IF(ISERROR(VLOOKUP(A137,'[1]Z09 政府性基金预算财政拨款收入支出决算表(财决09表)'!$A$10:$T$200,8,FALSE)),"",VLOOKUP(A137,'[1]Z09 政府性基金预算财政拨款收入支出决算表(财决09表)'!$A$10:$T$200,8,FALSE))</f>
      </c>
      <c r="F137" s="24">
        <f>IF(ISERROR(VLOOKUP(A137,'[1]Z09 政府性基金预算财政拨款收入支出决算表(财决09表)'!$A$10:$T$200,11,FALSE)),"",VLOOKUP(A137,'[1]Z09 政府性基金预算财政拨款收入支出决算表(财决09表)'!$A$10:$T$200,11,FALSE))</f>
      </c>
      <c r="G137" s="24">
        <f>IF(ISERROR(VLOOKUP(A137,'[1]Z09 政府性基金预算财政拨款收入支出决算表(财决09表)'!$A$10:$T$200,12,FALSE)),"",VLOOKUP(A137,'[1]Z09 政府性基金预算财政拨款收入支出决算表(财决09表)'!$A$10:$T$200,12,FALSE))</f>
      </c>
      <c r="H137" s="24">
        <f>IF(ISERROR(VLOOKUP(A137,'[1]Z09 政府性基金预算财政拨款收入支出决算表(财决09表)'!$A$10:$T$200,15,FALSE)),"",VLOOKUP(A137,'[1]Z09 政府性基金预算财政拨款收入支出决算表(财决09表)'!$A$10:$T$200,15,FALSE))</f>
      </c>
      <c r="I137" s="24">
        <f>IF(ISERROR(VLOOKUP(A137,'[1]Z09 政府性基金预算财政拨款收入支出决算表(财决09表)'!$A$10:$T$200,16,FALSE)),"",VLOOKUP(A137,'[1]Z09 政府性基金预算财政拨款收入支出决算表(财决09表)'!$A$10:$T$200,16,FALSE))</f>
      </c>
      <c r="J137" s="8">
        <f>'[1]Z09 政府性基金预算财政拨款收入支出决算表(财决09表)'!$A134</f>
        <v>0</v>
      </c>
      <c r="K137" s="34">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8">
        <f t="shared" si="4"/>
      </c>
    </row>
    <row r="138" spans="1:12" ht="22.5" customHeight="1">
      <c r="A138" s="22">
        <f t="shared" si="5"/>
      </c>
      <c r="B138" s="22"/>
      <c r="C138" s="23">
        <f>IF(ISERROR(VLOOKUP(A138,'[1]Z09 政府性基金预算财政拨款收入支出决算表(财决09表)'!$A$10:$T$200,4,FALSE)),"",VLOOKUP(A138,'[1]Z09 政府性基金预算财政拨款收入支出决算表(财决09表)'!$A$10:$T$200,4,FALSE))</f>
      </c>
      <c r="D138" s="24">
        <f>IF(ISERROR(VLOOKUP(A138,'[1]Z09 政府性基金预算财政拨款收入支出决算表(财决09表)'!$A$10:$T$200,5,FALSE)),"",VLOOKUP(A138,'[1]Z09 政府性基金预算财政拨款收入支出决算表(财决09表)'!$A$10:$T$200,5,FALSE))</f>
      </c>
      <c r="E138" s="24">
        <f>IF(ISERROR(VLOOKUP(A138,'[1]Z09 政府性基金预算财政拨款收入支出决算表(财决09表)'!$A$10:$T$200,8,FALSE)),"",VLOOKUP(A138,'[1]Z09 政府性基金预算财政拨款收入支出决算表(财决09表)'!$A$10:$T$200,8,FALSE))</f>
      </c>
      <c r="F138" s="24">
        <f>IF(ISERROR(VLOOKUP(A138,'[1]Z09 政府性基金预算财政拨款收入支出决算表(财决09表)'!$A$10:$T$200,11,FALSE)),"",VLOOKUP(A138,'[1]Z09 政府性基金预算财政拨款收入支出决算表(财决09表)'!$A$10:$T$200,11,FALSE))</f>
      </c>
      <c r="G138" s="24">
        <f>IF(ISERROR(VLOOKUP(A138,'[1]Z09 政府性基金预算财政拨款收入支出决算表(财决09表)'!$A$10:$T$200,12,FALSE)),"",VLOOKUP(A138,'[1]Z09 政府性基金预算财政拨款收入支出决算表(财决09表)'!$A$10:$T$200,12,FALSE))</f>
      </c>
      <c r="H138" s="24">
        <f>IF(ISERROR(VLOOKUP(A138,'[1]Z09 政府性基金预算财政拨款收入支出决算表(财决09表)'!$A$10:$T$200,15,FALSE)),"",VLOOKUP(A138,'[1]Z09 政府性基金预算财政拨款收入支出决算表(财决09表)'!$A$10:$T$200,15,FALSE))</f>
      </c>
      <c r="I138" s="24">
        <f>IF(ISERROR(VLOOKUP(A138,'[1]Z09 政府性基金预算财政拨款收入支出决算表(财决09表)'!$A$10:$T$200,16,FALSE)),"",VLOOKUP(A138,'[1]Z09 政府性基金预算财政拨款收入支出决算表(财决09表)'!$A$10:$T$200,16,FALSE))</f>
      </c>
      <c r="J138" s="8">
        <f>'[1]Z09 政府性基金预算财政拨款收入支出决算表(财决09表)'!$A135</f>
        <v>0</v>
      </c>
      <c r="K138" s="34">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8">
        <f t="shared" si="4"/>
      </c>
    </row>
    <row r="139" spans="1:12" ht="22.5" customHeight="1">
      <c r="A139" s="22">
        <f t="shared" si="5"/>
      </c>
      <c r="B139" s="22"/>
      <c r="C139" s="23">
        <f>IF(ISERROR(VLOOKUP(A139,'[1]Z09 政府性基金预算财政拨款收入支出决算表(财决09表)'!$A$10:$T$200,4,FALSE)),"",VLOOKUP(A139,'[1]Z09 政府性基金预算财政拨款收入支出决算表(财决09表)'!$A$10:$T$200,4,FALSE))</f>
      </c>
      <c r="D139" s="24">
        <f>IF(ISERROR(VLOOKUP(A139,'[1]Z09 政府性基金预算财政拨款收入支出决算表(财决09表)'!$A$10:$T$200,5,FALSE)),"",VLOOKUP(A139,'[1]Z09 政府性基金预算财政拨款收入支出决算表(财决09表)'!$A$10:$T$200,5,FALSE))</f>
      </c>
      <c r="E139" s="24">
        <f>IF(ISERROR(VLOOKUP(A139,'[1]Z09 政府性基金预算财政拨款收入支出决算表(财决09表)'!$A$10:$T$200,8,FALSE)),"",VLOOKUP(A139,'[1]Z09 政府性基金预算财政拨款收入支出决算表(财决09表)'!$A$10:$T$200,8,FALSE))</f>
      </c>
      <c r="F139" s="24">
        <f>IF(ISERROR(VLOOKUP(A139,'[1]Z09 政府性基金预算财政拨款收入支出决算表(财决09表)'!$A$10:$T$200,11,FALSE)),"",VLOOKUP(A139,'[1]Z09 政府性基金预算财政拨款收入支出决算表(财决09表)'!$A$10:$T$200,11,FALSE))</f>
      </c>
      <c r="G139" s="24">
        <f>IF(ISERROR(VLOOKUP(A139,'[1]Z09 政府性基金预算财政拨款收入支出决算表(财决09表)'!$A$10:$T$200,12,FALSE)),"",VLOOKUP(A139,'[1]Z09 政府性基金预算财政拨款收入支出决算表(财决09表)'!$A$10:$T$200,12,FALSE))</f>
      </c>
      <c r="H139" s="24">
        <f>IF(ISERROR(VLOOKUP(A139,'[1]Z09 政府性基金预算财政拨款收入支出决算表(财决09表)'!$A$10:$T$200,15,FALSE)),"",VLOOKUP(A139,'[1]Z09 政府性基金预算财政拨款收入支出决算表(财决09表)'!$A$10:$T$200,15,FALSE))</f>
      </c>
      <c r="I139" s="24">
        <f>IF(ISERROR(VLOOKUP(A139,'[1]Z09 政府性基金预算财政拨款收入支出决算表(财决09表)'!$A$10:$T$200,16,FALSE)),"",VLOOKUP(A139,'[1]Z09 政府性基金预算财政拨款收入支出决算表(财决09表)'!$A$10:$T$200,16,FALSE))</f>
      </c>
      <c r="J139" s="8">
        <f>'[1]Z09 政府性基金预算财政拨款收入支出决算表(财决09表)'!$A136</f>
        <v>0</v>
      </c>
      <c r="K139" s="34">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8">
        <f t="shared" si="4"/>
      </c>
    </row>
    <row r="140" spans="1:12" ht="22.5" customHeight="1">
      <c r="A140" s="22">
        <f t="shared" si="5"/>
      </c>
      <c r="B140" s="22"/>
      <c r="C140" s="23">
        <f>IF(ISERROR(VLOOKUP(A140,'[1]Z09 政府性基金预算财政拨款收入支出决算表(财决09表)'!$A$10:$T$200,4,FALSE)),"",VLOOKUP(A140,'[1]Z09 政府性基金预算财政拨款收入支出决算表(财决09表)'!$A$10:$T$200,4,FALSE))</f>
      </c>
      <c r="D140" s="24">
        <f>IF(ISERROR(VLOOKUP(A140,'[1]Z09 政府性基金预算财政拨款收入支出决算表(财决09表)'!$A$10:$T$200,5,FALSE)),"",VLOOKUP(A140,'[1]Z09 政府性基金预算财政拨款收入支出决算表(财决09表)'!$A$10:$T$200,5,FALSE))</f>
      </c>
      <c r="E140" s="24">
        <f>IF(ISERROR(VLOOKUP(A140,'[1]Z09 政府性基金预算财政拨款收入支出决算表(财决09表)'!$A$10:$T$200,8,FALSE)),"",VLOOKUP(A140,'[1]Z09 政府性基金预算财政拨款收入支出决算表(财决09表)'!$A$10:$T$200,8,FALSE))</f>
      </c>
      <c r="F140" s="24">
        <f>IF(ISERROR(VLOOKUP(A140,'[1]Z09 政府性基金预算财政拨款收入支出决算表(财决09表)'!$A$10:$T$200,11,FALSE)),"",VLOOKUP(A140,'[1]Z09 政府性基金预算财政拨款收入支出决算表(财决09表)'!$A$10:$T$200,11,FALSE))</f>
      </c>
      <c r="G140" s="24">
        <f>IF(ISERROR(VLOOKUP(A140,'[1]Z09 政府性基金预算财政拨款收入支出决算表(财决09表)'!$A$10:$T$200,12,FALSE)),"",VLOOKUP(A140,'[1]Z09 政府性基金预算财政拨款收入支出决算表(财决09表)'!$A$10:$T$200,12,FALSE))</f>
      </c>
      <c r="H140" s="24">
        <f>IF(ISERROR(VLOOKUP(A140,'[1]Z09 政府性基金预算财政拨款收入支出决算表(财决09表)'!$A$10:$T$200,15,FALSE)),"",VLOOKUP(A140,'[1]Z09 政府性基金预算财政拨款收入支出决算表(财决09表)'!$A$10:$T$200,15,FALSE))</f>
      </c>
      <c r="I140" s="24">
        <f>IF(ISERROR(VLOOKUP(A140,'[1]Z09 政府性基金预算财政拨款收入支出决算表(财决09表)'!$A$10:$T$200,16,FALSE)),"",VLOOKUP(A140,'[1]Z09 政府性基金预算财政拨款收入支出决算表(财决09表)'!$A$10:$T$200,16,FALSE))</f>
      </c>
      <c r="J140" s="8">
        <f>'[1]Z09 政府性基金预算财政拨款收入支出决算表(财决09表)'!$A137</f>
        <v>0</v>
      </c>
      <c r="K140" s="34">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8">
        <f t="shared" si="4"/>
      </c>
    </row>
    <row r="141" spans="1:12" ht="22.5" customHeight="1">
      <c r="A141" s="22">
        <f t="shared" si="5"/>
      </c>
      <c r="B141" s="22"/>
      <c r="C141" s="23">
        <f>IF(ISERROR(VLOOKUP(A141,'[1]Z09 政府性基金预算财政拨款收入支出决算表(财决09表)'!$A$10:$T$200,4,FALSE)),"",VLOOKUP(A141,'[1]Z09 政府性基金预算财政拨款收入支出决算表(财决09表)'!$A$10:$T$200,4,FALSE))</f>
      </c>
      <c r="D141" s="24">
        <f>IF(ISERROR(VLOOKUP(A141,'[1]Z09 政府性基金预算财政拨款收入支出决算表(财决09表)'!$A$10:$T$200,5,FALSE)),"",VLOOKUP(A141,'[1]Z09 政府性基金预算财政拨款收入支出决算表(财决09表)'!$A$10:$T$200,5,FALSE))</f>
      </c>
      <c r="E141" s="24">
        <f>IF(ISERROR(VLOOKUP(A141,'[1]Z09 政府性基金预算财政拨款收入支出决算表(财决09表)'!$A$10:$T$200,8,FALSE)),"",VLOOKUP(A141,'[1]Z09 政府性基金预算财政拨款收入支出决算表(财决09表)'!$A$10:$T$200,8,FALSE))</f>
      </c>
      <c r="F141" s="24">
        <f>IF(ISERROR(VLOOKUP(A141,'[1]Z09 政府性基金预算财政拨款收入支出决算表(财决09表)'!$A$10:$T$200,11,FALSE)),"",VLOOKUP(A141,'[1]Z09 政府性基金预算财政拨款收入支出决算表(财决09表)'!$A$10:$T$200,11,FALSE))</f>
      </c>
      <c r="G141" s="24">
        <f>IF(ISERROR(VLOOKUP(A141,'[1]Z09 政府性基金预算财政拨款收入支出决算表(财决09表)'!$A$10:$T$200,12,FALSE)),"",VLOOKUP(A141,'[1]Z09 政府性基金预算财政拨款收入支出决算表(财决09表)'!$A$10:$T$200,12,FALSE))</f>
      </c>
      <c r="H141" s="24">
        <f>IF(ISERROR(VLOOKUP(A141,'[1]Z09 政府性基金预算财政拨款收入支出决算表(财决09表)'!$A$10:$T$200,15,FALSE)),"",VLOOKUP(A141,'[1]Z09 政府性基金预算财政拨款收入支出决算表(财决09表)'!$A$10:$T$200,15,FALSE))</f>
      </c>
      <c r="I141" s="24">
        <f>IF(ISERROR(VLOOKUP(A141,'[1]Z09 政府性基金预算财政拨款收入支出决算表(财决09表)'!$A$10:$T$200,16,FALSE)),"",VLOOKUP(A141,'[1]Z09 政府性基金预算财政拨款收入支出决算表(财决09表)'!$A$10:$T$200,16,FALSE))</f>
      </c>
      <c r="J141" s="8">
        <f>'[1]Z09 政府性基金预算财政拨款收入支出决算表(财决09表)'!$A138</f>
        <v>0</v>
      </c>
      <c r="K141" s="34">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8">
        <f t="shared" si="4"/>
      </c>
    </row>
    <row r="142" spans="1:12" ht="22.5" customHeight="1">
      <c r="A142" s="22">
        <f t="shared" si="5"/>
      </c>
      <c r="B142" s="22"/>
      <c r="C142" s="23">
        <f>IF(ISERROR(VLOOKUP(A142,'[1]Z09 政府性基金预算财政拨款收入支出决算表(财决09表)'!$A$10:$T$200,4,FALSE)),"",VLOOKUP(A142,'[1]Z09 政府性基金预算财政拨款收入支出决算表(财决09表)'!$A$10:$T$200,4,FALSE))</f>
      </c>
      <c r="D142" s="24">
        <f>IF(ISERROR(VLOOKUP(A142,'[1]Z09 政府性基金预算财政拨款收入支出决算表(财决09表)'!$A$10:$T$200,5,FALSE)),"",VLOOKUP(A142,'[1]Z09 政府性基金预算财政拨款收入支出决算表(财决09表)'!$A$10:$T$200,5,FALSE))</f>
      </c>
      <c r="E142" s="24">
        <f>IF(ISERROR(VLOOKUP(A142,'[1]Z09 政府性基金预算财政拨款收入支出决算表(财决09表)'!$A$10:$T$200,8,FALSE)),"",VLOOKUP(A142,'[1]Z09 政府性基金预算财政拨款收入支出决算表(财决09表)'!$A$10:$T$200,8,FALSE))</f>
      </c>
      <c r="F142" s="24">
        <f>IF(ISERROR(VLOOKUP(A142,'[1]Z09 政府性基金预算财政拨款收入支出决算表(财决09表)'!$A$10:$T$200,11,FALSE)),"",VLOOKUP(A142,'[1]Z09 政府性基金预算财政拨款收入支出决算表(财决09表)'!$A$10:$T$200,11,FALSE))</f>
      </c>
      <c r="G142" s="24">
        <f>IF(ISERROR(VLOOKUP(A142,'[1]Z09 政府性基金预算财政拨款收入支出决算表(财决09表)'!$A$10:$T$200,12,FALSE)),"",VLOOKUP(A142,'[1]Z09 政府性基金预算财政拨款收入支出决算表(财决09表)'!$A$10:$T$200,12,FALSE))</f>
      </c>
      <c r="H142" s="24">
        <f>IF(ISERROR(VLOOKUP(A142,'[1]Z09 政府性基金预算财政拨款收入支出决算表(财决09表)'!$A$10:$T$200,15,FALSE)),"",VLOOKUP(A142,'[1]Z09 政府性基金预算财政拨款收入支出决算表(财决09表)'!$A$10:$T$200,15,FALSE))</f>
      </c>
      <c r="I142" s="24">
        <f>IF(ISERROR(VLOOKUP(A142,'[1]Z09 政府性基金预算财政拨款收入支出决算表(财决09表)'!$A$10:$T$200,16,FALSE)),"",VLOOKUP(A142,'[1]Z09 政府性基金预算财政拨款收入支出决算表(财决09表)'!$A$10:$T$200,16,FALSE))</f>
      </c>
      <c r="J142" s="8">
        <f>'[1]Z09 政府性基金预算财政拨款收入支出决算表(财决09表)'!$A139</f>
        <v>0</v>
      </c>
      <c r="K142" s="34">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8">
        <f t="shared" si="4"/>
      </c>
    </row>
    <row r="143" spans="1:12" ht="22.5" customHeight="1">
      <c r="A143" s="22">
        <f t="shared" si="5"/>
      </c>
      <c r="B143" s="22"/>
      <c r="C143" s="23">
        <f>IF(ISERROR(VLOOKUP(A143,'[1]Z09 政府性基金预算财政拨款收入支出决算表(财决09表)'!$A$10:$T$200,4,FALSE)),"",VLOOKUP(A143,'[1]Z09 政府性基金预算财政拨款收入支出决算表(财决09表)'!$A$10:$T$200,4,FALSE))</f>
      </c>
      <c r="D143" s="24">
        <f>IF(ISERROR(VLOOKUP(A143,'[1]Z09 政府性基金预算财政拨款收入支出决算表(财决09表)'!$A$10:$T$200,5,FALSE)),"",VLOOKUP(A143,'[1]Z09 政府性基金预算财政拨款收入支出决算表(财决09表)'!$A$10:$T$200,5,FALSE))</f>
      </c>
      <c r="E143" s="24">
        <f>IF(ISERROR(VLOOKUP(A143,'[1]Z09 政府性基金预算财政拨款收入支出决算表(财决09表)'!$A$10:$T$200,8,FALSE)),"",VLOOKUP(A143,'[1]Z09 政府性基金预算财政拨款收入支出决算表(财决09表)'!$A$10:$T$200,8,FALSE))</f>
      </c>
      <c r="F143" s="24">
        <f>IF(ISERROR(VLOOKUP(A143,'[1]Z09 政府性基金预算财政拨款收入支出决算表(财决09表)'!$A$10:$T$200,11,FALSE)),"",VLOOKUP(A143,'[1]Z09 政府性基金预算财政拨款收入支出决算表(财决09表)'!$A$10:$T$200,11,FALSE))</f>
      </c>
      <c r="G143" s="24">
        <f>IF(ISERROR(VLOOKUP(A143,'[1]Z09 政府性基金预算财政拨款收入支出决算表(财决09表)'!$A$10:$T$200,12,FALSE)),"",VLOOKUP(A143,'[1]Z09 政府性基金预算财政拨款收入支出决算表(财决09表)'!$A$10:$T$200,12,FALSE))</f>
      </c>
      <c r="H143" s="24">
        <f>IF(ISERROR(VLOOKUP(A143,'[1]Z09 政府性基金预算财政拨款收入支出决算表(财决09表)'!$A$10:$T$200,15,FALSE)),"",VLOOKUP(A143,'[1]Z09 政府性基金预算财政拨款收入支出决算表(财决09表)'!$A$10:$T$200,15,FALSE))</f>
      </c>
      <c r="I143" s="24">
        <f>IF(ISERROR(VLOOKUP(A143,'[1]Z09 政府性基金预算财政拨款收入支出决算表(财决09表)'!$A$10:$T$200,16,FALSE)),"",VLOOKUP(A143,'[1]Z09 政府性基金预算财政拨款收入支出决算表(财决09表)'!$A$10:$T$200,16,FALSE))</f>
      </c>
      <c r="J143" s="8">
        <f>'[1]Z09 政府性基金预算财政拨款收入支出决算表(财决09表)'!$A140</f>
        <v>0</v>
      </c>
      <c r="K143" s="34">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8">
        <f t="shared" si="4"/>
      </c>
    </row>
    <row r="144" spans="1:12" ht="22.5" customHeight="1">
      <c r="A144" s="22">
        <f t="shared" si="5"/>
      </c>
      <c r="B144" s="22"/>
      <c r="C144" s="23">
        <f>IF(ISERROR(VLOOKUP(A144,'[1]Z09 政府性基金预算财政拨款收入支出决算表(财决09表)'!$A$10:$T$200,4,FALSE)),"",VLOOKUP(A144,'[1]Z09 政府性基金预算财政拨款收入支出决算表(财决09表)'!$A$10:$T$200,4,FALSE))</f>
      </c>
      <c r="D144" s="24">
        <f>IF(ISERROR(VLOOKUP(A144,'[1]Z09 政府性基金预算财政拨款收入支出决算表(财决09表)'!$A$10:$T$200,5,FALSE)),"",VLOOKUP(A144,'[1]Z09 政府性基金预算财政拨款收入支出决算表(财决09表)'!$A$10:$T$200,5,FALSE))</f>
      </c>
      <c r="E144" s="24">
        <f>IF(ISERROR(VLOOKUP(A144,'[1]Z09 政府性基金预算财政拨款收入支出决算表(财决09表)'!$A$10:$T$200,8,FALSE)),"",VLOOKUP(A144,'[1]Z09 政府性基金预算财政拨款收入支出决算表(财决09表)'!$A$10:$T$200,8,FALSE))</f>
      </c>
      <c r="F144" s="24">
        <f>IF(ISERROR(VLOOKUP(A144,'[1]Z09 政府性基金预算财政拨款收入支出决算表(财决09表)'!$A$10:$T$200,11,FALSE)),"",VLOOKUP(A144,'[1]Z09 政府性基金预算财政拨款收入支出决算表(财决09表)'!$A$10:$T$200,11,FALSE))</f>
      </c>
      <c r="G144" s="24">
        <f>IF(ISERROR(VLOOKUP(A144,'[1]Z09 政府性基金预算财政拨款收入支出决算表(财决09表)'!$A$10:$T$200,12,FALSE)),"",VLOOKUP(A144,'[1]Z09 政府性基金预算财政拨款收入支出决算表(财决09表)'!$A$10:$T$200,12,FALSE))</f>
      </c>
      <c r="H144" s="24">
        <f>IF(ISERROR(VLOOKUP(A144,'[1]Z09 政府性基金预算财政拨款收入支出决算表(财决09表)'!$A$10:$T$200,15,FALSE)),"",VLOOKUP(A144,'[1]Z09 政府性基金预算财政拨款收入支出决算表(财决09表)'!$A$10:$T$200,15,FALSE))</f>
      </c>
      <c r="I144" s="24">
        <f>IF(ISERROR(VLOOKUP(A144,'[1]Z09 政府性基金预算财政拨款收入支出决算表(财决09表)'!$A$10:$T$200,16,FALSE)),"",VLOOKUP(A144,'[1]Z09 政府性基金预算财政拨款收入支出决算表(财决09表)'!$A$10:$T$200,16,FALSE))</f>
      </c>
      <c r="J144" s="8">
        <f>'[1]Z09 政府性基金预算财政拨款收入支出决算表(财决09表)'!$A141</f>
        <v>0</v>
      </c>
      <c r="K144" s="34">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8">
        <f aca="true" t="shared" si="6" ref="L144:L200">IF(C144&lt;&gt;"",ROW(),"")</f>
      </c>
    </row>
    <row r="145" spans="1:12" ht="22.5" customHeight="1">
      <c r="A145" s="22">
        <f t="shared" si="5"/>
      </c>
      <c r="B145" s="22"/>
      <c r="C145" s="23">
        <f>IF(ISERROR(VLOOKUP(A145,'[1]Z09 政府性基金预算财政拨款收入支出决算表(财决09表)'!$A$10:$T$200,4,FALSE)),"",VLOOKUP(A145,'[1]Z09 政府性基金预算财政拨款收入支出决算表(财决09表)'!$A$10:$T$200,4,FALSE))</f>
      </c>
      <c r="D145" s="24">
        <f>IF(ISERROR(VLOOKUP(A145,'[1]Z09 政府性基金预算财政拨款收入支出决算表(财决09表)'!$A$10:$T$200,5,FALSE)),"",VLOOKUP(A145,'[1]Z09 政府性基金预算财政拨款收入支出决算表(财决09表)'!$A$10:$T$200,5,FALSE))</f>
      </c>
      <c r="E145" s="24">
        <f>IF(ISERROR(VLOOKUP(A145,'[1]Z09 政府性基金预算财政拨款收入支出决算表(财决09表)'!$A$10:$T$200,8,FALSE)),"",VLOOKUP(A145,'[1]Z09 政府性基金预算财政拨款收入支出决算表(财决09表)'!$A$10:$T$200,8,FALSE))</f>
      </c>
      <c r="F145" s="24">
        <f>IF(ISERROR(VLOOKUP(A145,'[1]Z09 政府性基金预算财政拨款收入支出决算表(财决09表)'!$A$10:$T$200,11,FALSE)),"",VLOOKUP(A145,'[1]Z09 政府性基金预算财政拨款收入支出决算表(财决09表)'!$A$10:$T$200,11,FALSE))</f>
      </c>
      <c r="G145" s="24">
        <f>IF(ISERROR(VLOOKUP(A145,'[1]Z09 政府性基金预算财政拨款收入支出决算表(财决09表)'!$A$10:$T$200,12,FALSE)),"",VLOOKUP(A145,'[1]Z09 政府性基金预算财政拨款收入支出决算表(财决09表)'!$A$10:$T$200,12,FALSE))</f>
      </c>
      <c r="H145" s="24">
        <f>IF(ISERROR(VLOOKUP(A145,'[1]Z09 政府性基金预算财政拨款收入支出决算表(财决09表)'!$A$10:$T$200,15,FALSE)),"",VLOOKUP(A145,'[1]Z09 政府性基金预算财政拨款收入支出决算表(财决09表)'!$A$10:$T$200,15,FALSE))</f>
      </c>
      <c r="I145" s="24">
        <f>IF(ISERROR(VLOOKUP(A145,'[1]Z09 政府性基金预算财政拨款收入支出决算表(财决09表)'!$A$10:$T$200,16,FALSE)),"",VLOOKUP(A145,'[1]Z09 政府性基金预算财政拨款收入支出决算表(财决09表)'!$A$10:$T$200,16,FALSE))</f>
      </c>
      <c r="J145" s="8">
        <f>'[1]Z09 政府性基金预算财政拨款收入支出决算表(财决09表)'!$A142</f>
        <v>0</v>
      </c>
      <c r="K145" s="34">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8">
        <f t="shared" si="6"/>
      </c>
    </row>
    <row r="146" spans="1:12" ht="22.5" customHeight="1">
      <c r="A146" s="22">
        <f t="shared" si="5"/>
      </c>
      <c r="B146" s="22"/>
      <c r="C146" s="23">
        <f>IF(ISERROR(VLOOKUP(A146,'[1]Z09 政府性基金预算财政拨款收入支出决算表(财决09表)'!$A$10:$T$200,4,FALSE)),"",VLOOKUP(A146,'[1]Z09 政府性基金预算财政拨款收入支出决算表(财决09表)'!$A$10:$T$200,4,FALSE))</f>
      </c>
      <c r="D146" s="24">
        <f>IF(ISERROR(VLOOKUP(A146,'[1]Z09 政府性基金预算财政拨款收入支出决算表(财决09表)'!$A$10:$T$200,5,FALSE)),"",VLOOKUP(A146,'[1]Z09 政府性基金预算财政拨款收入支出决算表(财决09表)'!$A$10:$T$200,5,FALSE))</f>
      </c>
      <c r="E146" s="24">
        <f>IF(ISERROR(VLOOKUP(A146,'[1]Z09 政府性基金预算财政拨款收入支出决算表(财决09表)'!$A$10:$T$200,8,FALSE)),"",VLOOKUP(A146,'[1]Z09 政府性基金预算财政拨款收入支出决算表(财决09表)'!$A$10:$T$200,8,FALSE))</f>
      </c>
      <c r="F146" s="24">
        <f>IF(ISERROR(VLOOKUP(A146,'[1]Z09 政府性基金预算财政拨款收入支出决算表(财决09表)'!$A$10:$T$200,11,FALSE)),"",VLOOKUP(A146,'[1]Z09 政府性基金预算财政拨款收入支出决算表(财决09表)'!$A$10:$T$200,11,FALSE))</f>
      </c>
      <c r="G146" s="24">
        <f>IF(ISERROR(VLOOKUP(A146,'[1]Z09 政府性基金预算财政拨款收入支出决算表(财决09表)'!$A$10:$T$200,12,FALSE)),"",VLOOKUP(A146,'[1]Z09 政府性基金预算财政拨款收入支出决算表(财决09表)'!$A$10:$T$200,12,FALSE))</f>
      </c>
      <c r="H146" s="24">
        <f>IF(ISERROR(VLOOKUP(A146,'[1]Z09 政府性基金预算财政拨款收入支出决算表(财决09表)'!$A$10:$T$200,15,FALSE)),"",VLOOKUP(A146,'[1]Z09 政府性基金预算财政拨款收入支出决算表(财决09表)'!$A$10:$T$200,15,FALSE))</f>
      </c>
      <c r="I146" s="24">
        <f>IF(ISERROR(VLOOKUP(A146,'[1]Z09 政府性基金预算财政拨款收入支出决算表(财决09表)'!$A$10:$T$200,16,FALSE)),"",VLOOKUP(A146,'[1]Z09 政府性基金预算财政拨款收入支出决算表(财决09表)'!$A$10:$T$200,16,FALSE))</f>
      </c>
      <c r="J146" s="8">
        <f>'[1]Z09 政府性基金预算财政拨款收入支出决算表(财决09表)'!$A143</f>
        <v>0</v>
      </c>
      <c r="K146" s="34">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8">
        <f t="shared" si="6"/>
      </c>
    </row>
    <row r="147" spans="1:12" ht="22.5" customHeight="1">
      <c r="A147" s="22">
        <f t="shared" si="5"/>
      </c>
      <c r="B147" s="22"/>
      <c r="C147" s="23">
        <f>IF(ISERROR(VLOOKUP(A147,'[1]Z09 政府性基金预算财政拨款收入支出决算表(财决09表)'!$A$10:$T$200,4,FALSE)),"",VLOOKUP(A147,'[1]Z09 政府性基金预算财政拨款收入支出决算表(财决09表)'!$A$10:$T$200,4,FALSE))</f>
      </c>
      <c r="D147" s="24">
        <f>IF(ISERROR(VLOOKUP(A147,'[1]Z09 政府性基金预算财政拨款收入支出决算表(财决09表)'!$A$10:$T$200,5,FALSE)),"",VLOOKUP(A147,'[1]Z09 政府性基金预算财政拨款收入支出决算表(财决09表)'!$A$10:$T$200,5,FALSE))</f>
      </c>
      <c r="E147" s="24">
        <f>IF(ISERROR(VLOOKUP(A147,'[1]Z09 政府性基金预算财政拨款收入支出决算表(财决09表)'!$A$10:$T$200,8,FALSE)),"",VLOOKUP(A147,'[1]Z09 政府性基金预算财政拨款收入支出决算表(财决09表)'!$A$10:$T$200,8,FALSE))</f>
      </c>
      <c r="F147" s="24">
        <f>IF(ISERROR(VLOOKUP(A147,'[1]Z09 政府性基金预算财政拨款收入支出决算表(财决09表)'!$A$10:$T$200,11,FALSE)),"",VLOOKUP(A147,'[1]Z09 政府性基金预算财政拨款收入支出决算表(财决09表)'!$A$10:$T$200,11,FALSE))</f>
      </c>
      <c r="G147" s="24">
        <f>IF(ISERROR(VLOOKUP(A147,'[1]Z09 政府性基金预算财政拨款收入支出决算表(财决09表)'!$A$10:$T$200,12,FALSE)),"",VLOOKUP(A147,'[1]Z09 政府性基金预算财政拨款收入支出决算表(财决09表)'!$A$10:$T$200,12,FALSE))</f>
      </c>
      <c r="H147" s="24">
        <f>IF(ISERROR(VLOOKUP(A147,'[1]Z09 政府性基金预算财政拨款收入支出决算表(财决09表)'!$A$10:$T$200,15,FALSE)),"",VLOOKUP(A147,'[1]Z09 政府性基金预算财政拨款收入支出决算表(财决09表)'!$A$10:$T$200,15,FALSE))</f>
      </c>
      <c r="I147" s="24">
        <f>IF(ISERROR(VLOOKUP(A147,'[1]Z09 政府性基金预算财政拨款收入支出决算表(财决09表)'!$A$10:$T$200,16,FALSE)),"",VLOOKUP(A147,'[1]Z09 政府性基金预算财政拨款收入支出决算表(财决09表)'!$A$10:$T$200,16,FALSE))</f>
      </c>
      <c r="J147" s="8">
        <f>'[1]Z09 政府性基金预算财政拨款收入支出决算表(财决09表)'!$A144</f>
        <v>0</v>
      </c>
      <c r="K147" s="34">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8">
        <f t="shared" si="6"/>
      </c>
    </row>
    <row r="148" spans="1:12" ht="22.5" customHeight="1">
      <c r="A148" s="22">
        <f t="shared" si="5"/>
      </c>
      <c r="B148" s="22"/>
      <c r="C148" s="23">
        <f>IF(ISERROR(VLOOKUP(A148,'[1]Z09 政府性基金预算财政拨款收入支出决算表(财决09表)'!$A$10:$T$200,4,FALSE)),"",VLOOKUP(A148,'[1]Z09 政府性基金预算财政拨款收入支出决算表(财决09表)'!$A$10:$T$200,4,FALSE))</f>
      </c>
      <c r="D148" s="24">
        <f>IF(ISERROR(VLOOKUP(A148,'[1]Z09 政府性基金预算财政拨款收入支出决算表(财决09表)'!$A$10:$T$200,5,FALSE)),"",VLOOKUP(A148,'[1]Z09 政府性基金预算财政拨款收入支出决算表(财决09表)'!$A$10:$T$200,5,FALSE))</f>
      </c>
      <c r="E148" s="24">
        <f>IF(ISERROR(VLOOKUP(A148,'[1]Z09 政府性基金预算财政拨款收入支出决算表(财决09表)'!$A$10:$T$200,8,FALSE)),"",VLOOKUP(A148,'[1]Z09 政府性基金预算财政拨款收入支出决算表(财决09表)'!$A$10:$T$200,8,FALSE))</f>
      </c>
      <c r="F148" s="24">
        <f>IF(ISERROR(VLOOKUP(A148,'[1]Z09 政府性基金预算财政拨款收入支出决算表(财决09表)'!$A$10:$T$200,11,FALSE)),"",VLOOKUP(A148,'[1]Z09 政府性基金预算财政拨款收入支出决算表(财决09表)'!$A$10:$T$200,11,FALSE))</f>
      </c>
      <c r="G148" s="24">
        <f>IF(ISERROR(VLOOKUP(A148,'[1]Z09 政府性基金预算财政拨款收入支出决算表(财决09表)'!$A$10:$T$200,12,FALSE)),"",VLOOKUP(A148,'[1]Z09 政府性基金预算财政拨款收入支出决算表(财决09表)'!$A$10:$T$200,12,FALSE))</f>
      </c>
      <c r="H148" s="24">
        <f>IF(ISERROR(VLOOKUP(A148,'[1]Z09 政府性基金预算财政拨款收入支出决算表(财决09表)'!$A$10:$T$200,15,FALSE)),"",VLOOKUP(A148,'[1]Z09 政府性基金预算财政拨款收入支出决算表(财决09表)'!$A$10:$T$200,15,FALSE))</f>
      </c>
      <c r="I148" s="24">
        <f>IF(ISERROR(VLOOKUP(A148,'[1]Z09 政府性基金预算财政拨款收入支出决算表(财决09表)'!$A$10:$T$200,16,FALSE)),"",VLOOKUP(A148,'[1]Z09 政府性基金预算财政拨款收入支出决算表(财决09表)'!$A$10:$T$200,16,FALSE))</f>
      </c>
      <c r="J148" s="8">
        <f>'[1]Z09 政府性基金预算财政拨款收入支出决算表(财决09表)'!$A145</f>
        <v>0</v>
      </c>
      <c r="K148" s="34">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8">
        <f t="shared" si="6"/>
      </c>
    </row>
    <row r="149" spans="1:12" ht="22.5" customHeight="1">
      <c r="A149" s="22">
        <f t="shared" si="5"/>
      </c>
      <c r="B149" s="22"/>
      <c r="C149" s="23">
        <f>IF(ISERROR(VLOOKUP(A149,'[1]Z09 政府性基金预算财政拨款收入支出决算表(财决09表)'!$A$10:$T$200,4,FALSE)),"",VLOOKUP(A149,'[1]Z09 政府性基金预算财政拨款收入支出决算表(财决09表)'!$A$10:$T$200,4,FALSE))</f>
      </c>
      <c r="D149" s="24">
        <f>IF(ISERROR(VLOOKUP(A149,'[1]Z09 政府性基金预算财政拨款收入支出决算表(财决09表)'!$A$10:$T$200,5,FALSE)),"",VLOOKUP(A149,'[1]Z09 政府性基金预算财政拨款收入支出决算表(财决09表)'!$A$10:$T$200,5,FALSE))</f>
      </c>
      <c r="E149" s="24">
        <f>IF(ISERROR(VLOOKUP(A149,'[1]Z09 政府性基金预算财政拨款收入支出决算表(财决09表)'!$A$10:$T$200,8,FALSE)),"",VLOOKUP(A149,'[1]Z09 政府性基金预算财政拨款收入支出决算表(财决09表)'!$A$10:$T$200,8,FALSE))</f>
      </c>
      <c r="F149" s="24">
        <f>IF(ISERROR(VLOOKUP(A149,'[1]Z09 政府性基金预算财政拨款收入支出决算表(财决09表)'!$A$10:$T$200,11,FALSE)),"",VLOOKUP(A149,'[1]Z09 政府性基金预算财政拨款收入支出决算表(财决09表)'!$A$10:$T$200,11,FALSE))</f>
      </c>
      <c r="G149" s="24">
        <f>IF(ISERROR(VLOOKUP(A149,'[1]Z09 政府性基金预算财政拨款收入支出决算表(财决09表)'!$A$10:$T$200,12,FALSE)),"",VLOOKUP(A149,'[1]Z09 政府性基金预算财政拨款收入支出决算表(财决09表)'!$A$10:$T$200,12,FALSE))</f>
      </c>
      <c r="H149" s="24">
        <f>IF(ISERROR(VLOOKUP(A149,'[1]Z09 政府性基金预算财政拨款收入支出决算表(财决09表)'!$A$10:$T$200,15,FALSE)),"",VLOOKUP(A149,'[1]Z09 政府性基金预算财政拨款收入支出决算表(财决09表)'!$A$10:$T$200,15,FALSE))</f>
      </c>
      <c r="I149" s="24">
        <f>IF(ISERROR(VLOOKUP(A149,'[1]Z09 政府性基金预算财政拨款收入支出决算表(财决09表)'!$A$10:$T$200,16,FALSE)),"",VLOOKUP(A149,'[1]Z09 政府性基金预算财政拨款收入支出决算表(财决09表)'!$A$10:$T$200,16,FALSE))</f>
      </c>
      <c r="J149" s="8">
        <f>'[1]Z09 政府性基金预算财政拨款收入支出决算表(财决09表)'!$A146</f>
        <v>0</v>
      </c>
      <c r="K149" s="34">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8">
        <f t="shared" si="6"/>
      </c>
    </row>
    <row r="150" spans="1:12" ht="22.5" customHeight="1">
      <c r="A150" s="22">
        <f t="shared" si="5"/>
      </c>
      <c r="B150" s="22"/>
      <c r="C150" s="23">
        <f>IF(ISERROR(VLOOKUP(A150,'[1]Z09 政府性基金预算财政拨款收入支出决算表(财决09表)'!$A$10:$T$200,4,FALSE)),"",VLOOKUP(A150,'[1]Z09 政府性基金预算财政拨款收入支出决算表(财决09表)'!$A$10:$T$200,4,FALSE))</f>
      </c>
      <c r="D150" s="24">
        <f>IF(ISERROR(VLOOKUP(A150,'[1]Z09 政府性基金预算财政拨款收入支出决算表(财决09表)'!$A$10:$T$200,5,FALSE)),"",VLOOKUP(A150,'[1]Z09 政府性基金预算财政拨款收入支出决算表(财决09表)'!$A$10:$T$200,5,FALSE))</f>
      </c>
      <c r="E150" s="24">
        <f>IF(ISERROR(VLOOKUP(A150,'[1]Z09 政府性基金预算财政拨款收入支出决算表(财决09表)'!$A$10:$T$200,8,FALSE)),"",VLOOKUP(A150,'[1]Z09 政府性基金预算财政拨款收入支出决算表(财决09表)'!$A$10:$T$200,8,FALSE))</f>
      </c>
      <c r="F150" s="24">
        <f>IF(ISERROR(VLOOKUP(A150,'[1]Z09 政府性基金预算财政拨款收入支出决算表(财决09表)'!$A$10:$T$200,11,FALSE)),"",VLOOKUP(A150,'[1]Z09 政府性基金预算财政拨款收入支出决算表(财决09表)'!$A$10:$T$200,11,FALSE))</f>
      </c>
      <c r="G150" s="24">
        <f>IF(ISERROR(VLOOKUP(A150,'[1]Z09 政府性基金预算财政拨款收入支出决算表(财决09表)'!$A$10:$T$200,12,FALSE)),"",VLOOKUP(A150,'[1]Z09 政府性基金预算财政拨款收入支出决算表(财决09表)'!$A$10:$T$200,12,FALSE))</f>
      </c>
      <c r="H150" s="24">
        <f>IF(ISERROR(VLOOKUP(A150,'[1]Z09 政府性基金预算财政拨款收入支出决算表(财决09表)'!$A$10:$T$200,15,FALSE)),"",VLOOKUP(A150,'[1]Z09 政府性基金预算财政拨款收入支出决算表(财决09表)'!$A$10:$T$200,15,FALSE))</f>
      </c>
      <c r="I150" s="24">
        <f>IF(ISERROR(VLOOKUP(A150,'[1]Z09 政府性基金预算财政拨款收入支出决算表(财决09表)'!$A$10:$T$200,16,FALSE)),"",VLOOKUP(A150,'[1]Z09 政府性基金预算财政拨款收入支出决算表(财决09表)'!$A$10:$T$200,16,FALSE))</f>
      </c>
      <c r="J150" s="8">
        <f>'[1]Z09 政府性基金预算财政拨款收入支出决算表(财决09表)'!$A147</f>
        <v>0</v>
      </c>
      <c r="K150" s="34">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8">
        <f t="shared" si="6"/>
      </c>
    </row>
    <row r="151" spans="1:12" ht="22.5" customHeight="1">
      <c r="A151" s="22">
        <f t="shared" si="5"/>
      </c>
      <c r="B151" s="22"/>
      <c r="C151" s="23">
        <f>IF(ISERROR(VLOOKUP(A151,'[1]Z09 政府性基金预算财政拨款收入支出决算表(财决09表)'!$A$10:$T$200,4,FALSE)),"",VLOOKUP(A151,'[1]Z09 政府性基金预算财政拨款收入支出决算表(财决09表)'!$A$10:$T$200,4,FALSE))</f>
      </c>
      <c r="D151" s="24">
        <f>IF(ISERROR(VLOOKUP(A151,'[1]Z09 政府性基金预算财政拨款收入支出决算表(财决09表)'!$A$10:$T$200,5,FALSE)),"",VLOOKUP(A151,'[1]Z09 政府性基金预算财政拨款收入支出决算表(财决09表)'!$A$10:$T$200,5,FALSE))</f>
      </c>
      <c r="E151" s="24">
        <f>IF(ISERROR(VLOOKUP(A151,'[1]Z09 政府性基金预算财政拨款收入支出决算表(财决09表)'!$A$10:$T$200,8,FALSE)),"",VLOOKUP(A151,'[1]Z09 政府性基金预算财政拨款收入支出决算表(财决09表)'!$A$10:$T$200,8,FALSE))</f>
      </c>
      <c r="F151" s="24">
        <f>IF(ISERROR(VLOOKUP(A151,'[1]Z09 政府性基金预算财政拨款收入支出决算表(财决09表)'!$A$10:$T$200,11,FALSE)),"",VLOOKUP(A151,'[1]Z09 政府性基金预算财政拨款收入支出决算表(财决09表)'!$A$10:$T$200,11,FALSE))</f>
      </c>
      <c r="G151" s="24">
        <f>IF(ISERROR(VLOOKUP(A151,'[1]Z09 政府性基金预算财政拨款收入支出决算表(财决09表)'!$A$10:$T$200,12,FALSE)),"",VLOOKUP(A151,'[1]Z09 政府性基金预算财政拨款收入支出决算表(财决09表)'!$A$10:$T$200,12,FALSE))</f>
      </c>
      <c r="H151" s="24">
        <f>IF(ISERROR(VLOOKUP(A151,'[1]Z09 政府性基金预算财政拨款收入支出决算表(财决09表)'!$A$10:$T$200,15,FALSE)),"",VLOOKUP(A151,'[1]Z09 政府性基金预算财政拨款收入支出决算表(财决09表)'!$A$10:$T$200,15,FALSE))</f>
      </c>
      <c r="I151" s="24">
        <f>IF(ISERROR(VLOOKUP(A151,'[1]Z09 政府性基金预算财政拨款收入支出决算表(财决09表)'!$A$10:$T$200,16,FALSE)),"",VLOOKUP(A151,'[1]Z09 政府性基金预算财政拨款收入支出决算表(财决09表)'!$A$10:$T$200,16,FALSE))</f>
      </c>
      <c r="J151" s="8">
        <f>'[1]Z09 政府性基金预算财政拨款收入支出决算表(财决09表)'!$A148</f>
        <v>0</v>
      </c>
      <c r="K151" s="34">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8">
        <f t="shared" si="6"/>
      </c>
    </row>
    <row r="152" spans="1:12" ht="22.5" customHeight="1">
      <c r="A152" s="22">
        <f t="shared" si="5"/>
      </c>
      <c r="B152" s="22"/>
      <c r="C152" s="23">
        <f>IF(ISERROR(VLOOKUP(A152,'[1]Z09 政府性基金预算财政拨款收入支出决算表(财决09表)'!$A$10:$T$200,4,FALSE)),"",VLOOKUP(A152,'[1]Z09 政府性基金预算财政拨款收入支出决算表(财决09表)'!$A$10:$T$200,4,FALSE))</f>
      </c>
      <c r="D152" s="24">
        <f>IF(ISERROR(VLOOKUP(A152,'[1]Z09 政府性基金预算财政拨款收入支出决算表(财决09表)'!$A$10:$T$200,5,FALSE)),"",VLOOKUP(A152,'[1]Z09 政府性基金预算财政拨款收入支出决算表(财决09表)'!$A$10:$T$200,5,FALSE))</f>
      </c>
      <c r="E152" s="24">
        <f>IF(ISERROR(VLOOKUP(A152,'[1]Z09 政府性基金预算财政拨款收入支出决算表(财决09表)'!$A$10:$T$200,8,FALSE)),"",VLOOKUP(A152,'[1]Z09 政府性基金预算财政拨款收入支出决算表(财决09表)'!$A$10:$T$200,8,FALSE))</f>
      </c>
      <c r="F152" s="24">
        <f>IF(ISERROR(VLOOKUP(A152,'[1]Z09 政府性基金预算财政拨款收入支出决算表(财决09表)'!$A$10:$T$200,11,FALSE)),"",VLOOKUP(A152,'[1]Z09 政府性基金预算财政拨款收入支出决算表(财决09表)'!$A$10:$T$200,11,FALSE))</f>
      </c>
      <c r="G152" s="24">
        <f>IF(ISERROR(VLOOKUP(A152,'[1]Z09 政府性基金预算财政拨款收入支出决算表(财决09表)'!$A$10:$T$200,12,FALSE)),"",VLOOKUP(A152,'[1]Z09 政府性基金预算财政拨款收入支出决算表(财决09表)'!$A$10:$T$200,12,FALSE))</f>
      </c>
      <c r="H152" s="24">
        <f>IF(ISERROR(VLOOKUP(A152,'[1]Z09 政府性基金预算财政拨款收入支出决算表(财决09表)'!$A$10:$T$200,15,FALSE)),"",VLOOKUP(A152,'[1]Z09 政府性基金预算财政拨款收入支出决算表(财决09表)'!$A$10:$T$200,15,FALSE))</f>
      </c>
      <c r="I152" s="24">
        <f>IF(ISERROR(VLOOKUP(A152,'[1]Z09 政府性基金预算财政拨款收入支出决算表(财决09表)'!$A$10:$T$200,16,FALSE)),"",VLOOKUP(A152,'[1]Z09 政府性基金预算财政拨款收入支出决算表(财决09表)'!$A$10:$T$200,16,FALSE))</f>
      </c>
      <c r="J152" s="8">
        <f>'[1]Z09 政府性基金预算财政拨款收入支出决算表(财决09表)'!$A149</f>
        <v>0</v>
      </c>
      <c r="K152" s="34">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8">
        <f t="shared" si="6"/>
      </c>
    </row>
    <row r="153" spans="1:12" ht="22.5" customHeight="1">
      <c r="A153" s="22">
        <f t="shared" si="5"/>
      </c>
      <c r="B153" s="22"/>
      <c r="C153" s="23">
        <f>IF(ISERROR(VLOOKUP(A153,'[1]Z09 政府性基金预算财政拨款收入支出决算表(财决09表)'!$A$10:$T$200,4,FALSE)),"",VLOOKUP(A153,'[1]Z09 政府性基金预算财政拨款收入支出决算表(财决09表)'!$A$10:$T$200,4,FALSE))</f>
      </c>
      <c r="D153" s="24">
        <f>IF(ISERROR(VLOOKUP(A153,'[1]Z09 政府性基金预算财政拨款收入支出决算表(财决09表)'!$A$10:$T$200,5,FALSE)),"",VLOOKUP(A153,'[1]Z09 政府性基金预算财政拨款收入支出决算表(财决09表)'!$A$10:$T$200,5,FALSE))</f>
      </c>
      <c r="E153" s="24">
        <f>IF(ISERROR(VLOOKUP(A153,'[1]Z09 政府性基金预算财政拨款收入支出决算表(财决09表)'!$A$10:$T$200,8,FALSE)),"",VLOOKUP(A153,'[1]Z09 政府性基金预算财政拨款收入支出决算表(财决09表)'!$A$10:$T$200,8,FALSE))</f>
      </c>
      <c r="F153" s="24">
        <f>IF(ISERROR(VLOOKUP(A153,'[1]Z09 政府性基金预算财政拨款收入支出决算表(财决09表)'!$A$10:$T$200,11,FALSE)),"",VLOOKUP(A153,'[1]Z09 政府性基金预算财政拨款收入支出决算表(财决09表)'!$A$10:$T$200,11,FALSE))</f>
      </c>
      <c r="G153" s="24">
        <f>IF(ISERROR(VLOOKUP(A153,'[1]Z09 政府性基金预算财政拨款收入支出决算表(财决09表)'!$A$10:$T$200,12,FALSE)),"",VLOOKUP(A153,'[1]Z09 政府性基金预算财政拨款收入支出决算表(财决09表)'!$A$10:$T$200,12,FALSE))</f>
      </c>
      <c r="H153" s="24">
        <f>IF(ISERROR(VLOOKUP(A153,'[1]Z09 政府性基金预算财政拨款收入支出决算表(财决09表)'!$A$10:$T$200,15,FALSE)),"",VLOOKUP(A153,'[1]Z09 政府性基金预算财政拨款收入支出决算表(财决09表)'!$A$10:$T$200,15,FALSE))</f>
      </c>
      <c r="I153" s="24">
        <f>IF(ISERROR(VLOOKUP(A153,'[1]Z09 政府性基金预算财政拨款收入支出决算表(财决09表)'!$A$10:$T$200,16,FALSE)),"",VLOOKUP(A153,'[1]Z09 政府性基金预算财政拨款收入支出决算表(财决09表)'!$A$10:$T$200,16,FALSE))</f>
      </c>
      <c r="J153" s="8">
        <f>'[1]Z09 政府性基金预算财政拨款收入支出决算表(财决09表)'!$A150</f>
        <v>0</v>
      </c>
      <c r="K153" s="34">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8">
        <f t="shared" si="6"/>
      </c>
    </row>
    <row r="154" spans="1:12" ht="22.5" customHeight="1">
      <c r="A154" s="22">
        <f t="shared" si="5"/>
      </c>
      <c r="B154" s="22"/>
      <c r="C154" s="23">
        <f>IF(ISERROR(VLOOKUP(A154,'[1]Z09 政府性基金预算财政拨款收入支出决算表(财决09表)'!$A$10:$T$200,4,FALSE)),"",VLOOKUP(A154,'[1]Z09 政府性基金预算财政拨款收入支出决算表(财决09表)'!$A$10:$T$200,4,FALSE))</f>
      </c>
      <c r="D154" s="24">
        <f>IF(ISERROR(VLOOKUP(A154,'[1]Z09 政府性基金预算财政拨款收入支出决算表(财决09表)'!$A$10:$T$200,5,FALSE)),"",VLOOKUP(A154,'[1]Z09 政府性基金预算财政拨款收入支出决算表(财决09表)'!$A$10:$T$200,5,FALSE))</f>
      </c>
      <c r="E154" s="24">
        <f>IF(ISERROR(VLOOKUP(A154,'[1]Z09 政府性基金预算财政拨款收入支出决算表(财决09表)'!$A$10:$T$200,8,FALSE)),"",VLOOKUP(A154,'[1]Z09 政府性基金预算财政拨款收入支出决算表(财决09表)'!$A$10:$T$200,8,FALSE))</f>
      </c>
      <c r="F154" s="24">
        <f>IF(ISERROR(VLOOKUP(A154,'[1]Z09 政府性基金预算财政拨款收入支出决算表(财决09表)'!$A$10:$T$200,11,FALSE)),"",VLOOKUP(A154,'[1]Z09 政府性基金预算财政拨款收入支出决算表(财决09表)'!$A$10:$T$200,11,FALSE))</f>
      </c>
      <c r="G154" s="24">
        <f>IF(ISERROR(VLOOKUP(A154,'[1]Z09 政府性基金预算财政拨款收入支出决算表(财决09表)'!$A$10:$T$200,12,FALSE)),"",VLOOKUP(A154,'[1]Z09 政府性基金预算财政拨款收入支出决算表(财决09表)'!$A$10:$T$200,12,FALSE))</f>
      </c>
      <c r="H154" s="24">
        <f>IF(ISERROR(VLOOKUP(A154,'[1]Z09 政府性基金预算财政拨款收入支出决算表(财决09表)'!$A$10:$T$200,15,FALSE)),"",VLOOKUP(A154,'[1]Z09 政府性基金预算财政拨款收入支出决算表(财决09表)'!$A$10:$T$200,15,FALSE))</f>
      </c>
      <c r="I154" s="24">
        <f>IF(ISERROR(VLOOKUP(A154,'[1]Z09 政府性基金预算财政拨款收入支出决算表(财决09表)'!$A$10:$T$200,16,FALSE)),"",VLOOKUP(A154,'[1]Z09 政府性基金预算财政拨款收入支出决算表(财决09表)'!$A$10:$T$200,16,FALSE))</f>
      </c>
      <c r="J154" s="8">
        <f>'[1]Z09 政府性基金预算财政拨款收入支出决算表(财决09表)'!$A151</f>
        <v>0</v>
      </c>
      <c r="K154" s="34">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8">
        <f t="shared" si="6"/>
      </c>
    </row>
    <row r="155" spans="1:12" ht="22.5" customHeight="1">
      <c r="A155" s="22">
        <f t="shared" si="5"/>
      </c>
      <c r="B155" s="22"/>
      <c r="C155" s="23">
        <f>IF(ISERROR(VLOOKUP(A155,'[1]Z09 政府性基金预算财政拨款收入支出决算表(财决09表)'!$A$10:$T$200,4,FALSE)),"",VLOOKUP(A155,'[1]Z09 政府性基金预算财政拨款收入支出决算表(财决09表)'!$A$10:$T$200,4,FALSE))</f>
      </c>
      <c r="D155" s="24">
        <f>IF(ISERROR(VLOOKUP(A155,'[1]Z09 政府性基金预算财政拨款收入支出决算表(财决09表)'!$A$10:$T$200,5,FALSE)),"",VLOOKUP(A155,'[1]Z09 政府性基金预算财政拨款收入支出决算表(财决09表)'!$A$10:$T$200,5,FALSE))</f>
      </c>
      <c r="E155" s="24">
        <f>IF(ISERROR(VLOOKUP(A155,'[1]Z09 政府性基金预算财政拨款收入支出决算表(财决09表)'!$A$10:$T$200,8,FALSE)),"",VLOOKUP(A155,'[1]Z09 政府性基金预算财政拨款收入支出决算表(财决09表)'!$A$10:$T$200,8,FALSE))</f>
      </c>
      <c r="F155" s="24">
        <f>IF(ISERROR(VLOOKUP(A155,'[1]Z09 政府性基金预算财政拨款收入支出决算表(财决09表)'!$A$10:$T$200,11,FALSE)),"",VLOOKUP(A155,'[1]Z09 政府性基金预算财政拨款收入支出决算表(财决09表)'!$A$10:$T$200,11,FALSE))</f>
      </c>
      <c r="G155" s="24">
        <f>IF(ISERROR(VLOOKUP(A155,'[1]Z09 政府性基金预算财政拨款收入支出决算表(财决09表)'!$A$10:$T$200,12,FALSE)),"",VLOOKUP(A155,'[1]Z09 政府性基金预算财政拨款收入支出决算表(财决09表)'!$A$10:$T$200,12,FALSE))</f>
      </c>
      <c r="H155" s="24">
        <f>IF(ISERROR(VLOOKUP(A155,'[1]Z09 政府性基金预算财政拨款收入支出决算表(财决09表)'!$A$10:$T$200,15,FALSE)),"",VLOOKUP(A155,'[1]Z09 政府性基金预算财政拨款收入支出决算表(财决09表)'!$A$10:$T$200,15,FALSE))</f>
      </c>
      <c r="I155" s="24">
        <f>IF(ISERROR(VLOOKUP(A155,'[1]Z09 政府性基金预算财政拨款收入支出决算表(财决09表)'!$A$10:$T$200,16,FALSE)),"",VLOOKUP(A155,'[1]Z09 政府性基金预算财政拨款收入支出决算表(财决09表)'!$A$10:$T$200,16,FALSE))</f>
      </c>
      <c r="J155" s="8">
        <f>'[1]Z09 政府性基金预算财政拨款收入支出决算表(财决09表)'!$A152</f>
        <v>0</v>
      </c>
      <c r="K155" s="34">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8">
        <f t="shared" si="6"/>
      </c>
    </row>
    <row r="156" spans="1:12" ht="22.5" customHeight="1">
      <c r="A156" s="22">
        <f t="shared" si="5"/>
      </c>
      <c r="B156" s="22"/>
      <c r="C156" s="23">
        <f>IF(ISERROR(VLOOKUP(A156,'[1]Z09 政府性基金预算财政拨款收入支出决算表(财决09表)'!$A$10:$T$200,4,FALSE)),"",VLOOKUP(A156,'[1]Z09 政府性基金预算财政拨款收入支出决算表(财决09表)'!$A$10:$T$200,4,FALSE))</f>
      </c>
      <c r="D156" s="24">
        <f>IF(ISERROR(VLOOKUP(A156,'[1]Z09 政府性基金预算财政拨款收入支出决算表(财决09表)'!$A$10:$T$200,5,FALSE)),"",VLOOKUP(A156,'[1]Z09 政府性基金预算财政拨款收入支出决算表(财决09表)'!$A$10:$T$200,5,FALSE))</f>
      </c>
      <c r="E156" s="24">
        <f>IF(ISERROR(VLOOKUP(A156,'[1]Z09 政府性基金预算财政拨款收入支出决算表(财决09表)'!$A$10:$T$200,8,FALSE)),"",VLOOKUP(A156,'[1]Z09 政府性基金预算财政拨款收入支出决算表(财决09表)'!$A$10:$T$200,8,FALSE))</f>
      </c>
      <c r="F156" s="24">
        <f>IF(ISERROR(VLOOKUP(A156,'[1]Z09 政府性基金预算财政拨款收入支出决算表(财决09表)'!$A$10:$T$200,11,FALSE)),"",VLOOKUP(A156,'[1]Z09 政府性基金预算财政拨款收入支出决算表(财决09表)'!$A$10:$T$200,11,FALSE))</f>
      </c>
      <c r="G156" s="24">
        <f>IF(ISERROR(VLOOKUP(A156,'[1]Z09 政府性基金预算财政拨款收入支出决算表(财决09表)'!$A$10:$T$200,12,FALSE)),"",VLOOKUP(A156,'[1]Z09 政府性基金预算财政拨款收入支出决算表(财决09表)'!$A$10:$T$200,12,FALSE))</f>
      </c>
      <c r="H156" s="24">
        <f>IF(ISERROR(VLOOKUP(A156,'[1]Z09 政府性基金预算财政拨款收入支出决算表(财决09表)'!$A$10:$T$200,15,FALSE)),"",VLOOKUP(A156,'[1]Z09 政府性基金预算财政拨款收入支出决算表(财决09表)'!$A$10:$T$200,15,FALSE))</f>
      </c>
      <c r="I156" s="24">
        <f>IF(ISERROR(VLOOKUP(A156,'[1]Z09 政府性基金预算财政拨款收入支出决算表(财决09表)'!$A$10:$T$200,16,FALSE)),"",VLOOKUP(A156,'[1]Z09 政府性基金预算财政拨款收入支出决算表(财决09表)'!$A$10:$T$200,16,FALSE))</f>
      </c>
      <c r="J156" s="8">
        <f>'[1]Z09 政府性基金预算财政拨款收入支出决算表(财决09表)'!$A153</f>
        <v>0</v>
      </c>
      <c r="K156" s="34">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8">
        <f t="shared" si="6"/>
      </c>
    </row>
    <row r="157" spans="1:12" ht="22.5" customHeight="1">
      <c r="A157" s="22">
        <f t="shared" si="5"/>
      </c>
      <c r="B157" s="22"/>
      <c r="C157" s="23">
        <f>IF(ISERROR(VLOOKUP(A157,'[1]Z09 政府性基金预算财政拨款收入支出决算表(财决09表)'!$A$10:$T$200,4,FALSE)),"",VLOOKUP(A157,'[1]Z09 政府性基金预算财政拨款收入支出决算表(财决09表)'!$A$10:$T$200,4,FALSE))</f>
      </c>
      <c r="D157" s="24">
        <f>IF(ISERROR(VLOOKUP(A157,'[1]Z09 政府性基金预算财政拨款收入支出决算表(财决09表)'!$A$10:$T$200,5,FALSE)),"",VLOOKUP(A157,'[1]Z09 政府性基金预算财政拨款收入支出决算表(财决09表)'!$A$10:$T$200,5,FALSE))</f>
      </c>
      <c r="E157" s="24">
        <f>IF(ISERROR(VLOOKUP(A157,'[1]Z09 政府性基金预算财政拨款收入支出决算表(财决09表)'!$A$10:$T$200,8,FALSE)),"",VLOOKUP(A157,'[1]Z09 政府性基金预算财政拨款收入支出决算表(财决09表)'!$A$10:$T$200,8,FALSE))</f>
      </c>
      <c r="F157" s="24">
        <f>IF(ISERROR(VLOOKUP(A157,'[1]Z09 政府性基金预算财政拨款收入支出决算表(财决09表)'!$A$10:$T$200,11,FALSE)),"",VLOOKUP(A157,'[1]Z09 政府性基金预算财政拨款收入支出决算表(财决09表)'!$A$10:$T$200,11,FALSE))</f>
      </c>
      <c r="G157" s="24">
        <f>IF(ISERROR(VLOOKUP(A157,'[1]Z09 政府性基金预算财政拨款收入支出决算表(财决09表)'!$A$10:$T$200,12,FALSE)),"",VLOOKUP(A157,'[1]Z09 政府性基金预算财政拨款收入支出决算表(财决09表)'!$A$10:$T$200,12,FALSE))</f>
      </c>
      <c r="H157" s="24">
        <f>IF(ISERROR(VLOOKUP(A157,'[1]Z09 政府性基金预算财政拨款收入支出决算表(财决09表)'!$A$10:$T$200,15,FALSE)),"",VLOOKUP(A157,'[1]Z09 政府性基金预算财政拨款收入支出决算表(财决09表)'!$A$10:$T$200,15,FALSE))</f>
      </c>
      <c r="I157" s="24">
        <f>IF(ISERROR(VLOOKUP(A157,'[1]Z09 政府性基金预算财政拨款收入支出决算表(财决09表)'!$A$10:$T$200,16,FALSE)),"",VLOOKUP(A157,'[1]Z09 政府性基金预算财政拨款收入支出决算表(财决09表)'!$A$10:$T$200,16,FALSE))</f>
      </c>
      <c r="J157" s="8">
        <f>'[1]Z09 政府性基金预算财政拨款收入支出决算表(财决09表)'!$A154</f>
        <v>0</v>
      </c>
      <c r="K157" s="34">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8">
        <f t="shared" si="6"/>
      </c>
    </row>
    <row r="158" spans="1:12" ht="22.5" customHeight="1">
      <c r="A158" s="22">
        <f t="shared" si="5"/>
      </c>
      <c r="B158" s="22"/>
      <c r="C158" s="23">
        <f>IF(ISERROR(VLOOKUP(A158,'[1]Z09 政府性基金预算财政拨款收入支出决算表(财决09表)'!$A$10:$T$200,4,FALSE)),"",VLOOKUP(A158,'[1]Z09 政府性基金预算财政拨款收入支出决算表(财决09表)'!$A$10:$T$200,4,FALSE))</f>
      </c>
      <c r="D158" s="24">
        <f>IF(ISERROR(VLOOKUP(A158,'[1]Z09 政府性基金预算财政拨款收入支出决算表(财决09表)'!$A$10:$T$200,5,FALSE)),"",VLOOKUP(A158,'[1]Z09 政府性基金预算财政拨款收入支出决算表(财决09表)'!$A$10:$T$200,5,FALSE))</f>
      </c>
      <c r="E158" s="24">
        <f>IF(ISERROR(VLOOKUP(A158,'[1]Z09 政府性基金预算财政拨款收入支出决算表(财决09表)'!$A$10:$T$200,8,FALSE)),"",VLOOKUP(A158,'[1]Z09 政府性基金预算财政拨款收入支出决算表(财决09表)'!$A$10:$T$200,8,FALSE))</f>
      </c>
      <c r="F158" s="24">
        <f>IF(ISERROR(VLOOKUP(A158,'[1]Z09 政府性基金预算财政拨款收入支出决算表(财决09表)'!$A$10:$T$200,11,FALSE)),"",VLOOKUP(A158,'[1]Z09 政府性基金预算财政拨款收入支出决算表(财决09表)'!$A$10:$T$200,11,FALSE))</f>
      </c>
      <c r="G158" s="24">
        <f>IF(ISERROR(VLOOKUP(A158,'[1]Z09 政府性基金预算财政拨款收入支出决算表(财决09表)'!$A$10:$T$200,12,FALSE)),"",VLOOKUP(A158,'[1]Z09 政府性基金预算财政拨款收入支出决算表(财决09表)'!$A$10:$T$200,12,FALSE))</f>
      </c>
      <c r="H158" s="24">
        <f>IF(ISERROR(VLOOKUP(A158,'[1]Z09 政府性基金预算财政拨款收入支出决算表(财决09表)'!$A$10:$T$200,15,FALSE)),"",VLOOKUP(A158,'[1]Z09 政府性基金预算财政拨款收入支出决算表(财决09表)'!$A$10:$T$200,15,FALSE))</f>
      </c>
      <c r="I158" s="24">
        <f>IF(ISERROR(VLOOKUP(A158,'[1]Z09 政府性基金预算财政拨款收入支出决算表(财决09表)'!$A$10:$T$200,16,FALSE)),"",VLOOKUP(A158,'[1]Z09 政府性基金预算财政拨款收入支出决算表(财决09表)'!$A$10:$T$200,16,FALSE))</f>
      </c>
      <c r="J158" s="8">
        <f>'[1]Z09 政府性基金预算财政拨款收入支出决算表(财决09表)'!$A155</f>
        <v>0</v>
      </c>
      <c r="K158" s="34">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8">
        <f t="shared" si="6"/>
      </c>
    </row>
    <row r="159" spans="1:12" ht="22.5" customHeight="1">
      <c r="A159" s="22">
        <f t="shared" si="5"/>
      </c>
      <c r="B159" s="22"/>
      <c r="C159" s="23">
        <f>IF(ISERROR(VLOOKUP(A159,'[1]Z09 政府性基金预算财政拨款收入支出决算表(财决09表)'!$A$10:$T$200,4,FALSE)),"",VLOOKUP(A159,'[1]Z09 政府性基金预算财政拨款收入支出决算表(财决09表)'!$A$10:$T$200,4,FALSE))</f>
      </c>
      <c r="D159" s="24">
        <f>IF(ISERROR(VLOOKUP(A159,'[1]Z09 政府性基金预算财政拨款收入支出决算表(财决09表)'!$A$10:$T$200,5,FALSE)),"",VLOOKUP(A159,'[1]Z09 政府性基金预算财政拨款收入支出决算表(财决09表)'!$A$10:$T$200,5,FALSE))</f>
      </c>
      <c r="E159" s="24">
        <f>IF(ISERROR(VLOOKUP(A159,'[1]Z09 政府性基金预算财政拨款收入支出决算表(财决09表)'!$A$10:$T$200,8,FALSE)),"",VLOOKUP(A159,'[1]Z09 政府性基金预算财政拨款收入支出决算表(财决09表)'!$A$10:$T$200,8,FALSE))</f>
      </c>
      <c r="F159" s="24">
        <f>IF(ISERROR(VLOOKUP(A159,'[1]Z09 政府性基金预算财政拨款收入支出决算表(财决09表)'!$A$10:$T$200,11,FALSE)),"",VLOOKUP(A159,'[1]Z09 政府性基金预算财政拨款收入支出决算表(财决09表)'!$A$10:$T$200,11,FALSE))</f>
      </c>
      <c r="G159" s="24">
        <f>IF(ISERROR(VLOOKUP(A159,'[1]Z09 政府性基金预算财政拨款收入支出决算表(财决09表)'!$A$10:$T$200,12,FALSE)),"",VLOOKUP(A159,'[1]Z09 政府性基金预算财政拨款收入支出决算表(财决09表)'!$A$10:$T$200,12,FALSE))</f>
      </c>
      <c r="H159" s="24">
        <f>IF(ISERROR(VLOOKUP(A159,'[1]Z09 政府性基金预算财政拨款收入支出决算表(财决09表)'!$A$10:$T$200,15,FALSE)),"",VLOOKUP(A159,'[1]Z09 政府性基金预算财政拨款收入支出决算表(财决09表)'!$A$10:$T$200,15,FALSE))</f>
      </c>
      <c r="I159" s="24">
        <f>IF(ISERROR(VLOOKUP(A159,'[1]Z09 政府性基金预算财政拨款收入支出决算表(财决09表)'!$A$10:$T$200,16,FALSE)),"",VLOOKUP(A159,'[1]Z09 政府性基金预算财政拨款收入支出决算表(财决09表)'!$A$10:$T$200,16,FALSE))</f>
      </c>
      <c r="J159" s="8">
        <f>'[1]Z09 政府性基金预算财政拨款收入支出决算表(财决09表)'!$A156</f>
        <v>0</v>
      </c>
      <c r="K159" s="34">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8">
        <f t="shared" si="6"/>
      </c>
    </row>
    <row r="160" spans="1:12" ht="22.5" customHeight="1">
      <c r="A160" s="22">
        <f aca="true" t="shared" si="7" ref="A160:A200">IF(J160&gt;0,J160,"")</f>
      </c>
      <c r="B160" s="22"/>
      <c r="C160" s="23">
        <f>IF(ISERROR(VLOOKUP(A160,'[1]Z09 政府性基金预算财政拨款收入支出决算表(财决09表)'!$A$10:$T$200,4,FALSE)),"",VLOOKUP(A160,'[1]Z09 政府性基金预算财政拨款收入支出决算表(财决09表)'!$A$10:$T$200,4,FALSE))</f>
      </c>
      <c r="D160" s="24">
        <f>IF(ISERROR(VLOOKUP(A160,'[1]Z09 政府性基金预算财政拨款收入支出决算表(财决09表)'!$A$10:$T$200,5,FALSE)),"",VLOOKUP(A160,'[1]Z09 政府性基金预算财政拨款收入支出决算表(财决09表)'!$A$10:$T$200,5,FALSE))</f>
      </c>
      <c r="E160" s="24">
        <f>IF(ISERROR(VLOOKUP(A160,'[1]Z09 政府性基金预算财政拨款收入支出决算表(财决09表)'!$A$10:$T$200,8,FALSE)),"",VLOOKUP(A160,'[1]Z09 政府性基金预算财政拨款收入支出决算表(财决09表)'!$A$10:$T$200,8,FALSE))</f>
      </c>
      <c r="F160" s="24">
        <f>IF(ISERROR(VLOOKUP(A160,'[1]Z09 政府性基金预算财政拨款收入支出决算表(财决09表)'!$A$10:$T$200,11,FALSE)),"",VLOOKUP(A160,'[1]Z09 政府性基金预算财政拨款收入支出决算表(财决09表)'!$A$10:$T$200,11,FALSE))</f>
      </c>
      <c r="G160" s="24">
        <f>IF(ISERROR(VLOOKUP(A160,'[1]Z09 政府性基金预算财政拨款收入支出决算表(财决09表)'!$A$10:$T$200,12,FALSE)),"",VLOOKUP(A160,'[1]Z09 政府性基金预算财政拨款收入支出决算表(财决09表)'!$A$10:$T$200,12,FALSE))</f>
      </c>
      <c r="H160" s="24">
        <f>IF(ISERROR(VLOOKUP(A160,'[1]Z09 政府性基金预算财政拨款收入支出决算表(财决09表)'!$A$10:$T$200,15,FALSE)),"",VLOOKUP(A160,'[1]Z09 政府性基金预算财政拨款收入支出决算表(财决09表)'!$A$10:$T$200,15,FALSE))</f>
      </c>
      <c r="I160" s="24">
        <f>IF(ISERROR(VLOOKUP(A160,'[1]Z09 政府性基金预算财政拨款收入支出决算表(财决09表)'!$A$10:$T$200,16,FALSE)),"",VLOOKUP(A160,'[1]Z09 政府性基金预算财政拨款收入支出决算表(财决09表)'!$A$10:$T$200,16,FALSE))</f>
      </c>
      <c r="J160" s="8">
        <f>'[1]Z09 政府性基金预算财政拨款收入支出决算表(财决09表)'!$A157</f>
        <v>0</v>
      </c>
      <c r="K160" s="34">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8">
        <f t="shared" si="6"/>
      </c>
    </row>
    <row r="161" spans="1:12" ht="22.5" customHeight="1">
      <c r="A161" s="22">
        <f t="shared" si="7"/>
      </c>
      <c r="B161" s="22"/>
      <c r="C161" s="23">
        <f>IF(ISERROR(VLOOKUP(A161,'[1]Z09 政府性基金预算财政拨款收入支出决算表(财决09表)'!$A$10:$T$200,4,FALSE)),"",VLOOKUP(A161,'[1]Z09 政府性基金预算财政拨款收入支出决算表(财决09表)'!$A$10:$T$200,4,FALSE))</f>
      </c>
      <c r="D161" s="24">
        <f>IF(ISERROR(VLOOKUP(A161,'[1]Z09 政府性基金预算财政拨款收入支出决算表(财决09表)'!$A$10:$T$200,5,FALSE)),"",VLOOKUP(A161,'[1]Z09 政府性基金预算财政拨款收入支出决算表(财决09表)'!$A$10:$T$200,5,FALSE))</f>
      </c>
      <c r="E161" s="24">
        <f>IF(ISERROR(VLOOKUP(A161,'[1]Z09 政府性基金预算财政拨款收入支出决算表(财决09表)'!$A$10:$T$200,8,FALSE)),"",VLOOKUP(A161,'[1]Z09 政府性基金预算财政拨款收入支出决算表(财决09表)'!$A$10:$T$200,8,FALSE))</f>
      </c>
      <c r="F161" s="24">
        <f>IF(ISERROR(VLOOKUP(A161,'[1]Z09 政府性基金预算财政拨款收入支出决算表(财决09表)'!$A$10:$T$200,11,FALSE)),"",VLOOKUP(A161,'[1]Z09 政府性基金预算财政拨款收入支出决算表(财决09表)'!$A$10:$T$200,11,FALSE))</f>
      </c>
      <c r="G161" s="24">
        <f>IF(ISERROR(VLOOKUP(A161,'[1]Z09 政府性基金预算财政拨款收入支出决算表(财决09表)'!$A$10:$T$200,12,FALSE)),"",VLOOKUP(A161,'[1]Z09 政府性基金预算财政拨款收入支出决算表(财决09表)'!$A$10:$T$200,12,FALSE))</f>
      </c>
      <c r="H161" s="24">
        <f>IF(ISERROR(VLOOKUP(A161,'[1]Z09 政府性基金预算财政拨款收入支出决算表(财决09表)'!$A$10:$T$200,15,FALSE)),"",VLOOKUP(A161,'[1]Z09 政府性基金预算财政拨款收入支出决算表(财决09表)'!$A$10:$T$200,15,FALSE))</f>
      </c>
      <c r="I161" s="24">
        <f>IF(ISERROR(VLOOKUP(A161,'[1]Z09 政府性基金预算财政拨款收入支出决算表(财决09表)'!$A$10:$T$200,16,FALSE)),"",VLOOKUP(A161,'[1]Z09 政府性基金预算财政拨款收入支出决算表(财决09表)'!$A$10:$T$200,16,FALSE))</f>
      </c>
      <c r="J161" s="8">
        <f>'[1]Z09 政府性基金预算财政拨款收入支出决算表(财决09表)'!$A158</f>
        <v>0</v>
      </c>
      <c r="K161" s="34">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8">
        <f t="shared" si="6"/>
      </c>
    </row>
    <row r="162" spans="1:12" ht="22.5" customHeight="1">
      <c r="A162" s="22">
        <f t="shared" si="7"/>
      </c>
      <c r="B162" s="22"/>
      <c r="C162" s="23">
        <f>IF(ISERROR(VLOOKUP(A162,'[1]Z09 政府性基金预算财政拨款收入支出决算表(财决09表)'!$A$10:$T$200,4,FALSE)),"",VLOOKUP(A162,'[1]Z09 政府性基金预算财政拨款收入支出决算表(财决09表)'!$A$10:$T$200,4,FALSE))</f>
      </c>
      <c r="D162" s="24">
        <f>IF(ISERROR(VLOOKUP(A162,'[1]Z09 政府性基金预算财政拨款收入支出决算表(财决09表)'!$A$10:$T$200,5,FALSE)),"",VLOOKUP(A162,'[1]Z09 政府性基金预算财政拨款收入支出决算表(财决09表)'!$A$10:$T$200,5,FALSE))</f>
      </c>
      <c r="E162" s="24">
        <f>IF(ISERROR(VLOOKUP(A162,'[1]Z09 政府性基金预算财政拨款收入支出决算表(财决09表)'!$A$10:$T$200,8,FALSE)),"",VLOOKUP(A162,'[1]Z09 政府性基金预算财政拨款收入支出决算表(财决09表)'!$A$10:$T$200,8,FALSE))</f>
      </c>
      <c r="F162" s="24">
        <f>IF(ISERROR(VLOOKUP(A162,'[1]Z09 政府性基金预算财政拨款收入支出决算表(财决09表)'!$A$10:$T$200,11,FALSE)),"",VLOOKUP(A162,'[1]Z09 政府性基金预算财政拨款收入支出决算表(财决09表)'!$A$10:$T$200,11,FALSE))</f>
      </c>
      <c r="G162" s="24">
        <f>IF(ISERROR(VLOOKUP(A162,'[1]Z09 政府性基金预算财政拨款收入支出决算表(财决09表)'!$A$10:$T$200,12,FALSE)),"",VLOOKUP(A162,'[1]Z09 政府性基金预算财政拨款收入支出决算表(财决09表)'!$A$10:$T$200,12,FALSE))</f>
      </c>
      <c r="H162" s="24">
        <f>IF(ISERROR(VLOOKUP(A162,'[1]Z09 政府性基金预算财政拨款收入支出决算表(财决09表)'!$A$10:$T$200,15,FALSE)),"",VLOOKUP(A162,'[1]Z09 政府性基金预算财政拨款收入支出决算表(财决09表)'!$A$10:$T$200,15,FALSE))</f>
      </c>
      <c r="I162" s="24">
        <f>IF(ISERROR(VLOOKUP(A162,'[1]Z09 政府性基金预算财政拨款收入支出决算表(财决09表)'!$A$10:$T$200,16,FALSE)),"",VLOOKUP(A162,'[1]Z09 政府性基金预算财政拨款收入支出决算表(财决09表)'!$A$10:$T$200,16,FALSE))</f>
      </c>
      <c r="J162" s="8">
        <f>'[1]Z09 政府性基金预算财政拨款收入支出决算表(财决09表)'!$A159</f>
        <v>0</v>
      </c>
      <c r="K162" s="34">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8">
        <f t="shared" si="6"/>
      </c>
    </row>
    <row r="163" spans="1:12" ht="22.5" customHeight="1">
      <c r="A163" s="22">
        <f t="shared" si="7"/>
      </c>
      <c r="B163" s="22"/>
      <c r="C163" s="23">
        <f>IF(ISERROR(VLOOKUP(A163,'[1]Z09 政府性基金预算财政拨款收入支出决算表(财决09表)'!$A$10:$T$200,4,FALSE)),"",VLOOKUP(A163,'[1]Z09 政府性基金预算财政拨款收入支出决算表(财决09表)'!$A$10:$T$200,4,FALSE))</f>
      </c>
      <c r="D163" s="24">
        <f>IF(ISERROR(VLOOKUP(A163,'[1]Z09 政府性基金预算财政拨款收入支出决算表(财决09表)'!$A$10:$T$200,5,FALSE)),"",VLOOKUP(A163,'[1]Z09 政府性基金预算财政拨款收入支出决算表(财决09表)'!$A$10:$T$200,5,FALSE))</f>
      </c>
      <c r="E163" s="24">
        <f>IF(ISERROR(VLOOKUP(A163,'[1]Z09 政府性基金预算财政拨款收入支出决算表(财决09表)'!$A$10:$T$200,8,FALSE)),"",VLOOKUP(A163,'[1]Z09 政府性基金预算财政拨款收入支出决算表(财决09表)'!$A$10:$T$200,8,FALSE))</f>
      </c>
      <c r="F163" s="24">
        <f>IF(ISERROR(VLOOKUP(A163,'[1]Z09 政府性基金预算财政拨款收入支出决算表(财决09表)'!$A$10:$T$200,11,FALSE)),"",VLOOKUP(A163,'[1]Z09 政府性基金预算财政拨款收入支出决算表(财决09表)'!$A$10:$T$200,11,FALSE))</f>
      </c>
      <c r="G163" s="24">
        <f>IF(ISERROR(VLOOKUP(A163,'[1]Z09 政府性基金预算财政拨款收入支出决算表(财决09表)'!$A$10:$T$200,12,FALSE)),"",VLOOKUP(A163,'[1]Z09 政府性基金预算财政拨款收入支出决算表(财决09表)'!$A$10:$T$200,12,FALSE))</f>
      </c>
      <c r="H163" s="24">
        <f>IF(ISERROR(VLOOKUP(A163,'[1]Z09 政府性基金预算财政拨款收入支出决算表(财决09表)'!$A$10:$T$200,15,FALSE)),"",VLOOKUP(A163,'[1]Z09 政府性基金预算财政拨款收入支出决算表(财决09表)'!$A$10:$T$200,15,FALSE))</f>
      </c>
      <c r="I163" s="24">
        <f>IF(ISERROR(VLOOKUP(A163,'[1]Z09 政府性基金预算财政拨款收入支出决算表(财决09表)'!$A$10:$T$200,16,FALSE)),"",VLOOKUP(A163,'[1]Z09 政府性基金预算财政拨款收入支出决算表(财决09表)'!$A$10:$T$200,16,FALSE))</f>
      </c>
      <c r="J163" s="8">
        <f>'[1]Z09 政府性基金预算财政拨款收入支出决算表(财决09表)'!$A160</f>
        <v>0</v>
      </c>
      <c r="K163" s="34">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8">
        <f t="shared" si="6"/>
      </c>
    </row>
    <row r="164" spans="1:12" ht="22.5" customHeight="1">
      <c r="A164" s="22">
        <f t="shared" si="7"/>
      </c>
      <c r="B164" s="22"/>
      <c r="C164" s="23">
        <f>IF(ISERROR(VLOOKUP(A164,'[1]Z09 政府性基金预算财政拨款收入支出决算表(财决09表)'!$A$10:$T$200,4,FALSE)),"",VLOOKUP(A164,'[1]Z09 政府性基金预算财政拨款收入支出决算表(财决09表)'!$A$10:$T$200,4,FALSE))</f>
      </c>
      <c r="D164" s="24">
        <f>IF(ISERROR(VLOOKUP(A164,'[1]Z09 政府性基金预算财政拨款收入支出决算表(财决09表)'!$A$10:$T$200,5,FALSE)),"",VLOOKUP(A164,'[1]Z09 政府性基金预算财政拨款收入支出决算表(财决09表)'!$A$10:$T$200,5,FALSE))</f>
      </c>
      <c r="E164" s="24">
        <f>IF(ISERROR(VLOOKUP(A164,'[1]Z09 政府性基金预算财政拨款收入支出决算表(财决09表)'!$A$10:$T$200,8,FALSE)),"",VLOOKUP(A164,'[1]Z09 政府性基金预算财政拨款收入支出决算表(财决09表)'!$A$10:$T$200,8,FALSE))</f>
      </c>
      <c r="F164" s="24">
        <f>IF(ISERROR(VLOOKUP(A164,'[1]Z09 政府性基金预算财政拨款收入支出决算表(财决09表)'!$A$10:$T$200,11,FALSE)),"",VLOOKUP(A164,'[1]Z09 政府性基金预算财政拨款收入支出决算表(财决09表)'!$A$10:$T$200,11,FALSE))</f>
      </c>
      <c r="G164" s="24">
        <f>IF(ISERROR(VLOOKUP(A164,'[1]Z09 政府性基金预算财政拨款收入支出决算表(财决09表)'!$A$10:$T$200,12,FALSE)),"",VLOOKUP(A164,'[1]Z09 政府性基金预算财政拨款收入支出决算表(财决09表)'!$A$10:$T$200,12,FALSE))</f>
      </c>
      <c r="H164" s="24">
        <f>IF(ISERROR(VLOOKUP(A164,'[1]Z09 政府性基金预算财政拨款收入支出决算表(财决09表)'!$A$10:$T$200,15,FALSE)),"",VLOOKUP(A164,'[1]Z09 政府性基金预算财政拨款收入支出决算表(财决09表)'!$A$10:$T$200,15,FALSE))</f>
      </c>
      <c r="I164" s="24">
        <f>IF(ISERROR(VLOOKUP(A164,'[1]Z09 政府性基金预算财政拨款收入支出决算表(财决09表)'!$A$10:$T$200,16,FALSE)),"",VLOOKUP(A164,'[1]Z09 政府性基金预算财政拨款收入支出决算表(财决09表)'!$A$10:$T$200,16,FALSE))</f>
      </c>
      <c r="J164" s="8">
        <f>'[1]Z09 政府性基金预算财政拨款收入支出决算表(财决09表)'!$A161</f>
        <v>0</v>
      </c>
      <c r="K164" s="34">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8">
        <f t="shared" si="6"/>
      </c>
    </row>
    <row r="165" spans="1:12" ht="22.5" customHeight="1">
      <c r="A165" s="22">
        <f t="shared" si="7"/>
      </c>
      <c r="B165" s="22"/>
      <c r="C165" s="23">
        <f>IF(ISERROR(VLOOKUP(A165,'[1]Z09 政府性基金预算财政拨款收入支出决算表(财决09表)'!$A$10:$T$200,4,FALSE)),"",VLOOKUP(A165,'[1]Z09 政府性基金预算财政拨款收入支出决算表(财决09表)'!$A$10:$T$200,4,FALSE))</f>
      </c>
      <c r="D165" s="24">
        <f>IF(ISERROR(VLOOKUP(A165,'[1]Z09 政府性基金预算财政拨款收入支出决算表(财决09表)'!$A$10:$T$200,5,FALSE)),"",VLOOKUP(A165,'[1]Z09 政府性基金预算财政拨款收入支出决算表(财决09表)'!$A$10:$T$200,5,FALSE))</f>
      </c>
      <c r="E165" s="24">
        <f>IF(ISERROR(VLOOKUP(A165,'[1]Z09 政府性基金预算财政拨款收入支出决算表(财决09表)'!$A$10:$T$200,8,FALSE)),"",VLOOKUP(A165,'[1]Z09 政府性基金预算财政拨款收入支出决算表(财决09表)'!$A$10:$T$200,8,FALSE))</f>
      </c>
      <c r="F165" s="24">
        <f>IF(ISERROR(VLOOKUP(A165,'[1]Z09 政府性基金预算财政拨款收入支出决算表(财决09表)'!$A$10:$T$200,11,FALSE)),"",VLOOKUP(A165,'[1]Z09 政府性基金预算财政拨款收入支出决算表(财决09表)'!$A$10:$T$200,11,FALSE))</f>
      </c>
      <c r="G165" s="24">
        <f>IF(ISERROR(VLOOKUP(A165,'[1]Z09 政府性基金预算财政拨款收入支出决算表(财决09表)'!$A$10:$T$200,12,FALSE)),"",VLOOKUP(A165,'[1]Z09 政府性基金预算财政拨款收入支出决算表(财决09表)'!$A$10:$T$200,12,FALSE))</f>
      </c>
      <c r="H165" s="24">
        <f>IF(ISERROR(VLOOKUP(A165,'[1]Z09 政府性基金预算财政拨款收入支出决算表(财决09表)'!$A$10:$T$200,15,FALSE)),"",VLOOKUP(A165,'[1]Z09 政府性基金预算财政拨款收入支出决算表(财决09表)'!$A$10:$T$200,15,FALSE))</f>
      </c>
      <c r="I165" s="24">
        <f>IF(ISERROR(VLOOKUP(A165,'[1]Z09 政府性基金预算财政拨款收入支出决算表(财决09表)'!$A$10:$T$200,16,FALSE)),"",VLOOKUP(A165,'[1]Z09 政府性基金预算财政拨款收入支出决算表(财决09表)'!$A$10:$T$200,16,FALSE))</f>
      </c>
      <c r="J165" s="8">
        <f>'[1]Z09 政府性基金预算财政拨款收入支出决算表(财决09表)'!$A162</f>
        <v>0</v>
      </c>
      <c r="K165" s="34">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8">
        <f t="shared" si="6"/>
      </c>
    </row>
    <row r="166" spans="1:12" ht="22.5" customHeight="1">
      <c r="A166" s="22">
        <f t="shared" si="7"/>
      </c>
      <c r="B166" s="22"/>
      <c r="C166" s="23">
        <f>IF(ISERROR(VLOOKUP(A166,'[1]Z09 政府性基金预算财政拨款收入支出决算表(财决09表)'!$A$10:$T$200,4,FALSE)),"",VLOOKUP(A166,'[1]Z09 政府性基金预算财政拨款收入支出决算表(财决09表)'!$A$10:$T$200,4,FALSE))</f>
      </c>
      <c r="D166" s="24">
        <f>IF(ISERROR(VLOOKUP(A166,'[1]Z09 政府性基金预算财政拨款收入支出决算表(财决09表)'!$A$10:$T$200,5,FALSE)),"",VLOOKUP(A166,'[1]Z09 政府性基金预算财政拨款收入支出决算表(财决09表)'!$A$10:$T$200,5,FALSE))</f>
      </c>
      <c r="E166" s="24">
        <f>IF(ISERROR(VLOOKUP(A166,'[1]Z09 政府性基金预算财政拨款收入支出决算表(财决09表)'!$A$10:$T$200,8,FALSE)),"",VLOOKUP(A166,'[1]Z09 政府性基金预算财政拨款收入支出决算表(财决09表)'!$A$10:$T$200,8,FALSE))</f>
      </c>
      <c r="F166" s="24">
        <f>IF(ISERROR(VLOOKUP(A166,'[1]Z09 政府性基金预算财政拨款收入支出决算表(财决09表)'!$A$10:$T$200,11,FALSE)),"",VLOOKUP(A166,'[1]Z09 政府性基金预算财政拨款收入支出决算表(财决09表)'!$A$10:$T$200,11,FALSE))</f>
      </c>
      <c r="G166" s="24">
        <f>IF(ISERROR(VLOOKUP(A166,'[1]Z09 政府性基金预算财政拨款收入支出决算表(财决09表)'!$A$10:$T$200,12,FALSE)),"",VLOOKUP(A166,'[1]Z09 政府性基金预算财政拨款收入支出决算表(财决09表)'!$A$10:$T$200,12,FALSE))</f>
      </c>
      <c r="H166" s="24">
        <f>IF(ISERROR(VLOOKUP(A166,'[1]Z09 政府性基金预算财政拨款收入支出决算表(财决09表)'!$A$10:$T$200,15,FALSE)),"",VLOOKUP(A166,'[1]Z09 政府性基金预算财政拨款收入支出决算表(财决09表)'!$A$10:$T$200,15,FALSE))</f>
      </c>
      <c r="I166" s="24">
        <f>IF(ISERROR(VLOOKUP(A166,'[1]Z09 政府性基金预算财政拨款收入支出决算表(财决09表)'!$A$10:$T$200,16,FALSE)),"",VLOOKUP(A166,'[1]Z09 政府性基金预算财政拨款收入支出决算表(财决09表)'!$A$10:$T$200,16,FALSE))</f>
      </c>
      <c r="J166" s="8">
        <f>'[1]Z09 政府性基金预算财政拨款收入支出决算表(财决09表)'!$A163</f>
        <v>0</v>
      </c>
      <c r="K166" s="34">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8">
        <f t="shared" si="6"/>
      </c>
    </row>
    <row r="167" spans="1:12" ht="22.5" customHeight="1">
      <c r="A167" s="22">
        <f t="shared" si="7"/>
      </c>
      <c r="B167" s="22"/>
      <c r="C167" s="23">
        <f>IF(ISERROR(VLOOKUP(A167,'[1]Z09 政府性基金预算财政拨款收入支出决算表(财决09表)'!$A$10:$T$200,4,FALSE)),"",VLOOKUP(A167,'[1]Z09 政府性基金预算财政拨款收入支出决算表(财决09表)'!$A$10:$T$200,4,FALSE))</f>
      </c>
      <c r="D167" s="24">
        <f>IF(ISERROR(VLOOKUP(A167,'[1]Z09 政府性基金预算财政拨款收入支出决算表(财决09表)'!$A$10:$T$200,5,FALSE)),"",VLOOKUP(A167,'[1]Z09 政府性基金预算财政拨款收入支出决算表(财决09表)'!$A$10:$T$200,5,FALSE))</f>
      </c>
      <c r="E167" s="24">
        <f>IF(ISERROR(VLOOKUP(A167,'[1]Z09 政府性基金预算财政拨款收入支出决算表(财决09表)'!$A$10:$T$200,8,FALSE)),"",VLOOKUP(A167,'[1]Z09 政府性基金预算财政拨款收入支出决算表(财决09表)'!$A$10:$T$200,8,FALSE))</f>
      </c>
      <c r="F167" s="24">
        <f>IF(ISERROR(VLOOKUP(A167,'[1]Z09 政府性基金预算财政拨款收入支出决算表(财决09表)'!$A$10:$T$200,11,FALSE)),"",VLOOKUP(A167,'[1]Z09 政府性基金预算财政拨款收入支出决算表(财决09表)'!$A$10:$T$200,11,FALSE))</f>
      </c>
      <c r="G167" s="24">
        <f>IF(ISERROR(VLOOKUP(A167,'[1]Z09 政府性基金预算财政拨款收入支出决算表(财决09表)'!$A$10:$T$200,12,FALSE)),"",VLOOKUP(A167,'[1]Z09 政府性基金预算财政拨款收入支出决算表(财决09表)'!$A$10:$T$200,12,FALSE))</f>
      </c>
      <c r="H167" s="24">
        <f>IF(ISERROR(VLOOKUP(A167,'[1]Z09 政府性基金预算财政拨款收入支出决算表(财决09表)'!$A$10:$T$200,15,FALSE)),"",VLOOKUP(A167,'[1]Z09 政府性基金预算财政拨款收入支出决算表(财决09表)'!$A$10:$T$200,15,FALSE))</f>
      </c>
      <c r="I167" s="24">
        <f>IF(ISERROR(VLOOKUP(A167,'[1]Z09 政府性基金预算财政拨款收入支出决算表(财决09表)'!$A$10:$T$200,16,FALSE)),"",VLOOKUP(A167,'[1]Z09 政府性基金预算财政拨款收入支出决算表(财决09表)'!$A$10:$T$200,16,FALSE))</f>
      </c>
      <c r="J167" s="8">
        <f>'[1]Z09 政府性基金预算财政拨款收入支出决算表(财决09表)'!$A164</f>
        <v>0</v>
      </c>
      <c r="K167" s="34">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8">
        <f t="shared" si="6"/>
      </c>
    </row>
    <row r="168" spans="1:12" ht="22.5" customHeight="1">
      <c r="A168" s="22">
        <f t="shared" si="7"/>
      </c>
      <c r="B168" s="22"/>
      <c r="C168" s="23">
        <f>IF(ISERROR(VLOOKUP(A168,'[1]Z09 政府性基金预算财政拨款收入支出决算表(财决09表)'!$A$10:$T$200,4,FALSE)),"",VLOOKUP(A168,'[1]Z09 政府性基金预算财政拨款收入支出决算表(财决09表)'!$A$10:$T$200,4,FALSE))</f>
      </c>
      <c r="D168" s="24">
        <f>IF(ISERROR(VLOOKUP(A168,'[1]Z09 政府性基金预算财政拨款收入支出决算表(财决09表)'!$A$10:$T$200,5,FALSE)),"",VLOOKUP(A168,'[1]Z09 政府性基金预算财政拨款收入支出决算表(财决09表)'!$A$10:$T$200,5,FALSE))</f>
      </c>
      <c r="E168" s="24">
        <f>IF(ISERROR(VLOOKUP(A168,'[1]Z09 政府性基金预算财政拨款收入支出决算表(财决09表)'!$A$10:$T$200,8,FALSE)),"",VLOOKUP(A168,'[1]Z09 政府性基金预算财政拨款收入支出决算表(财决09表)'!$A$10:$T$200,8,FALSE))</f>
      </c>
      <c r="F168" s="24">
        <f>IF(ISERROR(VLOOKUP(A168,'[1]Z09 政府性基金预算财政拨款收入支出决算表(财决09表)'!$A$10:$T$200,11,FALSE)),"",VLOOKUP(A168,'[1]Z09 政府性基金预算财政拨款收入支出决算表(财决09表)'!$A$10:$T$200,11,FALSE))</f>
      </c>
      <c r="G168" s="24">
        <f>IF(ISERROR(VLOOKUP(A168,'[1]Z09 政府性基金预算财政拨款收入支出决算表(财决09表)'!$A$10:$T$200,12,FALSE)),"",VLOOKUP(A168,'[1]Z09 政府性基金预算财政拨款收入支出决算表(财决09表)'!$A$10:$T$200,12,FALSE))</f>
      </c>
      <c r="H168" s="24">
        <f>IF(ISERROR(VLOOKUP(A168,'[1]Z09 政府性基金预算财政拨款收入支出决算表(财决09表)'!$A$10:$T$200,15,FALSE)),"",VLOOKUP(A168,'[1]Z09 政府性基金预算财政拨款收入支出决算表(财决09表)'!$A$10:$T$200,15,FALSE))</f>
      </c>
      <c r="I168" s="24">
        <f>IF(ISERROR(VLOOKUP(A168,'[1]Z09 政府性基金预算财政拨款收入支出决算表(财决09表)'!$A$10:$T$200,16,FALSE)),"",VLOOKUP(A168,'[1]Z09 政府性基金预算财政拨款收入支出决算表(财决09表)'!$A$10:$T$200,16,FALSE))</f>
      </c>
      <c r="J168" s="8">
        <f>'[1]Z09 政府性基金预算财政拨款收入支出决算表(财决09表)'!$A165</f>
        <v>0</v>
      </c>
      <c r="K168" s="34">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8">
        <f t="shared" si="6"/>
      </c>
    </row>
    <row r="169" spans="1:12" ht="22.5" customHeight="1">
      <c r="A169" s="22">
        <f t="shared" si="7"/>
      </c>
      <c r="B169" s="22"/>
      <c r="C169" s="23">
        <f>IF(ISERROR(VLOOKUP(A169,'[1]Z09 政府性基金预算财政拨款收入支出决算表(财决09表)'!$A$10:$T$200,4,FALSE)),"",VLOOKUP(A169,'[1]Z09 政府性基金预算财政拨款收入支出决算表(财决09表)'!$A$10:$T$200,4,FALSE))</f>
      </c>
      <c r="D169" s="24">
        <f>IF(ISERROR(VLOOKUP(A169,'[1]Z09 政府性基金预算财政拨款收入支出决算表(财决09表)'!$A$10:$T$200,5,FALSE)),"",VLOOKUP(A169,'[1]Z09 政府性基金预算财政拨款收入支出决算表(财决09表)'!$A$10:$T$200,5,FALSE))</f>
      </c>
      <c r="E169" s="24">
        <f>IF(ISERROR(VLOOKUP(A169,'[1]Z09 政府性基金预算财政拨款收入支出决算表(财决09表)'!$A$10:$T$200,8,FALSE)),"",VLOOKUP(A169,'[1]Z09 政府性基金预算财政拨款收入支出决算表(财决09表)'!$A$10:$T$200,8,FALSE))</f>
      </c>
      <c r="F169" s="24">
        <f>IF(ISERROR(VLOOKUP(A169,'[1]Z09 政府性基金预算财政拨款收入支出决算表(财决09表)'!$A$10:$T$200,11,FALSE)),"",VLOOKUP(A169,'[1]Z09 政府性基金预算财政拨款收入支出决算表(财决09表)'!$A$10:$T$200,11,FALSE))</f>
      </c>
      <c r="G169" s="24">
        <f>IF(ISERROR(VLOOKUP(A169,'[1]Z09 政府性基金预算财政拨款收入支出决算表(财决09表)'!$A$10:$T$200,12,FALSE)),"",VLOOKUP(A169,'[1]Z09 政府性基金预算财政拨款收入支出决算表(财决09表)'!$A$10:$T$200,12,FALSE))</f>
      </c>
      <c r="H169" s="24">
        <f>IF(ISERROR(VLOOKUP(A169,'[1]Z09 政府性基金预算财政拨款收入支出决算表(财决09表)'!$A$10:$T$200,15,FALSE)),"",VLOOKUP(A169,'[1]Z09 政府性基金预算财政拨款收入支出决算表(财决09表)'!$A$10:$T$200,15,FALSE))</f>
      </c>
      <c r="I169" s="24">
        <f>IF(ISERROR(VLOOKUP(A169,'[1]Z09 政府性基金预算财政拨款收入支出决算表(财决09表)'!$A$10:$T$200,16,FALSE)),"",VLOOKUP(A169,'[1]Z09 政府性基金预算财政拨款收入支出决算表(财决09表)'!$A$10:$T$200,16,FALSE))</f>
      </c>
      <c r="J169" s="8">
        <f>'[1]Z09 政府性基金预算财政拨款收入支出决算表(财决09表)'!$A166</f>
        <v>0</v>
      </c>
      <c r="K169" s="34">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8">
        <f t="shared" si="6"/>
      </c>
    </row>
    <row r="170" spans="1:12" ht="22.5" customHeight="1">
      <c r="A170" s="22">
        <f t="shared" si="7"/>
      </c>
      <c r="B170" s="22"/>
      <c r="C170" s="23">
        <f>IF(ISERROR(VLOOKUP(A170,'[1]Z09 政府性基金预算财政拨款收入支出决算表(财决09表)'!$A$10:$T$200,4,FALSE)),"",VLOOKUP(A170,'[1]Z09 政府性基金预算财政拨款收入支出决算表(财决09表)'!$A$10:$T$200,4,FALSE))</f>
      </c>
      <c r="D170" s="24">
        <f>IF(ISERROR(VLOOKUP(A170,'[1]Z09 政府性基金预算财政拨款收入支出决算表(财决09表)'!$A$10:$T$200,5,FALSE)),"",VLOOKUP(A170,'[1]Z09 政府性基金预算财政拨款收入支出决算表(财决09表)'!$A$10:$T$200,5,FALSE))</f>
      </c>
      <c r="E170" s="24">
        <f>IF(ISERROR(VLOOKUP(A170,'[1]Z09 政府性基金预算财政拨款收入支出决算表(财决09表)'!$A$10:$T$200,8,FALSE)),"",VLOOKUP(A170,'[1]Z09 政府性基金预算财政拨款收入支出决算表(财决09表)'!$A$10:$T$200,8,FALSE))</f>
      </c>
      <c r="F170" s="24">
        <f>IF(ISERROR(VLOOKUP(A170,'[1]Z09 政府性基金预算财政拨款收入支出决算表(财决09表)'!$A$10:$T$200,11,FALSE)),"",VLOOKUP(A170,'[1]Z09 政府性基金预算财政拨款收入支出决算表(财决09表)'!$A$10:$T$200,11,FALSE))</f>
      </c>
      <c r="G170" s="24">
        <f>IF(ISERROR(VLOOKUP(A170,'[1]Z09 政府性基金预算财政拨款收入支出决算表(财决09表)'!$A$10:$T$200,12,FALSE)),"",VLOOKUP(A170,'[1]Z09 政府性基金预算财政拨款收入支出决算表(财决09表)'!$A$10:$T$200,12,FALSE))</f>
      </c>
      <c r="H170" s="24">
        <f>IF(ISERROR(VLOOKUP(A170,'[1]Z09 政府性基金预算财政拨款收入支出决算表(财决09表)'!$A$10:$T$200,15,FALSE)),"",VLOOKUP(A170,'[1]Z09 政府性基金预算财政拨款收入支出决算表(财决09表)'!$A$10:$T$200,15,FALSE))</f>
      </c>
      <c r="I170" s="24">
        <f>IF(ISERROR(VLOOKUP(A170,'[1]Z09 政府性基金预算财政拨款收入支出决算表(财决09表)'!$A$10:$T$200,16,FALSE)),"",VLOOKUP(A170,'[1]Z09 政府性基金预算财政拨款收入支出决算表(财决09表)'!$A$10:$T$200,16,FALSE))</f>
      </c>
      <c r="J170" s="8">
        <f>'[1]Z09 政府性基金预算财政拨款收入支出决算表(财决09表)'!$A167</f>
        <v>0</v>
      </c>
      <c r="K170" s="34">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8">
        <f t="shared" si="6"/>
      </c>
    </row>
    <row r="171" spans="1:12" ht="22.5" customHeight="1">
      <c r="A171" s="22">
        <f t="shared" si="7"/>
      </c>
      <c r="B171" s="22"/>
      <c r="C171" s="23">
        <f>IF(ISERROR(VLOOKUP(A171,'[1]Z09 政府性基金预算财政拨款收入支出决算表(财决09表)'!$A$10:$T$200,4,FALSE)),"",VLOOKUP(A171,'[1]Z09 政府性基金预算财政拨款收入支出决算表(财决09表)'!$A$10:$T$200,4,FALSE))</f>
      </c>
      <c r="D171" s="24">
        <f>IF(ISERROR(VLOOKUP(A171,'[1]Z09 政府性基金预算财政拨款收入支出决算表(财决09表)'!$A$10:$T$200,5,FALSE)),"",VLOOKUP(A171,'[1]Z09 政府性基金预算财政拨款收入支出决算表(财决09表)'!$A$10:$T$200,5,FALSE))</f>
      </c>
      <c r="E171" s="24">
        <f>IF(ISERROR(VLOOKUP(A171,'[1]Z09 政府性基金预算财政拨款收入支出决算表(财决09表)'!$A$10:$T$200,8,FALSE)),"",VLOOKUP(A171,'[1]Z09 政府性基金预算财政拨款收入支出决算表(财决09表)'!$A$10:$T$200,8,FALSE))</f>
      </c>
      <c r="F171" s="24">
        <f>IF(ISERROR(VLOOKUP(A171,'[1]Z09 政府性基金预算财政拨款收入支出决算表(财决09表)'!$A$10:$T$200,11,FALSE)),"",VLOOKUP(A171,'[1]Z09 政府性基金预算财政拨款收入支出决算表(财决09表)'!$A$10:$T$200,11,FALSE))</f>
      </c>
      <c r="G171" s="24">
        <f>IF(ISERROR(VLOOKUP(A171,'[1]Z09 政府性基金预算财政拨款收入支出决算表(财决09表)'!$A$10:$T$200,12,FALSE)),"",VLOOKUP(A171,'[1]Z09 政府性基金预算财政拨款收入支出决算表(财决09表)'!$A$10:$T$200,12,FALSE))</f>
      </c>
      <c r="H171" s="24">
        <f>IF(ISERROR(VLOOKUP(A171,'[1]Z09 政府性基金预算财政拨款收入支出决算表(财决09表)'!$A$10:$T$200,15,FALSE)),"",VLOOKUP(A171,'[1]Z09 政府性基金预算财政拨款收入支出决算表(财决09表)'!$A$10:$T$200,15,FALSE))</f>
      </c>
      <c r="I171" s="24">
        <f>IF(ISERROR(VLOOKUP(A171,'[1]Z09 政府性基金预算财政拨款收入支出决算表(财决09表)'!$A$10:$T$200,16,FALSE)),"",VLOOKUP(A171,'[1]Z09 政府性基金预算财政拨款收入支出决算表(财决09表)'!$A$10:$T$200,16,FALSE))</f>
      </c>
      <c r="J171" s="8">
        <f>'[1]Z09 政府性基金预算财政拨款收入支出决算表(财决09表)'!$A168</f>
        <v>0</v>
      </c>
      <c r="K171" s="34">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8">
        <f t="shared" si="6"/>
      </c>
    </row>
    <row r="172" spans="1:12" ht="22.5" customHeight="1">
      <c r="A172" s="22">
        <f t="shared" si="7"/>
      </c>
      <c r="B172" s="22"/>
      <c r="C172" s="23">
        <f>IF(ISERROR(VLOOKUP(A172,'[1]Z09 政府性基金预算财政拨款收入支出决算表(财决09表)'!$A$10:$T$200,4,FALSE)),"",VLOOKUP(A172,'[1]Z09 政府性基金预算财政拨款收入支出决算表(财决09表)'!$A$10:$T$200,4,FALSE))</f>
      </c>
      <c r="D172" s="24">
        <f>IF(ISERROR(VLOOKUP(A172,'[1]Z09 政府性基金预算财政拨款收入支出决算表(财决09表)'!$A$10:$T$200,5,FALSE)),"",VLOOKUP(A172,'[1]Z09 政府性基金预算财政拨款收入支出决算表(财决09表)'!$A$10:$T$200,5,FALSE))</f>
      </c>
      <c r="E172" s="24">
        <f>IF(ISERROR(VLOOKUP(A172,'[1]Z09 政府性基金预算财政拨款收入支出决算表(财决09表)'!$A$10:$T$200,8,FALSE)),"",VLOOKUP(A172,'[1]Z09 政府性基金预算财政拨款收入支出决算表(财决09表)'!$A$10:$T$200,8,FALSE))</f>
      </c>
      <c r="F172" s="24">
        <f>IF(ISERROR(VLOOKUP(A172,'[1]Z09 政府性基金预算财政拨款收入支出决算表(财决09表)'!$A$10:$T$200,11,FALSE)),"",VLOOKUP(A172,'[1]Z09 政府性基金预算财政拨款收入支出决算表(财决09表)'!$A$10:$T$200,11,FALSE))</f>
      </c>
      <c r="G172" s="24">
        <f>IF(ISERROR(VLOOKUP(A172,'[1]Z09 政府性基金预算财政拨款收入支出决算表(财决09表)'!$A$10:$T$200,12,FALSE)),"",VLOOKUP(A172,'[1]Z09 政府性基金预算财政拨款收入支出决算表(财决09表)'!$A$10:$T$200,12,FALSE))</f>
      </c>
      <c r="H172" s="24">
        <f>IF(ISERROR(VLOOKUP(A172,'[1]Z09 政府性基金预算财政拨款收入支出决算表(财决09表)'!$A$10:$T$200,15,FALSE)),"",VLOOKUP(A172,'[1]Z09 政府性基金预算财政拨款收入支出决算表(财决09表)'!$A$10:$T$200,15,FALSE))</f>
      </c>
      <c r="I172" s="24">
        <f>IF(ISERROR(VLOOKUP(A172,'[1]Z09 政府性基金预算财政拨款收入支出决算表(财决09表)'!$A$10:$T$200,16,FALSE)),"",VLOOKUP(A172,'[1]Z09 政府性基金预算财政拨款收入支出决算表(财决09表)'!$A$10:$T$200,16,FALSE))</f>
      </c>
      <c r="J172" s="8">
        <f>'[1]Z09 政府性基金预算财政拨款收入支出决算表(财决09表)'!$A169</f>
        <v>0</v>
      </c>
      <c r="K172" s="34">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8">
        <f t="shared" si="6"/>
      </c>
    </row>
    <row r="173" spans="1:12" ht="22.5" customHeight="1">
      <c r="A173" s="22">
        <f t="shared" si="7"/>
      </c>
      <c r="B173" s="22"/>
      <c r="C173" s="23">
        <f>IF(ISERROR(VLOOKUP(A173,'[1]Z09 政府性基金预算财政拨款收入支出决算表(财决09表)'!$A$10:$T$200,4,FALSE)),"",VLOOKUP(A173,'[1]Z09 政府性基金预算财政拨款收入支出决算表(财决09表)'!$A$10:$T$200,4,FALSE))</f>
      </c>
      <c r="D173" s="24">
        <f>IF(ISERROR(VLOOKUP(A173,'[1]Z09 政府性基金预算财政拨款收入支出决算表(财决09表)'!$A$10:$T$200,5,FALSE)),"",VLOOKUP(A173,'[1]Z09 政府性基金预算财政拨款收入支出决算表(财决09表)'!$A$10:$T$200,5,FALSE))</f>
      </c>
      <c r="E173" s="24">
        <f>IF(ISERROR(VLOOKUP(A173,'[1]Z09 政府性基金预算财政拨款收入支出决算表(财决09表)'!$A$10:$T$200,8,FALSE)),"",VLOOKUP(A173,'[1]Z09 政府性基金预算财政拨款收入支出决算表(财决09表)'!$A$10:$T$200,8,FALSE))</f>
      </c>
      <c r="F173" s="24">
        <f>IF(ISERROR(VLOOKUP(A173,'[1]Z09 政府性基金预算财政拨款收入支出决算表(财决09表)'!$A$10:$T$200,11,FALSE)),"",VLOOKUP(A173,'[1]Z09 政府性基金预算财政拨款收入支出决算表(财决09表)'!$A$10:$T$200,11,FALSE))</f>
      </c>
      <c r="G173" s="24">
        <f>IF(ISERROR(VLOOKUP(A173,'[1]Z09 政府性基金预算财政拨款收入支出决算表(财决09表)'!$A$10:$T$200,12,FALSE)),"",VLOOKUP(A173,'[1]Z09 政府性基金预算财政拨款收入支出决算表(财决09表)'!$A$10:$T$200,12,FALSE))</f>
      </c>
      <c r="H173" s="24">
        <f>IF(ISERROR(VLOOKUP(A173,'[1]Z09 政府性基金预算财政拨款收入支出决算表(财决09表)'!$A$10:$T$200,15,FALSE)),"",VLOOKUP(A173,'[1]Z09 政府性基金预算财政拨款收入支出决算表(财决09表)'!$A$10:$T$200,15,FALSE))</f>
      </c>
      <c r="I173" s="24">
        <f>IF(ISERROR(VLOOKUP(A173,'[1]Z09 政府性基金预算财政拨款收入支出决算表(财决09表)'!$A$10:$T$200,16,FALSE)),"",VLOOKUP(A173,'[1]Z09 政府性基金预算财政拨款收入支出决算表(财决09表)'!$A$10:$T$200,16,FALSE))</f>
      </c>
      <c r="J173" s="8">
        <f>'[1]Z09 政府性基金预算财政拨款收入支出决算表(财决09表)'!$A170</f>
        <v>0</v>
      </c>
      <c r="K173" s="34">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8">
        <f t="shared" si="6"/>
      </c>
    </row>
    <row r="174" spans="1:12" ht="22.5" customHeight="1">
      <c r="A174" s="22">
        <f t="shared" si="7"/>
      </c>
      <c r="B174" s="22"/>
      <c r="C174" s="23">
        <f>IF(ISERROR(VLOOKUP(A174,'[1]Z09 政府性基金预算财政拨款收入支出决算表(财决09表)'!$A$10:$T$200,4,FALSE)),"",VLOOKUP(A174,'[1]Z09 政府性基金预算财政拨款收入支出决算表(财决09表)'!$A$10:$T$200,4,FALSE))</f>
      </c>
      <c r="D174" s="24">
        <f>IF(ISERROR(VLOOKUP(A174,'[1]Z09 政府性基金预算财政拨款收入支出决算表(财决09表)'!$A$10:$T$200,5,FALSE)),"",VLOOKUP(A174,'[1]Z09 政府性基金预算财政拨款收入支出决算表(财决09表)'!$A$10:$T$200,5,FALSE))</f>
      </c>
      <c r="E174" s="24">
        <f>IF(ISERROR(VLOOKUP(A174,'[1]Z09 政府性基金预算财政拨款收入支出决算表(财决09表)'!$A$10:$T$200,8,FALSE)),"",VLOOKUP(A174,'[1]Z09 政府性基金预算财政拨款收入支出决算表(财决09表)'!$A$10:$T$200,8,FALSE))</f>
      </c>
      <c r="F174" s="24">
        <f>IF(ISERROR(VLOOKUP(A174,'[1]Z09 政府性基金预算财政拨款收入支出决算表(财决09表)'!$A$10:$T$200,11,FALSE)),"",VLOOKUP(A174,'[1]Z09 政府性基金预算财政拨款收入支出决算表(财决09表)'!$A$10:$T$200,11,FALSE))</f>
      </c>
      <c r="G174" s="24">
        <f>IF(ISERROR(VLOOKUP(A174,'[1]Z09 政府性基金预算财政拨款收入支出决算表(财决09表)'!$A$10:$T$200,12,FALSE)),"",VLOOKUP(A174,'[1]Z09 政府性基金预算财政拨款收入支出决算表(财决09表)'!$A$10:$T$200,12,FALSE))</f>
      </c>
      <c r="H174" s="24">
        <f>IF(ISERROR(VLOOKUP(A174,'[1]Z09 政府性基金预算财政拨款收入支出决算表(财决09表)'!$A$10:$T$200,15,FALSE)),"",VLOOKUP(A174,'[1]Z09 政府性基金预算财政拨款收入支出决算表(财决09表)'!$A$10:$T$200,15,FALSE))</f>
      </c>
      <c r="I174" s="24">
        <f>IF(ISERROR(VLOOKUP(A174,'[1]Z09 政府性基金预算财政拨款收入支出决算表(财决09表)'!$A$10:$T$200,16,FALSE)),"",VLOOKUP(A174,'[1]Z09 政府性基金预算财政拨款收入支出决算表(财决09表)'!$A$10:$T$200,16,FALSE))</f>
      </c>
      <c r="J174" s="8">
        <f>'[1]Z09 政府性基金预算财政拨款收入支出决算表(财决09表)'!$A171</f>
        <v>0</v>
      </c>
      <c r="K174" s="34">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8">
        <f t="shared" si="6"/>
      </c>
    </row>
    <row r="175" spans="1:12" ht="22.5" customHeight="1">
      <c r="A175" s="22">
        <f t="shared" si="7"/>
      </c>
      <c r="B175" s="22"/>
      <c r="C175" s="23">
        <f>IF(ISERROR(VLOOKUP(A175,'[1]Z09 政府性基金预算财政拨款收入支出决算表(财决09表)'!$A$10:$T$200,4,FALSE)),"",VLOOKUP(A175,'[1]Z09 政府性基金预算财政拨款收入支出决算表(财决09表)'!$A$10:$T$200,4,FALSE))</f>
      </c>
      <c r="D175" s="24">
        <f>IF(ISERROR(VLOOKUP(A175,'[1]Z09 政府性基金预算财政拨款收入支出决算表(财决09表)'!$A$10:$T$200,5,FALSE)),"",VLOOKUP(A175,'[1]Z09 政府性基金预算财政拨款收入支出决算表(财决09表)'!$A$10:$T$200,5,FALSE))</f>
      </c>
      <c r="E175" s="24">
        <f>IF(ISERROR(VLOOKUP(A175,'[1]Z09 政府性基金预算财政拨款收入支出决算表(财决09表)'!$A$10:$T$200,8,FALSE)),"",VLOOKUP(A175,'[1]Z09 政府性基金预算财政拨款收入支出决算表(财决09表)'!$A$10:$T$200,8,FALSE))</f>
      </c>
      <c r="F175" s="24">
        <f>IF(ISERROR(VLOOKUP(A175,'[1]Z09 政府性基金预算财政拨款收入支出决算表(财决09表)'!$A$10:$T$200,11,FALSE)),"",VLOOKUP(A175,'[1]Z09 政府性基金预算财政拨款收入支出决算表(财决09表)'!$A$10:$T$200,11,FALSE))</f>
      </c>
      <c r="G175" s="24">
        <f>IF(ISERROR(VLOOKUP(A175,'[1]Z09 政府性基金预算财政拨款收入支出决算表(财决09表)'!$A$10:$T$200,12,FALSE)),"",VLOOKUP(A175,'[1]Z09 政府性基金预算财政拨款收入支出决算表(财决09表)'!$A$10:$T$200,12,FALSE))</f>
      </c>
      <c r="H175" s="24">
        <f>IF(ISERROR(VLOOKUP(A175,'[1]Z09 政府性基金预算财政拨款收入支出决算表(财决09表)'!$A$10:$T$200,15,FALSE)),"",VLOOKUP(A175,'[1]Z09 政府性基金预算财政拨款收入支出决算表(财决09表)'!$A$10:$T$200,15,FALSE))</f>
      </c>
      <c r="I175" s="24">
        <f>IF(ISERROR(VLOOKUP(A175,'[1]Z09 政府性基金预算财政拨款收入支出决算表(财决09表)'!$A$10:$T$200,16,FALSE)),"",VLOOKUP(A175,'[1]Z09 政府性基金预算财政拨款收入支出决算表(财决09表)'!$A$10:$T$200,16,FALSE))</f>
      </c>
      <c r="J175" s="8">
        <f>'[1]Z09 政府性基金预算财政拨款收入支出决算表(财决09表)'!$A172</f>
        <v>0</v>
      </c>
      <c r="K175" s="34">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8">
        <f t="shared" si="6"/>
      </c>
    </row>
    <row r="176" spans="1:12" ht="22.5" customHeight="1">
      <c r="A176" s="22">
        <f t="shared" si="7"/>
      </c>
      <c r="B176" s="22"/>
      <c r="C176" s="23">
        <f>IF(ISERROR(VLOOKUP(A176,'[1]Z09 政府性基金预算财政拨款收入支出决算表(财决09表)'!$A$10:$T$200,4,FALSE)),"",VLOOKUP(A176,'[1]Z09 政府性基金预算财政拨款收入支出决算表(财决09表)'!$A$10:$T$200,4,FALSE))</f>
      </c>
      <c r="D176" s="24">
        <f>IF(ISERROR(VLOOKUP(A176,'[1]Z09 政府性基金预算财政拨款收入支出决算表(财决09表)'!$A$10:$T$200,5,FALSE)),"",VLOOKUP(A176,'[1]Z09 政府性基金预算财政拨款收入支出决算表(财决09表)'!$A$10:$T$200,5,FALSE))</f>
      </c>
      <c r="E176" s="24">
        <f>IF(ISERROR(VLOOKUP(A176,'[1]Z09 政府性基金预算财政拨款收入支出决算表(财决09表)'!$A$10:$T$200,8,FALSE)),"",VLOOKUP(A176,'[1]Z09 政府性基金预算财政拨款收入支出决算表(财决09表)'!$A$10:$T$200,8,FALSE))</f>
      </c>
      <c r="F176" s="24">
        <f>IF(ISERROR(VLOOKUP(A176,'[1]Z09 政府性基金预算财政拨款收入支出决算表(财决09表)'!$A$10:$T$200,11,FALSE)),"",VLOOKUP(A176,'[1]Z09 政府性基金预算财政拨款收入支出决算表(财决09表)'!$A$10:$T$200,11,FALSE))</f>
      </c>
      <c r="G176" s="24">
        <f>IF(ISERROR(VLOOKUP(A176,'[1]Z09 政府性基金预算财政拨款收入支出决算表(财决09表)'!$A$10:$T$200,12,FALSE)),"",VLOOKUP(A176,'[1]Z09 政府性基金预算财政拨款收入支出决算表(财决09表)'!$A$10:$T$200,12,FALSE))</f>
      </c>
      <c r="H176" s="24">
        <f>IF(ISERROR(VLOOKUP(A176,'[1]Z09 政府性基金预算财政拨款收入支出决算表(财决09表)'!$A$10:$T$200,15,FALSE)),"",VLOOKUP(A176,'[1]Z09 政府性基金预算财政拨款收入支出决算表(财决09表)'!$A$10:$T$200,15,FALSE))</f>
      </c>
      <c r="I176" s="24">
        <f>IF(ISERROR(VLOOKUP(A176,'[1]Z09 政府性基金预算财政拨款收入支出决算表(财决09表)'!$A$10:$T$200,16,FALSE)),"",VLOOKUP(A176,'[1]Z09 政府性基金预算财政拨款收入支出决算表(财决09表)'!$A$10:$T$200,16,FALSE))</f>
      </c>
      <c r="J176" s="8">
        <f>'[1]Z09 政府性基金预算财政拨款收入支出决算表(财决09表)'!$A173</f>
        <v>0</v>
      </c>
      <c r="K176" s="34">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8">
        <f t="shared" si="6"/>
      </c>
    </row>
    <row r="177" spans="1:12" ht="22.5" customHeight="1">
      <c r="A177" s="22">
        <f t="shared" si="7"/>
      </c>
      <c r="B177" s="22"/>
      <c r="C177" s="23">
        <f>IF(ISERROR(VLOOKUP(A177,'[1]Z09 政府性基金预算财政拨款收入支出决算表(财决09表)'!$A$10:$T$200,4,FALSE)),"",VLOOKUP(A177,'[1]Z09 政府性基金预算财政拨款收入支出决算表(财决09表)'!$A$10:$T$200,4,FALSE))</f>
      </c>
      <c r="D177" s="24">
        <f>IF(ISERROR(VLOOKUP(A177,'[1]Z09 政府性基金预算财政拨款收入支出决算表(财决09表)'!$A$10:$T$200,5,FALSE)),"",VLOOKUP(A177,'[1]Z09 政府性基金预算财政拨款收入支出决算表(财决09表)'!$A$10:$T$200,5,FALSE))</f>
      </c>
      <c r="E177" s="24">
        <f>IF(ISERROR(VLOOKUP(A177,'[1]Z09 政府性基金预算财政拨款收入支出决算表(财决09表)'!$A$10:$T$200,8,FALSE)),"",VLOOKUP(A177,'[1]Z09 政府性基金预算财政拨款收入支出决算表(财决09表)'!$A$10:$T$200,8,FALSE))</f>
      </c>
      <c r="F177" s="24">
        <f>IF(ISERROR(VLOOKUP(A177,'[1]Z09 政府性基金预算财政拨款收入支出决算表(财决09表)'!$A$10:$T$200,11,FALSE)),"",VLOOKUP(A177,'[1]Z09 政府性基金预算财政拨款收入支出决算表(财决09表)'!$A$10:$T$200,11,FALSE))</f>
      </c>
      <c r="G177" s="24">
        <f>IF(ISERROR(VLOOKUP(A177,'[1]Z09 政府性基金预算财政拨款收入支出决算表(财决09表)'!$A$10:$T$200,12,FALSE)),"",VLOOKUP(A177,'[1]Z09 政府性基金预算财政拨款收入支出决算表(财决09表)'!$A$10:$T$200,12,FALSE))</f>
      </c>
      <c r="H177" s="24">
        <f>IF(ISERROR(VLOOKUP(A177,'[1]Z09 政府性基金预算财政拨款收入支出决算表(财决09表)'!$A$10:$T$200,15,FALSE)),"",VLOOKUP(A177,'[1]Z09 政府性基金预算财政拨款收入支出决算表(财决09表)'!$A$10:$T$200,15,FALSE))</f>
      </c>
      <c r="I177" s="24">
        <f>IF(ISERROR(VLOOKUP(A177,'[1]Z09 政府性基金预算财政拨款收入支出决算表(财决09表)'!$A$10:$T$200,16,FALSE)),"",VLOOKUP(A177,'[1]Z09 政府性基金预算财政拨款收入支出决算表(财决09表)'!$A$10:$T$200,16,FALSE))</f>
      </c>
      <c r="J177" s="8">
        <f>'[1]Z09 政府性基金预算财政拨款收入支出决算表(财决09表)'!$A174</f>
        <v>0</v>
      </c>
      <c r="K177" s="34">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8">
        <f t="shared" si="6"/>
      </c>
    </row>
    <row r="178" spans="1:12" ht="22.5" customHeight="1">
      <c r="A178" s="22">
        <f t="shared" si="7"/>
      </c>
      <c r="B178" s="22"/>
      <c r="C178" s="23">
        <f>IF(ISERROR(VLOOKUP(A178,'[1]Z09 政府性基金预算财政拨款收入支出决算表(财决09表)'!$A$10:$T$200,4,FALSE)),"",VLOOKUP(A178,'[1]Z09 政府性基金预算财政拨款收入支出决算表(财决09表)'!$A$10:$T$200,4,FALSE))</f>
      </c>
      <c r="D178" s="24">
        <f>IF(ISERROR(VLOOKUP(A178,'[1]Z09 政府性基金预算财政拨款收入支出决算表(财决09表)'!$A$10:$T$200,5,FALSE)),"",VLOOKUP(A178,'[1]Z09 政府性基金预算财政拨款收入支出决算表(财决09表)'!$A$10:$T$200,5,FALSE))</f>
      </c>
      <c r="E178" s="24">
        <f>IF(ISERROR(VLOOKUP(A178,'[1]Z09 政府性基金预算财政拨款收入支出决算表(财决09表)'!$A$10:$T$200,8,FALSE)),"",VLOOKUP(A178,'[1]Z09 政府性基金预算财政拨款收入支出决算表(财决09表)'!$A$10:$T$200,8,FALSE))</f>
      </c>
      <c r="F178" s="24">
        <f>IF(ISERROR(VLOOKUP(A178,'[1]Z09 政府性基金预算财政拨款收入支出决算表(财决09表)'!$A$10:$T$200,11,FALSE)),"",VLOOKUP(A178,'[1]Z09 政府性基金预算财政拨款收入支出决算表(财决09表)'!$A$10:$T$200,11,FALSE))</f>
      </c>
      <c r="G178" s="24">
        <f>IF(ISERROR(VLOOKUP(A178,'[1]Z09 政府性基金预算财政拨款收入支出决算表(财决09表)'!$A$10:$T$200,12,FALSE)),"",VLOOKUP(A178,'[1]Z09 政府性基金预算财政拨款收入支出决算表(财决09表)'!$A$10:$T$200,12,FALSE))</f>
      </c>
      <c r="H178" s="24">
        <f>IF(ISERROR(VLOOKUP(A178,'[1]Z09 政府性基金预算财政拨款收入支出决算表(财决09表)'!$A$10:$T$200,15,FALSE)),"",VLOOKUP(A178,'[1]Z09 政府性基金预算财政拨款收入支出决算表(财决09表)'!$A$10:$T$200,15,FALSE))</f>
      </c>
      <c r="I178" s="24">
        <f>IF(ISERROR(VLOOKUP(A178,'[1]Z09 政府性基金预算财政拨款收入支出决算表(财决09表)'!$A$10:$T$200,16,FALSE)),"",VLOOKUP(A178,'[1]Z09 政府性基金预算财政拨款收入支出决算表(财决09表)'!$A$10:$T$200,16,FALSE))</f>
      </c>
      <c r="J178" s="8">
        <f>'[1]Z09 政府性基金预算财政拨款收入支出决算表(财决09表)'!$A175</f>
        <v>0</v>
      </c>
      <c r="K178" s="34">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8">
        <f t="shared" si="6"/>
      </c>
    </row>
    <row r="179" spans="1:12" ht="22.5" customHeight="1">
      <c r="A179" s="22">
        <f t="shared" si="7"/>
      </c>
      <c r="B179" s="22"/>
      <c r="C179" s="23">
        <f>IF(ISERROR(VLOOKUP(A179,'[1]Z09 政府性基金预算财政拨款收入支出决算表(财决09表)'!$A$10:$T$200,4,FALSE)),"",VLOOKUP(A179,'[1]Z09 政府性基金预算财政拨款收入支出决算表(财决09表)'!$A$10:$T$200,4,FALSE))</f>
      </c>
      <c r="D179" s="24">
        <f>IF(ISERROR(VLOOKUP(A179,'[1]Z09 政府性基金预算财政拨款收入支出决算表(财决09表)'!$A$10:$T$200,5,FALSE)),"",VLOOKUP(A179,'[1]Z09 政府性基金预算财政拨款收入支出决算表(财决09表)'!$A$10:$T$200,5,FALSE))</f>
      </c>
      <c r="E179" s="24">
        <f>IF(ISERROR(VLOOKUP(A179,'[1]Z09 政府性基金预算财政拨款收入支出决算表(财决09表)'!$A$10:$T$200,8,FALSE)),"",VLOOKUP(A179,'[1]Z09 政府性基金预算财政拨款收入支出决算表(财决09表)'!$A$10:$T$200,8,FALSE))</f>
      </c>
      <c r="F179" s="24">
        <f>IF(ISERROR(VLOOKUP(A179,'[1]Z09 政府性基金预算财政拨款收入支出决算表(财决09表)'!$A$10:$T$200,11,FALSE)),"",VLOOKUP(A179,'[1]Z09 政府性基金预算财政拨款收入支出决算表(财决09表)'!$A$10:$T$200,11,FALSE))</f>
      </c>
      <c r="G179" s="24">
        <f>IF(ISERROR(VLOOKUP(A179,'[1]Z09 政府性基金预算财政拨款收入支出决算表(财决09表)'!$A$10:$T$200,12,FALSE)),"",VLOOKUP(A179,'[1]Z09 政府性基金预算财政拨款收入支出决算表(财决09表)'!$A$10:$T$200,12,FALSE))</f>
      </c>
      <c r="H179" s="24">
        <f>IF(ISERROR(VLOOKUP(A179,'[1]Z09 政府性基金预算财政拨款收入支出决算表(财决09表)'!$A$10:$T$200,15,FALSE)),"",VLOOKUP(A179,'[1]Z09 政府性基金预算财政拨款收入支出决算表(财决09表)'!$A$10:$T$200,15,FALSE))</f>
      </c>
      <c r="I179" s="24">
        <f>IF(ISERROR(VLOOKUP(A179,'[1]Z09 政府性基金预算财政拨款收入支出决算表(财决09表)'!$A$10:$T$200,16,FALSE)),"",VLOOKUP(A179,'[1]Z09 政府性基金预算财政拨款收入支出决算表(财决09表)'!$A$10:$T$200,16,FALSE))</f>
      </c>
      <c r="J179" s="8">
        <f>'[1]Z09 政府性基金预算财政拨款收入支出决算表(财决09表)'!$A176</f>
        <v>0</v>
      </c>
      <c r="K179" s="34">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8">
        <f t="shared" si="6"/>
      </c>
    </row>
    <row r="180" spans="1:12" ht="22.5" customHeight="1">
      <c r="A180" s="22">
        <f t="shared" si="7"/>
      </c>
      <c r="B180" s="22"/>
      <c r="C180" s="23">
        <f>IF(ISERROR(VLOOKUP(A180,'[1]Z09 政府性基金预算财政拨款收入支出决算表(财决09表)'!$A$10:$T$200,4,FALSE)),"",VLOOKUP(A180,'[1]Z09 政府性基金预算财政拨款收入支出决算表(财决09表)'!$A$10:$T$200,4,FALSE))</f>
      </c>
      <c r="D180" s="24">
        <f>IF(ISERROR(VLOOKUP(A180,'[1]Z09 政府性基金预算财政拨款收入支出决算表(财决09表)'!$A$10:$T$200,5,FALSE)),"",VLOOKUP(A180,'[1]Z09 政府性基金预算财政拨款收入支出决算表(财决09表)'!$A$10:$T$200,5,FALSE))</f>
      </c>
      <c r="E180" s="24">
        <f>IF(ISERROR(VLOOKUP(A180,'[1]Z09 政府性基金预算财政拨款收入支出决算表(财决09表)'!$A$10:$T$200,8,FALSE)),"",VLOOKUP(A180,'[1]Z09 政府性基金预算财政拨款收入支出决算表(财决09表)'!$A$10:$T$200,8,FALSE))</f>
      </c>
      <c r="F180" s="24">
        <f>IF(ISERROR(VLOOKUP(A180,'[1]Z09 政府性基金预算财政拨款收入支出决算表(财决09表)'!$A$10:$T$200,11,FALSE)),"",VLOOKUP(A180,'[1]Z09 政府性基金预算财政拨款收入支出决算表(财决09表)'!$A$10:$T$200,11,FALSE))</f>
      </c>
      <c r="G180" s="24">
        <f>IF(ISERROR(VLOOKUP(A180,'[1]Z09 政府性基金预算财政拨款收入支出决算表(财决09表)'!$A$10:$T$200,12,FALSE)),"",VLOOKUP(A180,'[1]Z09 政府性基金预算财政拨款收入支出决算表(财决09表)'!$A$10:$T$200,12,FALSE))</f>
      </c>
      <c r="H180" s="24">
        <f>IF(ISERROR(VLOOKUP(A180,'[1]Z09 政府性基金预算财政拨款收入支出决算表(财决09表)'!$A$10:$T$200,15,FALSE)),"",VLOOKUP(A180,'[1]Z09 政府性基金预算财政拨款收入支出决算表(财决09表)'!$A$10:$T$200,15,FALSE))</f>
      </c>
      <c r="I180" s="24">
        <f>IF(ISERROR(VLOOKUP(A180,'[1]Z09 政府性基金预算财政拨款收入支出决算表(财决09表)'!$A$10:$T$200,16,FALSE)),"",VLOOKUP(A180,'[1]Z09 政府性基金预算财政拨款收入支出决算表(财决09表)'!$A$10:$T$200,16,FALSE))</f>
      </c>
      <c r="J180" s="8">
        <f>'[1]Z09 政府性基金预算财政拨款收入支出决算表(财决09表)'!$A177</f>
        <v>0</v>
      </c>
      <c r="K180" s="34">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8">
        <f t="shared" si="6"/>
      </c>
    </row>
    <row r="181" spans="1:12" ht="22.5" customHeight="1">
      <c r="A181" s="22">
        <f t="shared" si="7"/>
      </c>
      <c r="B181" s="22"/>
      <c r="C181" s="23">
        <f>IF(ISERROR(VLOOKUP(A181,'[1]Z09 政府性基金预算财政拨款收入支出决算表(财决09表)'!$A$10:$T$200,4,FALSE)),"",VLOOKUP(A181,'[1]Z09 政府性基金预算财政拨款收入支出决算表(财决09表)'!$A$10:$T$200,4,FALSE))</f>
      </c>
      <c r="D181" s="24">
        <f>IF(ISERROR(VLOOKUP(A181,'[1]Z09 政府性基金预算财政拨款收入支出决算表(财决09表)'!$A$10:$T$200,5,FALSE)),"",VLOOKUP(A181,'[1]Z09 政府性基金预算财政拨款收入支出决算表(财决09表)'!$A$10:$T$200,5,FALSE))</f>
      </c>
      <c r="E181" s="24">
        <f>IF(ISERROR(VLOOKUP(A181,'[1]Z09 政府性基金预算财政拨款收入支出决算表(财决09表)'!$A$10:$T$200,8,FALSE)),"",VLOOKUP(A181,'[1]Z09 政府性基金预算财政拨款收入支出决算表(财决09表)'!$A$10:$T$200,8,FALSE))</f>
      </c>
      <c r="F181" s="24">
        <f>IF(ISERROR(VLOOKUP(A181,'[1]Z09 政府性基金预算财政拨款收入支出决算表(财决09表)'!$A$10:$T$200,11,FALSE)),"",VLOOKUP(A181,'[1]Z09 政府性基金预算财政拨款收入支出决算表(财决09表)'!$A$10:$T$200,11,FALSE))</f>
      </c>
      <c r="G181" s="24">
        <f>IF(ISERROR(VLOOKUP(A181,'[1]Z09 政府性基金预算财政拨款收入支出决算表(财决09表)'!$A$10:$T$200,12,FALSE)),"",VLOOKUP(A181,'[1]Z09 政府性基金预算财政拨款收入支出决算表(财决09表)'!$A$10:$T$200,12,FALSE))</f>
      </c>
      <c r="H181" s="24">
        <f>IF(ISERROR(VLOOKUP(A181,'[1]Z09 政府性基金预算财政拨款收入支出决算表(财决09表)'!$A$10:$T$200,15,FALSE)),"",VLOOKUP(A181,'[1]Z09 政府性基金预算财政拨款收入支出决算表(财决09表)'!$A$10:$T$200,15,FALSE))</f>
      </c>
      <c r="I181" s="24">
        <f>IF(ISERROR(VLOOKUP(A181,'[1]Z09 政府性基金预算财政拨款收入支出决算表(财决09表)'!$A$10:$T$200,16,FALSE)),"",VLOOKUP(A181,'[1]Z09 政府性基金预算财政拨款收入支出决算表(财决09表)'!$A$10:$T$200,16,FALSE))</f>
      </c>
      <c r="J181" s="8">
        <f>'[1]Z09 政府性基金预算财政拨款收入支出决算表(财决09表)'!$A178</f>
        <v>0</v>
      </c>
      <c r="K181" s="34">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8">
        <f t="shared" si="6"/>
      </c>
    </row>
    <row r="182" spans="1:12" ht="22.5" customHeight="1">
      <c r="A182" s="22">
        <f t="shared" si="7"/>
      </c>
      <c r="B182" s="22"/>
      <c r="C182" s="23">
        <f>IF(ISERROR(VLOOKUP(A182,'[1]Z09 政府性基金预算财政拨款收入支出决算表(财决09表)'!$A$10:$T$200,4,FALSE)),"",VLOOKUP(A182,'[1]Z09 政府性基金预算财政拨款收入支出决算表(财决09表)'!$A$10:$T$200,4,FALSE))</f>
      </c>
      <c r="D182" s="24">
        <f>IF(ISERROR(VLOOKUP(A182,'[1]Z09 政府性基金预算财政拨款收入支出决算表(财决09表)'!$A$10:$T$200,5,FALSE)),"",VLOOKUP(A182,'[1]Z09 政府性基金预算财政拨款收入支出决算表(财决09表)'!$A$10:$T$200,5,FALSE))</f>
      </c>
      <c r="E182" s="24">
        <f>IF(ISERROR(VLOOKUP(A182,'[1]Z09 政府性基金预算财政拨款收入支出决算表(财决09表)'!$A$10:$T$200,8,FALSE)),"",VLOOKUP(A182,'[1]Z09 政府性基金预算财政拨款收入支出决算表(财决09表)'!$A$10:$T$200,8,FALSE))</f>
      </c>
      <c r="F182" s="24">
        <f>IF(ISERROR(VLOOKUP(A182,'[1]Z09 政府性基金预算财政拨款收入支出决算表(财决09表)'!$A$10:$T$200,11,FALSE)),"",VLOOKUP(A182,'[1]Z09 政府性基金预算财政拨款收入支出决算表(财决09表)'!$A$10:$T$200,11,FALSE))</f>
      </c>
      <c r="G182" s="24">
        <f>IF(ISERROR(VLOOKUP(A182,'[1]Z09 政府性基金预算财政拨款收入支出决算表(财决09表)'!$A$10:$T$200,12,FALSE)),"",VLOOKUP(A182,'[1]Z09 政府性基金预算财政拨款收入支出决算表(财决09表)'!$A$10:$T$200,12,FALSE))</f>
      </c>
      <c r="H182" s="24">
        <f>IF(ISERROR(VLOOKUP(A182,'[1]Z09 政府性基金预算财政拨款收入支出决算表(财决09表)'!$A$10:$T$200,15,FALSE)),"",VLOOKUP(A182,'[1]Z09 政府性基金预算财政拨款收入支出决算表(财决09表)'!$A$10:$T$200,15,FALSE))</f>
      </c>
      <c r="I182" s="24">
        <f>IF(ISERROR(VLOOKUP(A182,'[1]Z09 政府性基金预算财政拨款收入支出决算表(财决09表)'!$A$10:$T$200,16,FALSE)),"",VLOOKUP(A182,'[1]Z09 政府性基金预算财政拨款收入支出决算表(财决09表)'!$A$10:$T$200,16,FALSE))</f>
      </c>
      <c r="J182" s="8">
        <f>'[1]Z09 政府性基金预算财政拨款收入支出决算表(财决09表)'!$A179</f>
        <v>0</v>
      </c>
      <c r="K182" s="34">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8">
        <f t="shared" si="6"/>
      </c>
    </row>
    <row r="183" spans="1:12" ht="22.5" customHeight="1">
      <c r="A183" s="22">
        <f t="shared" si="7"/>
      </c>
      <c r="B183" s="22"/>
      <c r="C183" s="23">
        <f>IF(ISERROR(VLOOKUP(A183,'[1]Z09 政府性基金预算财政拨款收入支出决算表(财决09表)'!$A$10:$T$200,4,FALSE)),"",VLOOKUP(A183,'[1]Z09 政府性基金预算财政拨款收入支出决算表(财决09表)'!$A$10:$T$200,4,FALSE))</f>
      </c>
      <c r="D183" s="24">
        <f>IF(ISERROR(VLOOKUP(A183,'[1]Z09 政府性基金预算财政拨款收入支出决算表(财决09表)'!$A$10:$T$200,5,FALSE)),"",VLOOKUP(A183,'[1]Z09 政府性基金预算财政拨款收入支出决算表(财决09表)'!$A$10:$T$200,5,FALSE))</f>
      </c>
      <c r="E183" s="24">
        <f>IF(ISERROR(VLOOKUP(A183,'[1]Z09 政府性基金预算财政拨款收入支出决算表(财决09表)'!$A$10:$T$200,8,FALSE)),"",VLOOKUP(A183,'[1]Z09 政府性基金预算财政拨款收入支出决算表(财决09表)'!$A$10:$T$200,8,FALSE))</f>
      </c>
      <c r="F183" s="24">
        <f>IF(ISERROR(VLOOKUP(A183,'[1]Z09 政府性基金预算财政拨款收入支出决算表(财决09表)'!$A$10:$T$200,11,FALSE)),"",VLOOKUP(A183,'[1]Z09 政府性基金预算财政拨款收入支出决算表(财决09表)'!$A$10:$T$200,11,FALSE))</f>
      </c>
      <c r="G183" s="24">
        <f>IF(ISERROR(VLOOKUP(A183,'[1]Z09 政府性基金预算财政拨款收入支出决算表(财决09表)'!$A$10:$T$200,12,FALSE)),"",VLOOKUP(A183,'[1]Z09 政府性基金预算财政拨款收入支出决算表(财决09表)'!$A$10:$T$200,12,FALSE))</f>
      </c>
      <c r="H183" s="24">
        <f>IF(ISERROR(VLOOKUP(A183,'[1]Z09 政府性基金预算财政拨款收入支出决算表(财决09表)'!$A$10:$T$200,15,FALSE)),"",VLOOKUP(A183,'[1]Z09 政府性基金预算财政拨款收入支出决算表(财决09表)'!$A$10:$T$200,15,FALSE))</f>
      </c>
      <c r="I183" s="24">
        <f>IF(ISERROR(VLOOKUP(A183,'[1]Z09 政府性基金预算财政拨款收入支出决算表(财决09表)'!$A$10:$T$200,16,FALSE)),"",VLOOKUP(A183,'[1]Z09 政府性基金预算财政拨款收入支出决算表(财决09表)'!$A$10:$T$200,16,FALSE))</f>
      </c>
      <c r="J183" s="8">
        <f>'[1]Z09 政府性基金预算财政拨款收入支出决算表(财决09表)'!$A180</f>
        <v>0</v>
      </c>
      <c r="K183" s="34">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8">
        <f t="shared" si="6"/>
      </c>
    </row>
    <row r="184" spans="1:12" ht="22.5" customHeight="1">
      <c r="A184" s="22">
        <f t="shared" si="7"/>
      </c>
      <c r="B184" s="22"/>
      <c r="C184" s="23">
        <f>IF(ISERROR(VLOOKUP(A184,'[1]Z09 政府性基金预算财政拨款收入支出决算表(财决09表)'!$A$10:$T$200,4,FALSE)),"",VLOOKUP(A184,'[1]Z09 政府性基金预算财政拨款收入支出决算表(财决09表)'!$A$10:$T$200,4,FALSE))</f>
      </c>
      <c r="D184" s="24">
        <f>IF(ISERROR(VLOOKUP(A184,'[1]Z09 政府性基金预算财政拨款收入支出决算表(财决09表)'!$A$10:$T$200,5,FALSE)),"",VLOOKUP(A184,'[1]Z09 政府性基金预算财政拨款收入支出决算表(财决09表)'!$A$10:$T$200,5,FALSE))</f>
      </c>
      <c r="E184" s="24">
        <f>IF(ISERROR(VLOOKUP(A184,'[1]Z09 政府性基金预算财政拨款收入支出决算表(财决09表)'!$A$10:$T$200,8,FALSE)),"",VLOOKUP(A184,'[1]Z09 政府性基金预算财政拨款收入支出决算表(财决09表)'!$A$10:$T$200,8,FALSE))</f>
      </c>
      <c r="F184" s="24">
        <f>IF(ISERROR(VLOOKUP(A184,'[1]Z09 政府性基金预算财政拨款收入支出决算表(财决09表)'!$A$10:$T$200,11,FALSE)),"",VLOOKUP(A184,'[1]Z09 政府性基金预算财政拨款收入支出决算表(财决09表)'!$A$10:$T$200,11,FALSE))</f>
      </c>
      <c r="G184" s="24">
        <f>IF(ISERROR(VLOOKUP(A184,'[1]Z09 政府性基金预算财政拨款收入支出决算表(财决09表)'!$A$10:$T$200,12,FALSE)),"",VLOOKUP(A184,'[1]Z09 政府性基金预算财政拨款收入支出决算表(财决09表)'!$A$10:$T$200,12,FALSE))</f>
      </c>
      <c r="H184" s="24">
        <f>IF(ISERROR(VLOOKUP(A184,'[1]Z09 政府性基金预算财政拨款收入支出决算表(财决09表)'!$A$10:$T$200,15,FALSE)),"",VLOOKUP(A184,'[1]Z09 政府性基金预算财政拨款收入支出决算表(财决09表)'!$A$10:$T$200,15,FALSE))</f>
      </c>
      <c r="I184" s="24">
        <f>IF(ISERROR(VLOOKUP(A184,'[1]Z09 政府性基金预算财政拨款收入支出决算表(财决09表)'!$A$10:$T$200,16,FALSE)),"",VLOOKUP(A184,'[1]Z09 政府性基金预算财政拨款收入支出决算表(财决09表)'!$A$10:$T$200,16,FALSE))</f>
      </c>
      <c r="J184" s="8">
        <f>'[1]Z09 政府性基金预算财政拨款收入支出决算表(财决09表)'!$A181</f>
        <v>0</v>
      </c>
      <c r="K184" s="34">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8">
        <f t="shared" si="6"/>
      </c>
    </row>
    <row r="185" spans="1:12" ht="22.5" customHeight="1">
      <c r="A185" s="22">
        <f t="shared" si="7"/>
      </c>
      <c r="B185" s="22"/>
      <c r="C185" s="23">
        <f>IF(ISERROR(VLOOKUP(A185,'[1]Z09 政府性基金预算财政拨款收入支出决算表(财决09表)'!$A$10:$T$200,4,FALSE)),"",VLOOKUP(A185,'[1]Z09 政府性基金预算财政拨款收入支出决算表(财决09表)'!$A$10:$T$200,4,FALSE))</f>
      </c>
      <c r="D185" s="24">
        <f>IF(ISERROR(VLOOKUP(A185,'[1]Z09 政府性基金预算财政拨款收入支出决算表(财决09表)'!$A$10:$T$200,5,FALSE)),"",VLOOKUP(A185,'[1]Z09 政府性基金预算财政拨款收入支出决算表(财决09表)'!$A$10:$T$200,5,FALSE))</f>
      </c>
      <c r="E185" s="24">
        <f>IF(ISERROR(VLOOKUP(A185,'[1]Z09 政府性基金预算财政拨款收入支出决算表(财决09表)'!$A$10:$T$200,8,FALSE)),"",VLOOKUP(A185,'[1]Z09 政府性基金预算财政拨款收入支出决算表(财决09表)'!$A$10:$T$200,8,FALSE))</f>
      </c>
      <c r="F185" s="24">
        <f>IF(ISERROR(VLOOKUP(A185,'[1]Z09 政府性基金预算财政拨款收入支出决算表(财决09表)'!$A$10:$T$200,11,FALSE)),"",VLOOKUP(A185,'[1]Z09 政府性基金预算财政拨款收入支出决算表(财决09表)'!$A$10:$T$200,11,FALSE))</f>
      </c>
      <c r="G185" s="24">
        <f>IF(ISERROR(VLOOKUP(A185,'[1]Z09 政府性基金预算财政拨款收入支出决算表(财决09表)'!$A$10:$T$200,12,FALSE)),"",VLOOKUP(A185,'[1]Z09 政府性基金预算财政拨款收入支出决算表(财决09表)'!$A$10:$T$200,12,FALSE))</f>
      </c>
      <c r="H185" s="24">
        <f>IF(ISERROR(VLOOKUP(A185,'[1]Z09 政府性基金预算财政拨款收入支出决算表(财决09表)'!$A$10:$T$200,15,FALSE)),"",VLOOKUP(A185,'[1]Z09 政府性基金预算财政拨款收入支出决算表(财决09表)'!$A$10:$T$200,15,FALSE))</f>
      </c>
      <c r="I185" s="24">
        <f>IF(ISERROR(VLOOKUP(A185,'[1]Z09 政府性基金预算财政拨款收入支出决算表(财决09表)'!$A$10:$T$200,16,FALSE)),"",VLOOKUP(A185,'[1]Z09 政府性基金预算财政拨款收入支出决算表(财决09表)'!$A$10:$T$200,16,FALSE))</f>
      </c>
      <c r="J185" s="8">
        <f>'[1]Z09 政府性基金预算财政拨款收入支出决算表(财决09表)'!$A182</f>
        <v>0</v>
      </c>
      <c r="K185" s="34">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8">
        <f t="shared" si="6"/>
      </c>
    </row>
    <row r="186" spans="1:12" ht="22.5" customHeight="1">
      <c r="A186" s="22">
        <f t="shared" si="7"/>
      </c>
      <c r="B186" s="22"/>
      <c r="C186" s="23">
        <f>IF(ISERROR(VLOOKUP(A186,'[1]Z09 政府性基金预算财政拨款收入支出决算表(财决09表)'!$A$10:$T$200,4,FALSE)),"",VLOOKUP(A186,'[1]Z09 政府性基金预算财政拨款收入支出决算表(财决09表)'!$A$10:$T$200,4,FALSE))</f>
      </c>
      <c r="D186" s="24">
        <f>IF(ISERROR(VLOOKUP(A186,'[1]Z09 政府性基金预算财政拨款收入支出决算表(财决09表)'!$A$10:$T$200,5,FALSE)),"",VLOOKUP(A186,'[1]Z09 政府性基金预算财政拨款收入支出决算表(财决09表)'!$A$10:$T$200,5,FALSE))</f>
      </c>
      <c r="E186" s="24">
        <f>IF(ISERROR(VLOOKUP(A186,'[1]Z09 政府性基金预算财政拨款收入支出决算表(财决09表)'!$A$10:$T$200,8,FALSE)),"",VLOOKUP(A186,'[1]Z09 政府性基金预算财政拨款收入支出决算表(财决09表)'!$A$10:$T$200,8,FALSE))</f>
      </c>
      <c r="F186" s="24">
        <f>IF(ISERROR(VLOOKUP(A186,'[1]Z09 政府性基金预算财政拨款收入支出决算表(财决09表)'!$A$10:$T$200,11,FALSE)),"",VLOOKUP(A186,'[1]Z09 政府性基金预算财政拨款收入支出决算表(财决09表)'!$A$10:$T$200,11,FALSE))</f>
      </c>
      <c r="G186" s="24">
        <f>IF(ISERROR(VLOOKUP(A186,'[1]Z09 政府性基金预算财政拨款收入支出决算表(财决09表)'!$A$10:$T$200,12,FALSE)),"",VLOOKUP(A186,'[1]Z09 政府性基金预算财政拨款收入支出决算表(财决09表)'!$A$10:$T$200,12,FALSE))</f>
      </c>
      <c r="H186" s="24">
        <f>IF(ISERROR(VLOOKUP(A186,'[1]Z09 政府性基金预算财政拨款收入支出决算表(财决09表)'!$A$10:$T$200,15,FALSE)),"",VLOOKUP(A186,'[1]Z09 政府性基金预算财政拨款收入支出决算表(财决09表)'!$A$10:$T$200,15,FALSE))</f>
      </c>
      <c r="I186" s="24">
        <f>IF(ISERROR(VLOOKUP(A186,'[1]Z09 政府性基金预算财政拨款收入支出决算表(财决09表)'!$A$10:$T$200,16,FALSE)),"",VLOOKUP(A186,'[1]Z09 政府性基金预算财政拨款收入支出决算表(财决09表)'!$A$10:$T$200,16,FALSE))</f>
      </c>
      <c r="J186" s="8">
        <f>'[1]Z09 政府性基金预算财政拨款收入支出决算表(财决09表)'!$A183</f>
        <v>0</v>
      </c>
      <c r="K186" s="34">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8">
        <f t="shared" si="6"/>
      </c>
    </row>
    <row r="187" spans="1:12" ht="22.5" customHeight="1">
      <c r="A187" s="22">
        <f t="shared" si="7"/>
      </c>
      <c r="B187" s="22"/>
      <c r="C187" s="23">
        <f>IF(ISERROR(VLOOKUP(A187,'[1]Z09 政府性基金预算财政拨款收入支出决算表(财决09表)'!$A$10:$T$200,4,FALSE)),"",VLOOKUP(A187,'[1]Z09 政府性基金预算财政拨款收入支出决算表(财决09表)'!$A$10:$T$200,4,FALSE))</f>
      </c>
      <c r="D187" s="24">
        <f>IF(ISERROR(VLOOKUP(A187,'[1]Z09 政府性基金预算财政拨款收入支出决算表(财决09表)'!$A$10:$T$200,5,FALSE)),"",VLOOKUP(A187,'[1]Z09 政府性基金预算财政拨款收入支出决算表(财决09表)'!$A$10:$T$200,5,FALSE))</f>
      </c>
      <c r="E187" s="24">
        <f>IF(ISERROR(VLOOKUP(A187,'[1]Z09 政府性基金预算财政拨款收入支出决算表(财决09表)'!$A$10:$T$200,8,FALSE)),"",VLOOKUP(A187,'[1]Z09 政府性基金预算财政拨款收入支出决算表(财决09表)'!$A$10:$T$200,8,FALSE))</f>
      </c>
      <c r="F187" s="24">
        <f>IF(ISERROR(VLOOKUP(A187,'[1]Z09 政府性基金预算财政拨款收入支出决算表(财决09表)'!$A$10:$T$200,11,FALSE)),"",VLOOKUP(A187,'[1]Z09 政府性基金预算财政拨款收入支出决算表(财决09表)'!$A$10:$T$200,11,FALSE))</f>
      </c>
      <c r="G187" s="24">
        <f>IF(ISERROR(VLOOKUP(A187,'[1]Z09 政府性基金预算财政拨款收入支出决算表(财决09表)'!$A$10:$T$200,12,FALSE)),"",VLOOKUP(A187,'[1]Z09 政府性基金预算财政拨款收入支出决算表(财决09表)'!$A$10:$T$200,12,FALSE))</f>
      </c>
      <c r="H187" s="24">
        <f>IF(ISERROR(VLOOKUP(A187,'[1]Z09 政府性基金预算财政拨款收入支出决算表(财决09表)'!$A$10:$T$200,15,FALSE)),"",VLOOKUP(A187,'[1]Z09 政府性基金预算财政拨款收入支出决算表(财决09表)'!$A$10:$T$200,15,FALSE))</f>
      </c>
      <c r="I187" s="24">
        <f>IF(ISERROR(VLOOKUP(A187,'[1]Z09 政府性基金预算财政拨款收入支出决算表(财决09表)'!$A$10:$T$200,16,FALSE)),"",VLOOKUP(A187,'[1]Z09 政府性基金预算财政拨款收入支出决算表(财决09表)'!$A$10:$T$200,16,FALSE))</f>
      </c>
      <c r="J187" s="8">
        <f>'[1]Z09 政府性基金预算财政拨款收入支出决算表(财决09表)'!$A184</f>
        <v>0</v>
      </c>
      <c r="K187" s="34">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8">
        <f t="shared" si="6"/>
      </c>
    </row>
    <row r="188" spans="1:12" ht="22.5" customHeight="1">
      <c r="A188" s="22">
        <f t="shared" si="7"/>
      </c>
      <c r="B188" s="22"/>
      <c r="C188" s="23">
        <f>IF(ISERROR(VLOOKUP(A188,'[1]Z09 政府性基金预算财政拨款收入支出决算表(财决09表)'!$A$10:$T$200,4,FALSE)),"",VLOOKUP(A188,'[1]Z09 政府性基金预算财政拨款收入支出决算表(财决09表)'!$A$10:$T$200,4,FALSE))</f>
      </c>
      <c r="D188" s="24">
        <f>IF(ISERROR(VLOOKUP(A188,'[1]Z09 政府性基金预算财政拨款收入支出决算表(财决09表)'!$A$10:$T$200,5,FALSE)),"",VLOOKUP(A188,'[1]Z09 政府性基金预算财政拨款收入支出决算表(财决09表)'!$A$10:$T$200,5,FALSE))</f>
      </c>
      <c r="E188" s="24">
        <f>IF(ISERROR(VLOOKUP(A188,'[1]Z09 政府性基金预算财政拨款收入支出决算表(财决09表)'!$A$10:$T$200,8,FALSE)),"",VLOOKUP(A188,'[1]Z09 政府性基金预算财政拨款收入支出决算表(财决09表)'!$A$10:$T$200,8,FALSE))</f>
      </c>
      <c r="F188" s="24">
        <f>IF(ISERROR(VLOOKUP(A188,'[1]Z09 政府性基金预算财政拨款收入支出决算表(财决09表)'!$A$10:$T$200,11,FALSE)),"",VLOOKUP(A188,'[1]Z09 政府性基金预算财政拨款收入支出决算表(财决09表)'!$A$10:$T$200,11,FALSE))</f>
      </c>
      <c r="G188" s="24">
        <f>IF(ISERROR(VLOOKUP(A188,'[1]Z09 政府性基金预算财政拨款收入支出决算表(财决09表)'!$A$10:$T$200,12,FALSE)),"",VLOOKUP(A188,'[1]Z09 政府性基金预算财政拨款收入支出决算表(财决09表)'!$A$10:$T$200,12,FALSE))</f>
      </c>
      <c r="H188" s="24">
        <f>IF(ISERROR(VLOOKUP(A188,'[1]Z09 政府性基金预算财政拨款收入支出决算表(财决09表)'!$A$10:$T$200,15,FALSE)),"",VLOOKUP(A188,'[1]Z09 政府性基金预算财政拨款收入支出决算表(财决09表)'!$A$10:$T$200,15,FALSE))</f>
      </c>
      <c r="I188" s="24">
        <f>IF(ISERROR(VLOOKUP(A188,'[1]Z09 政府性基金预算财政拨款收入支出决算表(财决09表)'!$A$10:$T$200,16,FALSE)),"",VLOOKUP(A188,'[1]Z09 政府性基金预算财政拨款收入支出决算表(财决09表)'!$A$10:$T$200,16,FALSE))</f>
      </c>
      <c r="J188" s="8">
        <f>'[1]Z09 政府性基金预算财政拨款收入支出决算表(财决09表)'!$A185</f>
        <v>0</v>
      </c>
      <c r="K188" s="34">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8">
        <f t="shared" si="6"/>
      </c>
    </row>
    <row r="189" spans="1:12" ht="22.5" customHeight="1">
      <c r="A189" s="22">
        <f t="shared" si="7"/>
      </c>
      <c r="B189" s="22"/>
      <c r="C189" s="23">
        <f>IF(ISERROR(VLOOKUP(A189,'[1]Z09 政府性基金预算财政拨款收入支出决算表(财决09表)'!$A$10:$T$200,4,FALSE)),"",VLOOKUP(A189,'[1]Z09 政府性基金预算财政拨款收入支出决算表(财决09表)'!$A$10:$T$200,4,FALSE))</f>
      </c>
      <c r="D189" s="24">
        <f>IF(ISERROR(VLOOKUP(A189,'[1]Z09 政府性基金预算财政拨款收入支出决算表(财决09表)'!$A$10:$T$200,5,FALSE)),"",VLOOKUP(A189,'[1]Z09 政府性基金预算财政拨款收入支出决算表(财决09表)'!$A$10:$T$200,5,FALSE))</f>
      </c>
      <c r="E189" s="24">
        <f>IF(ISERROR(VLOOKUP(A189,'[1]Z09 政府性基金预算财政拨款收入支出决算表(财决09表)'!$A$10:$T$200,8,FALSE)),"",VLOOKUP(A189,'[1]Z09 政府性基金预算财政拨款收入支出决算表(财决09表)'!$A$10:$T$200,8,FALSE))</f>
      </c>
      <c r="F189" s="24">
        <f>IF(ISERROR(VLOOKUP(A189,'[1]Z09 政府性基金预算财政拨款收入支出决算表(财决09表)'!$A$10:$T$200,11,FALSE)),"",VLOOKUP(A189,'[1]Z09 政府性基金预算财政拨款收入支出决算表(财决09表)'!$A$10:$T$200,11,FALSE))</f>
      </c>
      <c r="G189" s="24">
        <f>IF(ISERROR(VLOOKUP(A189,'[1]Z09 政府性基金预算财政拨款收入支出决算表(财决09表)'!$A$10:$T$200,12,FALSE)),"",VLOOKUP(A189,'[1]Z09 政府性基金预算财政拨款收入支出决算表(财决09表)'!$A$10:$T$200,12,FALSE))</f>
      </c>
      <c r="H189" s="24">
        <f>IF(ISERROR(VLOOKUP(A189,'[1]Z09 政府性基金预算财政拨款收入支出决算表(财决09表)'!$A$10:$T$200,15,FALSE)),"",VLOOKUP(A189,'[1]Z09 政府性基金预算财政拨款收入支出决算表(财决09表)'!$A$10:$T$200,15,FALSE))</f>
      </c>
      <c r="I189" s="24">
        <f>IF(ISERROR(VLOOKUP(A189,'[1]Z09 政府性基金预算财政拨款收入支出决算表(财决09表)'!$A$10:$T$200,16,FALSE)),"",VLOOKUP(A189,'[1]Z09 政府性基金预算财政拨款收入支出决算表(财决09表)'!$A$10:$T$200,16,FALSE))</f>
      </c>
      <c r="J189" s="8">
        <f>'[1]Z09 政府性基金预算财政拨款收入支出决算表(财决09表)'!$A186</f>
        <v>0</v>
      </c>
      <c r="K189" s="34">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8">
        <f t="shared" si="6"/>
      </c>
    </row>
    <row r="190" spans="1:12" ht="22.5" customHeight="1">
      <c r="A190" s="22">
        <f t="shared" si="7"/>
      </c>
      <c r="B190" s="22"/>
      <c r="C190" s="23">
        <f>IF(ISERROR(VLOOKUP(A190,'[1]Z09 政府性基金预算财政拨款收入支出决算表(财决09表)'!$A$10:$T$200,4,FALSE)),"",VLOOKUP(A190,'[1]Z09 政府性基金预算财政拨款收入支出决算表(财决09表)'!$A$10:$T$200,4,FALSE))</f>
      </c>
      <c r="D190" s="24">
        <f>IF(ISERROR(VLOOKUP(A190,'[1]Z09 政府性基金预算财政拨款收入支出决算表(财决09表)'!$A$10:$T$200,5,FALSE)),"",VLOOKUP(A190,'[1]Z09 政府性基金预算财政拨款收入支出决算表(财决09表)'!$A$10:$T$200,5,FALSE))</f>
      </c>
      <c r="E190" s="24">
        <f>IF(ISERROR(VLOOKUP(A190,'[1]Z09 政府性基金预算财政拨款收入支出决算表(财决09表)'!$A$10:$T$200,8,FALSE)),"",VLOOKUP(A190,'[1]Z09 政府性基金预算财政拨款收入支出决算表(财决09表)'!$A$10:$T$200,8,FALSE))</f>
      </c>
      <c r="F190" s="24">
        <f>IF(ISERROR(VLOOKUP(A190,'[1]Z09 政府性基金预算财政拨款收入支出决算表(财决09表)'!$A$10:$T$200,11,FALSE)),"",VLOOKUP(A190,'[1]Z09 政府性基金预算财政拨款收入支出决算表(财决09表)'!$A$10:$T$200,11,FALSE))</f>
      </c>
      <c r="G190" s="24">
        <f>IF(ISERROR(VLOOKUP(A190,'[1]Z09 政府性基金预算财政拨款收入支出决算表(财决09表)'!$A$10:$T$200,12,FALSE)),"",VLOOKUP(A190,'[1]Z09 政府性基金预算财政拨款收入支出决算表(财决09表)'!$A$10:$T$200,12,FALSE))</f>
      </c>
      <c r="H190" s="24">
        <f>IF(ISERROR(VLOOKUP(A190,'[1]Z09 政府性基金预算财政拨款收入支出决算表(财决09表)'!$A$10:$T$200,15,FALSE)),"",VLOOKUP(A190,'[1]Z09 政府性基金预算财政拨款收入支出决算表(财决09表)'!$A$10:$T$200,15,FALSE))</f>
      </c>
      <c r="I190" s="24">
        <f>IF(ISERROR(VLOOKUP(A190,'[1]Z09 政府性基金预算财政拨款收入支出决算表(财决09表)'!$A$10:$T$200,16,FALSE)),"",VLOOKUP(A190,'[1]Z09 政府性基金预算财政拨款收入支出决算表(财决09表)'!$A$10:$T$200,16,FALSE))</f>
      </c>
      <c r="J190" s="8">
        <f>'[1]Z09 政府性基金预算财政拨款收入支出决算表(财决09表)'!$A187</f>
        <v>0</v>
      </c>
      <c r="K190" s="34">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8">
        <f t="shared" si="6"/>
      </c>
    </row>
    <row r="191" spans="1:12" ht="22.5" customHeight="1">
      <c r="A191" s="22">
        <f t="shared" si="7"/>
      </c>
      <c r="B191" s="22"/>
      <c r="C191" s="23">
        <f>IF(ISERROR(VLOOKUP(A191,'[1]Z09 政府性基金预算财政拨款收入支出决算表(财决09表)'!$A$10:$T$200,4,FALSE)),"",VLOOKUP(A191,'[1]Z09 政府性基金预算财政拨款收入支出决算表(财决09表)'!$A$10:$T$200,4,FALSE))</f>
      </c>
      <c r="D191" s="24">
        <f>IF(ISERROR(VLOOKUP(A191,'[1]Z09 政府性基金预算财政拨款收入支出决算表(财决09表)'!$A$10:$T$200,5,FALSE)),"",VLOOKUP(A191,'[1]Z09 政府性基金预算财政拨款收入支出决算表(财决09表)'!$A$10:$T$200,5,FALSE))</f>
      </c>
      <c r="E191" s="24">
        <f>IF(ISERROR(VLOOKUP(A191,'[1]Z09 政府性基金预算财政拨款收入支出决算表(财决09表)'!$A$10:$T$200,8,FALSE)),"",VLOOKUP(A191,'[1]Z09 政府性基金预算财政拨款收入支出决算表(财决09表)'!$A$10:$T$200,8,FALSE))</f>
      </c>
      <c r="F191" s="24">
        <f>IF(ISERROR(VLOOKUP(A191,'[1]Z09 政府性基金预算财政拨款收入支出决算表(财决09表)'!$A$10:$T$200,11,FALSE)),"",VLOOKUP(A191,'[1]Z09 政府性基金预算财政拨款收入支出决算表(财决09表)'!$A$10:$T$200,11,FALSE))</f>
      </c>
      <c r="G191" s="24">
        <f>IF(ISERROR(VLOOKUP(A191,'[1]Z09 政府性基金预算财政拨款收入支出决算表(财决09表)'!$A$10:$T$200,12,FALSE)),"",VLOOKUP(A191,'[1]Z09 政府性基金预算财政拨款收入支出决算表(财决09表)'!$A$10:$T$200,12,FALSE))</f>
      </c>
      <c r="H191" s="24">
        <f>IF(ISERROR(VLOOKUP(A191,'[1]Z09 政府性基金预算财政拨款收入支出决算表(财决09表)'!$A$10:$T$200,15,FALSE)),"",VLOOKUP(A191,'[1]Z09 政府性基金预算财政拨款收入支出决算表(财决09表)'!$A$10:$T$200,15,FALSE))</f>
      </c>
      <c r="I191" s="24">
        <f>IF(ISERROR(VLOOKUP(A191,'[1]Z09 政府性基金预算财政拨款收入支出决算表(财决09表)'!$A$10:$T$200,16,FALSE)),"",VLOOKUP(A191,'[1]Z09 政府性基金预算财政拨款收入支出决算表(财决09表)'!$A$10:$T$200,16,FALSE))</f>
      </c>
      <c r="J191" s="8">
        <f>'[1]Z09 政府性基金预算财政拨款收入支出决算表(财决09表)'!$A188</f>
        <v>0</v>
      </c>
      <c r="K191" s="34">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8">
        <f t="shared" si="6"/>
      </c>
    </row>
    <row r="192" spans="1:12" ht="22.5" customHeight="1">
      <c r="A192" s="22">
        <f t="shared" si="7"/>
      </c>
      <c r="B192" s="22"/>
      <c r="C192" s="23">
        <f>IF(ISERROR(VLOOKUP(A192,'[1]Z09 政府性基金预算财政拨款收入支出决算表(财决09表)'!$A$10:$T$200,4,FALSE)),"",VLOOKUP(A192,'[1]Z09 政府性基金预算财政拨款收入支出决算表(财决09表)'!$A$10:$T$200,4,FALSE))</f>
      </c>
      <c r="D192" s="24">
        <f>IF(ISERROR(VLOOKUP(A192,'[1]Z09 政府性基金预算财政拨款收入支出决算表(财决09表)'!$A$10:$T$200,5,FALSE)),"",VLOOKUP(A192,'[1]Z09 政府性基金预算财政拨款收入支出决算表(财决09表)'!$A$10:$T$200,5,FALSE))</f>
      </c>
      <c r="E192" s="24">
        <f>IF(ISERROR(VLOOKUP(A192,'[1]Z09 政府性基金预算财政拨款收入支出决算表(财决09表)'!$A$10:$T$200,8,FALSE)),"",VLOOKUP(A192,'[1]Z09 政府性基金预算财政拨款收入支出决算表(财决09表)'!$A$10:$T$200,8,FALSE))</f>
      </c>
      <c r="F192" s="24">
        <f>IF(ISERROR(VLOOKUP(A192,'[1]Z09 政府性基金预算财政拨款收入支出决算表(财决09表)'!$A$10:$T$200,11,FALSE)),"",VLOOKUP(A192,'[1]Z09 政府性基金预算财政拨款收入支出决算表(财决09表)'!$A$10:$T$200,11,FALSE))</f>
      </c>
      <c r="G192" s="24">
        <f>IF(ISERROR(VLOOKUP(A192,'[1]Z09 政府性基金预算财政拨款收入支出决算表(财决09表)'!$A$10:$T$200,12,FALSE)),"",VLOOKUP(A192,'[1]Z09 政府性基金预算财政拨款收入支出决算表(财决09表)'!$A$10:$T$200,12,FALSE))</f>
      </c>
      <c r="H192" s="24">
        <f>IF(ISERROR(VLOOKUP(A192,'[1]Z09 政府性基金预算财政拨款收入支出决算表(财决09表)'!$A$10:$T$200,15,FALSE)),"",VLOOKUP(A192,'[1]Z09 政府性基金预算财政拨款收入支出决算表(财决09表)'!$A$10:$T$200,15,FALSE))</f>
      </c>
      <c r="I192" s="24">
        <f>IF(ISERROR(VLOOKUP(A192,'[1]Z09 政府性基金预算财政拨款收入支出决算表(财决09表)'!$A$10:$T$200,16,FALSE)),"",VLOOKUP(A192,'[1]Z09 政府性基金预算财政拨款收入支出决算表(财决09表)'!$A$10:$T$200,16,FALSE))</f>
      </c>
      <c r="J192" s="8">
        <f>'[1]Z09 政府性基金预算财政拨款收入支出决算表(财决09表)'!$A189</f>
        <v>0</v>
      </c>
      <c r="K192" s="34">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8">
        <f t="shared" si="6"/>
      </c>
    </row>
    <row r="193" spans="1:12" ht="22.5" customHeight="1">
      <c r="A193" s="22">
        <f t="shared" si="7"/>
      </c>
      <c r="B193" s="22"/>
      <c r="C193" s="23">
        <f>IF(ISERROR(VLOOKUP(A193,'[1]Z09 政府性基金预算财政拨款收入支出决算表(财决09表)'!$A$10:$T$200,4,FALSE)),"",VLOOKUP(A193,'[1]Z09 政府性基金预算财政拨款收入支出决算表(财决09表)'!$A$10:$T$200,4,FALSE))</f>
      </c>
      <c r="D193" s="24">
        <f>IF(ISERROR(VLOOKUP(A193,'[1]Z09 政府性基金预算财政拨款收入支出决算表(财决09表)'!$A$10:$T$200,5,FALSE)),"",VLOOKUP(A193,'[1]Z09 政府性基金预算财政拨款收入支出决算表(财决09表)'!$A$10:$T$200,5,FALSE))</f>
      </c>
      <c r="E193" s="24">
        <f>IF(ISERROR(VLOOKUP(A193,'[1]Z09 政府性基金预算财政拨款收入支出决算表(财决09表)'!$A$10:$T$200,8,FALSE)),"",VLOOKUP(A193,'[1]Z09 政府性基金预算财政拨款收入支出决算表(财决09表)'!$A$10:$T$200,8,FALSE))</f>
      </c>
      <c r="F193" s="24">
        <f>IF(ISERROR(VLOOKUP(A193,'[1]Z09 政府性基金预算财政拨款收入支出决算表(财决09表)'!$A$10:$T$200,11,FALSE)),"",VLOOKUP(A193,'[1]Z09 政府性基金预算财政拨款收入支出决算表(财决09表)'!$A$10:$T$200,11,FALSE))</f>
      </c>
      <c r="G193" s="24">
        <f>IF(ISERROR(VLOOKUP(A193,'[1]Z09 政府性基金预算财政拨款收入支出决算表(财决09表)'!$A$10:$T$200,12,FALSE)),"",VLOOKUP(A193,'[1]Z09 政府性基金预算财政拨款收入支出决算表(财决09表)'!$A$10:$T$200,12,FALSE))</f>
      </c>
      <c r="H193" s="24">
        <f>IF(ISERROR(VLOOKUP(A193,'[1]Z09 政府性基金预算财政拨款收入支出决算表(财决09表)'!$A$10:$T$200,15,FALSE)),"",VLOOKUP(A193,'[1]Z09 政府性基金预算财政拨款收入支出决算表(财决09表)'!$A$10:$T$200,15,FALSE))</f>
      </c>
      <c r="I193" s="24">
        <f>IF(ISERROR(VLOOKUP(A193,'[1]Z09 政府性基金预算财政拨款收入支出决算表(财决09表)'!$A$10:$T$200,16,FALSE)),"",VLOOKUP(A193,'[1]Z09 政府性基金预算财政拨款收入支出决算表(财决09表)'!$A$10:$T$200,16,FALSE))</f>
      </c>
      <c r="J193" s="8">
        <f>'[1]Z09 政府性基金预算财政拨款收入支出决算表(财决09表)'!$A190</f>
        <v>0</v>
      </c>
      <c r="K193" s="34">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8">
        <f t="shared" si="6"/>
      </c>
    </row>
    <row r="194" spans="1:12" ht="22.5" customHeight="1">
      <c r="A194" s="22">
        <f t="shared" si="7"/>
      </c>
      <c r="B194" s="22"/>
      <c r="C194" s="23">
        <f>IF(ISERROR(VLOOKUP(A194,'[1]Z09 政府性基金预算财政拨款收入支出决算表(财决09表)'!$A$10:$T$200,4,FALSE)),"",VLOOKUP(A194,'[1]Z09 政府性基金预算财政拨款收入支出决算表(财决09表)'!$A$10:$T$200,4,FALSE))</f>
      </c>
      <c r="D194" s="24">
        <f>IF(ISERROR(VLOOKUP(A194,'[1]Z09 政府性基金预算财政拨款收入支出决算表(财决09表)'!$A$10:$T$200,5,FALSE)),"",VLOOKUP(A194,'[1]Z09 政府性基金预算财政拨款收入支出决算表(财决09表)'!$A$10:$T$200,5,FALSE))</f>
      </c>
      <c r="E194" s="24">
        <f>IF(ISERROR(VLOOKUP(A194,'[1]Z09 政府性基金预算财政拨款收入支出决算表(财决09表)'!$A$10:$T$200,8,FALSE)),"",VLOOKUP(A194,'[1]Z09 政府性基金预算财政拨款收入支出决算表(财决09表)'!$A$10:$T$200,8,FALSE))</f>
      </c>
      <c r="F194" s="24">
        <f>IF(ISERROR(VLOOKUP(A194,'[1]Z09 政府性基金预算财政拨款收入支出决算表(财决09表)'!$A$10:$T$200,11,FALSE)),"",VLOOKUP(A194,'[1]Z09 政府性基金预算财政拨款收入支出决算表(财决09表)'!$A$10:$T$200,11,FALSE))</f>
      </c>
      <c r="G194" s="24">
        <f>IF(ISERROR(VLOOKUP(A194,'[1]Z09 政府性基金预算财政拨款收入支出决算表(财决09表)'!$A$10:$T$200,12,FALSE)),"",VLOOKUP(A194,'[1]Z09 政府性基金预算财政拨款收入支出决算表(财决09表)'!$A$10:$T$200,12,FALSE))</f>
      </c>
      <c r="H194" s="24">
        <f>IF(ISERROR(VLOOKUP(A194,'[1]Z09 政府性基金预算财政拨款收入支出决算表(财决09表)'!$A$10:$T$200,15,FALSE)),"",VLOOKUP(A194,'[1]Z09 政府性基金预算财政拨款收入支出决算表(财决09表)'!$A$10:$T$200,15,FALSE))</f>
      </c>
      <c r="I194" s="24">
        <f>IF(ISERROR(VLOOKUP(A194,'[1]Z09 政府性基金预算财政拨款收入支出决算表(财决09表)'!$A$10:$T$200,16,FALSE)),"",VLOOKUP(A194,'[1]Z09 政府性基金预算财政拨款收入支出决算表(财决09表)'!$A$10:$T$200,16,FALSE))</f>
      </c>
      <c r="J194" s="8">
        <f>'[1]Z09 政府性基金预算财政拨款收入支出决算表(财决09表)'!$A191</f>
        <v>0</v>
      </c>
      <c r="K194" s="34">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8">
        <f t="shared" si="6"/>
      </c>
    </row>
    <row r="195" spans="1:12" ht="22.5" customHeight="1">
      <c r="A195" s="22">
        <f t="shared" si="7"/>
      </c>
      <c r="B195" s="22"/>
      <c r="C195" s="23">
        <f>IF(ISERROR(VLOOKUP(A195,'[1]Z09 政府性基金预算财政拨款收入支出决算表(财决09表)'!$A$10:$T$200,4,FALSE)),"",VLOOKUP(A195,'[1]Z09 政府性基金预算财政拨款收入支出决算表(财决09表)'!$A$10:$T$200,4,FALSE))</f>
      </c>
      <c r="D195" s="24">
        <f>IF(ISERROR(VLOOKUP(A195,'[1]Z09 政府性基金预算财政拨款收入支出决算表(财决09表)'!$A$10:$T$200,5,FALSE)),"",VLOOKUP(A195,'[1]Z09 政府性基金预算财政拨款收入支出决算表(财决09表)'!$A$10:$T$200,5,FALSE))</f>
      </c>
      <c r="E195" s="24">
        <f>IF(ISERROR(VLOOKUP(A195,'[1]Z09 政府性基金预算财政拨款收入支出决算表(财决09表)'!$A$10:$T$200,8,FALSE)),"",VLOOKUP(A195,'[1]Z09 政府性基金预算财政拨款收入支出决算表(财决09表)'!$A$10:$T$200,8,FALSE))</f>
      </c>
      <c r="F195" s="24">
        <f>IF(ISERROR(VLOOKUP(A195,'[1]Z09 政府性基金预算财政拨款收入支出决算表(财决09表)'!$A$10:$T$200,11,FALSE)),"",VLOOKUP(A195,'[1]Z09 政府性基金预算财政拨款收入支出决算表(财决09表)'!$A$10:$T$200,11,FALSE))</f>
      </c>
      <c r="G195" s="24">
        <f>IF(ISERROR(VLOOKUP(A195,'[1]Z09 政府性基金预算财政拨款收入支出决算表(财决09表)'!$A$10:$T$200,12,FALSE)),"",VLOOKUP(A195,'[1]Z09 政府性基金预算财政拨款收入支出决算表(财决09表)'!$A$10:$T$200,12,FALSE))</f>
      </c>
      <c r="H195" s="24">
        <f>IF(ISERROR(VLOOKUP(A195,'[1]Z09 政府性基金预算财政拨款收入支出决算表(财决09表)'!$A$10:$T$200,15,FALSE)),"",VLOOKUP(A195,'[1]Z09 政府性基金预算财政拨款收入支出决算表(财决09表)'!$A$10:$T$200,15,FALSE))</f>
      </c>
      <c r="I195" s="24">
        <f>IF(ISERROR(VLOOKUP(A195,'[1]Z09 政府性基金预算财政拨款收入支出决算表(财决09表)'!$A$10:$T$200,16,FALSE)),"",VLOOKUP(A195,'[1]Z09 政府性基金预算财政拨款收入支出决算表(财决09表)'!$A$10:$T$200,16,FALSE))</f>
      </c>
      <c r="J195" s="8">
        <f>'[1]Z09 政府性基金预算财政拨款收入支出决算表(财决09表)'!$A192</f>
        <v>0</v>
      </c>
      <c r="K195" s="34">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8">
        <f t="shared" si="6"/>
      </c>
    </row>
    <row r="196" spans="1:12" ht="22.5" customHeight="1">
      <c r="A196" s="22">
        <f t="shared" si="7"/>
      </c>
      <c r="B196" s="22"/>
      <c r="C196" s="23">
        <f>IF(ISERROR(VLOOKUP(A196,'[1]Z09 政府性基金预算财政拨款收入支出决算表(财决09表)'!$A$10:$T$200,4,FALSE)),"",VLOOKUP(A196,'[1]Z09 政府性基金预算财政拨款收入支出决算表(财决09表)'!$A$10:$T$200,4,FALSE))</f>
      </c>
      <c r="D196" s="24">
        <f>IF(ISERROR(VLOOKUP(A196,'[1]Z09 政府性基金预算财政拨款收入支出决算表(财决09表)'!$A$10:$T$200,5,FALSE)),"",VLOOKUP(A196,'[1]Z09 政府性基金预算财政拨款收入支出决算表(财决09表)'!$A$10:$T$200,5,FALSE))</f>
      </c>
      <c r="E196" s="24">
        <f>IF(ISERROR(VLOOKUP(A196,'[1]Z09 政府性基金预算财政拨款收入支出决算表(财决09表)'!$A$10:$T$200,8,FALSE)),"",VLOOKUP(A196,'[1]Z09 政府性基金预算财政拨款收入支出决算表(财决09表)'!$A$10:$T$200,8,FALSE))</f>
      </c>
      <c r="F196" s="24">
        <f>IF(ISERROR(VLOOKUP(A196,'[1]Z09 政府性基金预算财政拨款收入支出决算表(财决09表)'!$A$10:$T$200,11,FALSE)),"",VLOOKUP(A196,'[1]Z09 政府性基金预算财政拨款收入支出决算表(财决09表)'!$A$10:$T$200,11,FALSE))</f>
      </c>
      <c r="G196" s="24">
        <f>IF(ISERROR(VLOOKUP(A196,'[1]Z09 政府性基金预算财政拨款收入支出决算表(财决09表)'!$A$10:$T$200,12,FALSE)),"",VLOOKUP(A196,'[1]Z09 政府性基金预算财政拨款收入支出决算表(财决09表)'!$A$10:$T$200,12,FALSE))</f>
      </c>
      <c r="H196" s="24">
        <f>IF(ISERROR(VLOOKUP(A196,'[1]Z09 政府性基金预算财政拨款收入支出决算表(财决09表)'!$A$10:$T$200,15,FALSE)),"",VLOOKUP(A196,'[1]Z09 政府性基金预算财政拨款收入支出决算表(财决09表)'!$A$10:$T$200,15,FALSE))</f>
      </c>
      <c r="I196" s="24">
        <f>IF(ISERROR(VLOOKUP(A196,'[1]Z09 政府性基金预算财政拨款收入支出决算表(财决09表)'!$A$10:$T$200,16,FALSE)),"",VLOOKUP(A196,'[1]Z09 政府性基金预算财政拨款收入支出决算表(财决09表)'!$A$10:$T$200,16,FALSE))</f>
      </c>
      <c r="J196" s="8">
        <f>'[1]Z09 政府性基金预算财政拨款收入支出决算表(财决09表)'!$A193</f>
        <v>0</v>
      </c>
      <c r="K196" s="34">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8">
        <f t="shared" si="6"/>
      </c>
    </row>
    <row r="197" spans="1:12" ht="22.5" customHeight="1">
      <c r="A197" s="22">
        <f t="shared" si="7"/>
      </c>
      <c r="B197" s="22"/>
      <c r="C197" s="23">
        <f>IF(ISERROR(VLOOKUP(A197,'[1]Z09 政府性基金预算财政拨款收入支出决算表(财决09表)'!$A$10:$T$200,4,FALSE)),"",VLOOKUP(A197,'[1]Z09 政府性基金预算财政拨款收入支出决算表(财决09表)'!$A$10:$T$200,4,FALSE))</f>
      </c>
      <c r="D197" s="24">
        <f>IF(ISERROR(VLOOKUP(A197,'[1]Z09 政府性基金预算财政拨款收入支出决算表(财决09表)'!$A$10:$T$200,5,FALSE)),"",VLOOKUP(A197,'[1]Z09 政府性基金预算财政拨款收入支出决算表(财决09表)'!$A$10:$T$200,5,FALSE))</f>
      </c>
      <c r="E197" s="24">
        <f>IF(ISERROR(VLOOKUP(A197,'[1]Z09 政府性基金预算财政拨款收入支出决算表(财决09表)'!$A$10:$T$200,8,FALSE)),"",VLOOKUP(A197,'[1]Z09 政府性基金预算财政拨款收入支出决算表(财决09表)'!$A$10:$T$200,8,FALSE))</f>
      </c>
      <c r="F197" s="24">
        <f>IF(ISERROR(VLOOKUP(A197,'[1]Z09 政府性基金预算财政拨款收入支出决算表(财决09表)'!$A$10:$T$200,11,FALSE)),"",VLOOKUP(A197,'[1]Z09 政府性基金预算财政拨款收入支出决算表(财决09表)'!$A$10:$T$200,11,FALSE))</f>
      </c>
      <c r="G197" s="24">
        <f>IF(ISERROR(VLOOKUP(A197,'[1]Z09 政府性基金预算财政拨款收入支出决算表(财决09表)'!$A$10:$T$200,12,FALSE)),"",VLOOKUP(A197,'[1]Z09 政府性基金预算财政拨款收入支出决算表(财决09表)'!$A$10:$T$200,12,FALSE))</f>
      </c>
      <c r="H197" s="24">
        <f>IF(ISERROR(VLOOKUP(A197,'[1]Z09 政府性基金预算财政拨款收入支出决算表(财决09表)'!$A$10:$T$200,15,FALSE)),"",VLOOKUP(A197,'[1]Z09 政府性基金预算财政拨款收入支出决算表(财决09表)'!$A$10:$T$200,15,FALSE))</f>
      </c>
      <c r="I197" s="24">
        <f>IF(ISERROR(VLOOKUP(A197,'[1]Z09 政府性基金预算财政拨款收入支出决算表(财决09表)'!$A$10:$T$200,16,FALSE)),"",VLOOKUP(A197,'[1]Z09 政府性基金预算财政拨款收入支出决算表(财决09表)'!$A$10:$T$200,16,FALSE))</f>
      </c>
      <c r="J197" s="8">
        <f>'[1]Z09 政府性基金预算财政拨款收入支出决算表(财决09表)'!$A194</f>
        <v>0</v>
      </c>
      <c r="K197" s="34">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8">
        <f t="shared" si="6"/>
      </c>
    </row>
    <row r="198" spans="1:12" ht="22.5" customHeight="1">
      <c r="A198" s="22">
        <f t="shared" si="7"/>
      </c>
      <c r="B198" s="22"/>
      <c r="C198" s="23">
        <f>IF(ISERROR(VLOOKUP(A198,'[1]Z09 政府性基金预算财政拨款收入支出决算表(财决09表)'!$A$10:$T$200,4,FALSE)),"",VLOOKUP(A198,'[1]Z09 政府性基金预算财政拨款收入支出决算表(财决09表)'!$A$10:$T$200,4,FALSE))</f>
      </c>
      <c r="D198" s="24">
        <f>IF(ISERROR(VLOOKUP(A198,'[1]Z09 政府性基金预算财政拨款收入支出决算表(财决09表)'!$A$10:$T$200,5,FALSE)),"",VLOOKUP(A198,'[1]Z09 政府性基金预算财政拨款收入支出决算表(财决09表)'!$A$10:$T$200,5,FALSE))</f>
      </c>
      <c r="E198" s="24">
        <f>IF(ISERROR(VLOOKUP(A198,'[1]Z09 政府性基金预算财政拨款收入支出决算表(财决09表)'!$A$10:$T$200,8,FALSE)),"",VLOOKUP(A198,'[1]Z09 政府性基金预算财政拨款收入支出决算表(财决09表)'!$A$10:$T$200,8,FALSE))</f>
      </c>
      <c r="F198" s="24">
        <f>IF(ISERROR(VLOOKUP(A198,'[1]Z09 政府性基金预算财政拨款收入支出决算表(财决09表)'!$A$10:$T$200,11,FALSE)),"",VLOOKUP(A198,'[1]Z09 政府性基金预算财政拨款收入支出决算表(财决09表)'!$A$10:$T$200,11,FALSE))</f>
      </c>
      <c r="G198" s="24">
        <f>IF(ISERROR(VLOOKUP(A198,'[1]Z09 政府性基金预算财政拨款收入支出决算表(财决09表)'!$A$10:$T$200,12,FALSE)),"",VLOOKUP(A198,'[1]Z09 政府性基金预算财政拨款收入支出决算表(财决09表)'!$A$10:$T$200,12,FALSE))</f>
      </c>
      <c r="H198" s="24">
        <f>IF(ISERROR(VLOOKUP(A198,'[1]Z09 政府性基金预算财政拨款收入支出决算表(财决09表)'!$A$10:$T$200,15,FALSE)),"",VLOOKUP(A198,'[1]Z09 政府性基金预算财政拨款收入支出决算表(财决09表)'!$A$10:$T$200,15,FALSE))</f>
      </c>
      <c r="I198" s="24">
        <f>IF(ISERROR(VLOOKUP(A198,'[1]Z09 政府性基金预算财政拨款收入支出决算表(财决09表)'!$A$10:$T$200,16,FALSE)),"",VLOOKUP(A198,'[1]Z09 政府性基金预算财政拨款收入支出决算表(财决09表)'!$A$10:$T$200,16,FALSE))</f>
      </c>
      <c r="J198" s="8">
        <f>'[1]Z09 政府性基金预算财政拨款收入支出决算表(财决09表)'!$A195</f>
        <v>0</v>
      </c>
      <c r="K198" s="34">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8">
        <f t="shared" si="6"/>
      </c>
    </row>
    <row r="199" spans="1:12" ht="22.5" customHeight="1">
      <c r="A199" s="22">
        <f t="shared" si="7"/>
      </c>
      <c r="B199" s="22"/>
      <c r="C199" s="23">
        <f>IF(ISERROR(VLOOKUP(A199,'[1]Z09 政府性基金预算财政拨款收入支出决算表(财决09表)'!$A$10:$T$200,4,FALSE)),"",VLOOKUP(A199,'[1]Z09 政府性基金预算财政拨款收入支出决算表(财决09表)'!$A$10:$T$200,4,FALSE))</f>
      </c>
      <c r="D199" s="24">
        <f>IF(ISERROR(VLOOKUP(A199,'[1]Z09 政府性基金预算财政拨款收入支出决算表(财决09表)'!$A$10:$T$200,5,FALSE)),"",VLOOKUP(A199,'[1]Z09 政府性基金预算财政拨款收入支出决算表(财决09表)'!$A$10:$T$200,5,FALSE))</f>
      </c>
      <c r="E199" s="24">
        <f>IF(ISERROR(VLOOKUP(A199,'[1]Z09 政府性基金预算财政拨款收入支出决算表(财决09表)'!$A$10:$T$200,8,FALSE)),"",VLOOKUP(A199,'[1]Z09 政府性基金预算财政拨款收入支出决算表(财决09表)'!$A$10:$T$200,8,FALSE))</f>
      </c>
      <c r="F199" s="24">
        <f>IF(ISERROR(VLOOKUP(A199,'[1]Z09 政府性基金预算财政拨款收入支出决算表(财决09表)'!$A$10:$T$200,11,FALSE)),"",VLOOKUP(A199,'[1]Z09 政府性基金预算财政拨款收入支出决算表(财决09表)'!$A$10:$T$200,11,FALSE))</f>
      </c>
      <c r="G199" s="24">
        <f>IF(ISERROR(VLOOKUP(A199,'[1]Z09 政府性基金预算财政拨款收入支出决算表(财决09表)'!$A$10:$T$200,12,FALSE)),"",VLOOKUP(A199,'[1]Z09 政府性基金预算财政拨款收入支出决算表(财决09表)'!$A$10:$T$200,12,FALSE))</f>
      </c>
      <c r="H199" s="24">
        <f>IF(ISERROR(VLOOKUP(A199,'[1]Z09 政府性基金预算财政拨款收入支出决算表(财决09表)'!$A$10:$T$200,15,FALSE)),"",VLOOKUP(A199,'[1]Z09 政府性基金预算财政拨款收入支出决算表(财决09表)'!$A$10:$T$200,15,FALSE))</f>
      </c>
      <c r="I199" s="24">
        <f>IF(ISERROR(VLOOKUP(A199,'[1]Z09 政府性基金预算财政拨款收入支出决算表(财决09表)'!$A$10:$T$200,16,FALSE)),"",VLOOKUP(A199,'[1]Z09 政府性基金预算财政拨款收入支出决算表(财决09表)'!$A$10:$T$200,16,FALSE))</f>
      </c>
      <c r="J199" s="8">
        <f>'[1]Z09 政府性基金预算财政拨款收入支出决算表(财决09表)'!$A196</f>
        <v>0</v>
      </c>
      <c r="K199" s="34">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8">
        <f t="shared" si="6"/>
      </c>
    </row>
    <row r="200" spans="1:12" ht="22.5" customHeight="1">
      <c r="A200" s="22">
        <f t="shared" si="7"/>
      </c>
      <c r="B200" s="22"/>
      <c r="C200" s="23">
        <f>IF(ISERROR(VLOOKUP(A200,'[1]Z09 政府性基金预算财政拨款收入支出决算表(财决09表)'!$A$10:$T$200,4,FALSE)),"",VLOOKUP(A200,'[1]Z09 政府性基金预算财政拨款收入支出决算表(财决09表)'!$A$10:$T$200,4,FALSE))</f>
      </c>
      <c r="D200" s="24">
        <f>IF(ISERROR(VLOOKUP(A200,'[1]Z09 政府性基金预算财政拨款收入支出决算表(财决09表)'!$A$10:$T$200,5,FALSE)),"",VLOOKUP(A200,'[1]Z09 政府性基金预算财政拨款收入支出决算表(财决09表)'!$A$10:$T$200,5,FALSE))</f>
      </c>
      <c r="E200" s="24">
        <f>IF(ISERROR(VLOOKUP(A200,'[1]Z09 政府性基金预算财政拨款收入支出决算表(财决09表)'!$A$10:$T$200,8,FALSE)),"",VLOOKUP(A200,'[1]Z09 政府性基金预算财政拨款收入支出决算表(财决09表)'!$A$10:$T$200,8,FALSE))</f>
      </c>
      <c r="F200" s="24">
        <f>IF(ISERROR(VLOOKUP(A200,'[1]Z09 政府性基金预算财政拨款收入支出决算表(财决09表)'!$A$10:$T$200,11,FALSE)),"",VLOOKUP(A200,'[1]Z09 政府性基金预算财政拨款收入支出决算表(财决09表)'!$A$10:$T$200,11,FALSE))</f>
      </c>
      <c r="G200" s="24">
        <f>IF(ISERROR(VLOOKUP(A200,'[1]Z09 政府性基金预算财政拨款收入支出决算表(财决09表)'!$A$10:$T$200,12,FALSE)),"",VLOOKUP(A200,'[1]Z09 政府性基金预算财政拨款收入支出决算表(财决09表)'!$A$10:$T$200,12,FALSE))</f>
      </c>
      <c r="H200" s="24">
        <f>IF(ISERROR(VLOOKUP(A200,'[1]Z09 政府性基金预算财政拨款收入支出决算表(财决09表)'!$A$10:$T$200,15,FALSE)),"",VLOOKUP(A200,'[1]Z09 政府性基金预算财政拨款收入支出决算表(财决09表)'!$A$10:$T$200,15,FALSE))</f>
      </c>
      <c r="I200" s="24">
        <f>IF(ISERROR(VLOOKUP(A200,'[1]Z09 政府性基金预算财政拨款收入支出决算表(财决09表)'!$A$10:$T$200,16,FALSE)),"",VLOOKUP(A200,'[1]Z09 政府性基金预算财政拨款收入支出决算表(财决09表)'!$A$10:$T$200,16,FALSE))</f>
      </c>
      <c r="J200" s="8">
        <f>'[1]Z09 政府性基金预算财政拨款收入支出决算表(财决09表)'!$A197</f>
        <v>0</v>
      </c>
      <c r="K200" s="34">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8">
        <f t="shared" si="6"/>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2019-05-09T08:14:41Z</cp:lastPrinted>
  <dcterms:created xsi:type="dcterms:W3CDTF">2011-12-26T04:36:18Z</dcterms:created>
  <dcterms:modified xsi:type="dcterms:W3CDTF">2019-07-24T01:50:10Z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2052-11.1.0.8888</vt:lpwstr>
  </property>
</Properties>
</file>